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AAB\share\【04地方債・公営企業班】\12 経営比較分析表\R04経営比較分析\999 最終版\04 下水道事業\02　法非適用\"/>
    </mc:Choice>
  </mc:AlternateContent>
  <workbookProtection workbookAlgorithmName="SHA-512" workbookHashValue="x4VFjw4sP5tz8PCRmysMsbeYc8TlX2Mt8yipdP5ZtysBVFuPiFcjoAbcbmTpR3gl8MnBf8ff6YUDCpOHvneGxg==" workbookSaltValue="1fCiN7QPQxpsRMJ6eGcxg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<sst xmlns="http://schemas.openxmlformats.org/spreadsheetml/2006/main" count="236" uniqueCount="120">
  <si>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</si>
  <si>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</si>
  <si>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</si>
  <si>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</si>
  <si>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</si>
  <si>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</si>
  <si>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</si>
  <si>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</si>
  <si>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</si>
  <si>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</si>
  <si>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</si>
  <si>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</si>
  <si>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</si>
  <si>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</si>
  <si>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</si>
  <si>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</si>
  <si>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</si>
  <si>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</si>
  <si>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</si>
  <si>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</si>
  <si>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</si>
  <si>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</si>
  <si>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</si>
  <si>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</si>
  <si>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</si>
  <si>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</si>
  <si>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</si>
  <si>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</si>
  <si>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</si>
  <si>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</si>
  <si>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</si>
  <si>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</si>
  <si>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</si>
  <si>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</si>
  <si>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</si>
  <si>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</si>
  <si>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</si>
  <si>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</si>
  <si>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</si>
  <si>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</si>
  <si>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</si>
  <si>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</si>
  <si>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</si>
  <si>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</si>
  <si>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</si>
  <si>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</si>
  <si>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</si>
  <si>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</si>
  <si>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</si>
  <si>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</si>
  <si>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</si>
  <si>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</si>
  <si>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</si>
  <si>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</si>
  <si>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</si>
  <si>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</si>
  <si>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</si>
  <si>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</si>
  <si>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</si>
  <si>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</si>
  <si>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</si>
  <si>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</si>
  <si>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</si>
  <si>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</si>
  <si>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</si>
  <si>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</si>
  <si>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</si>
  <si>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</si>
  <si>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</si>
  <si>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</si>
  <si>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</si>
  <si>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</si>
  <si>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</si>
  <si>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</si>
  <si>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</si>
  <si>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</si>
  <si>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</si>
  <si>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</si>
  <si>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</si>
  <si>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</si>
  <si>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</si>
  <si>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</si>
  <si>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</si>
  <si>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</si>
  <si>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</si>
  <si>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</si>
  <si>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</si>
  <si>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</si>
  <si>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</si>
  <si>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</si>
  <si>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</si>
  <si>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</si>
  <si>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</si>
  <si>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</si>
  <si>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</si>
  <si>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</si>
  <si>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</si>
  <si>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</si>
  <si>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</si>
  <si>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</si>
  <si>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</si>
  <si>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</si>
  <si>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</si>
  <si>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</si>
  <si>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</si>
  <si>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</si>
  <si>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</si>
  <si>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</si>
  <si>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</si>
  <si>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</si>
  <si>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</si>
  <si>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</si>
  <si>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</si>
  <si>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</si>
  <si>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</si>
  <si>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</si>
  <si>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</si>
  <si>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平成10年に供用を開始し、管渠・設備の更新は状態が良いものは長寿命化を図り、更新はなるべく実施しないようにしている。</t>
    <phoneticPr fontId="4"/>
  </si>
  <si>
    <t xml:space="preserve"> 今後も人口減少による使用料収入の減少や施設の更新、修繕費用の増加が見込まれる。
　更新予定施設のスペックダウンの検討や施設の長寿命化に取り組み経費の削減に努めると同時に、集合処理から個別処理への切り替え等も視野に入れ今後人口減少が進んでも持続可能な汚水処理方式を模索・検討する必要性が出ている。</t>
    <phoneticPr fontId="4"/>
  </si>
  <si>
    <t xml:space="preserve"> 収益的収支比率は、例年どおり100％近い数値となった。人口減少が進み、使用料収入は減少傾向が続いているため、基準外繰入が総収益の大きな割合を占めているのが現状である。
　経費回収率は、前年度と比べて機器更新等の縮小により汚水処理費が減少したため比率は上昇した。しかし料金収入の減少傾向は今後も続く見込みであり今後も経費の削減を徹底して行う。
　計画人口410人に対して、現在の域内人口は187人まで減少した。人口減により、一日平均の処理水量も下がっている。そのため、施設利用率は類似団体と比較して大きく下回り、過大スペックになっている状況である。
　水洗化率は、水洗設置人口の減少よりも、域内人口の減少が多かったため、比率は上昇した。</t>
    <rPh sb="205" eb="208">
      <t>ジンコウゲン</t>
    </rPh>
    <rPh sb="212" eb="214">
      <t>イチニチ</t>
    </rPh>
    <rPh sb="214" eb="216">
      <t>ヘイキン</t>
    </rPh>
    <rPh sb="217" eb="219">
      <t>ショリ</t>
    </rPh>
    <rPh sb="219" eb="221">
      <t>スイリョウ</t>
    </rPh>
    <rPh sb="222" eb="223">
      <t>サ</t>
    </rPh>
    <rPh sb="234" eb="236">
      <t>シセツ</t>
    </rPh>
    <rPh sb="236" eb="238">
      <t>リヨウ</t>
    </rPh>
    <rPh sb="238" eb="239">
      <t>リツ</t>
    </rPh>
    <rPh sb="245" eb="247">
      <t>ヒカク</t>
    </rPh>
    <rPh sb="249" eb="250">
      <t>オオ</t>
    </rPh>
    <rPh sb="252" eb="254">
      <t>シタマワ</t>
    </rPh>
    <rPh sb="289" eb="291">
      <t>ゲンショウ</t>
    </rPh>
    <rPh sb="295" eb="299">
      <t>イキナイジンコウ</t>
    </rPh>
    <rPh sb="300" eb="302">
      <t>ゲンショウ</t>
    </rPh>
    <rPh sb="303" eb="304">
      <t>オオ</t>
    </rPh>
    <rPh sb="310" eb="312">
      <t>ヒリツ</t>
    </rPh>
    <rPh sb="313" eb="315">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</si>
</sst>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D7-4BCF-BB4F-A288561365D3}"/>
            </c:ext>
          </c:extLst>
        </c:ser>
        <c:dLbls>
          <c:showLegendKey val="0"/>
          <c:showVal val="0"/>
          <c:showCatName val="0"/>
          <c:showSerName val="0"/>
          <c:showPercent val="0"/>
          <c:showBubbleSize val="0"/>
        </c:dLbls>
        <c:gapWidth val="150"/>
        <c:axId val="319138728"/>
        <c:axId val="31913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xmlns:c16r2="http://schemas.microsoft.com/office/drawing/2015/06/chart">
            <c:ext xmlns:c16="http://schemas.microsoft.com/office/drawing/2014/chart" uri="{C3380CC4-5D6E-409C-BE32-E72D297353CC}">
              <c16:uniqueId val="{00000001-50D7-4BCF-BB4F-A288561365D3}"/>
            </c:ext>
          </c:extLst>
        </c:ser>
        <c:dLbls>
          <c:showLegendKey val="0"/>
          <c:showVal val="0"/>
          <c:showCatName val="0"/>
          <c:showSerName val="0"/>
          <c:showPercent val="0"/>
          <c:showBubbleSize val="0"/>
        </c:dLbls>
        <c:marker val="1"/>
        <c:smooth val="0"/>
        <c:axId val="319138728"/>
        <c:axId val="319136768"/>
      </c:lineChart>
      <c:dateAx>
        <c:axId val="319138728"/>
        <c:scaling>
          <c:orientation val="minMax"/>
        </c:scaling>
        <c:delete val="1"/>
        <c:axPos val="b"/>
        <c:numFmt formatCode="&quot;H&quot;yy" sourceLinked="1"/>
        <c:majorTickMark val="none"/>
        <c:minorTickMark val="none"/>
        <c:tickLblPos val="none"/>
        <c:crossAx val="319136768"/>
        <c:crosses val="autoZero"/>
        <c:auto val="1"/>
        <c:lblOffset val="100"/>
        <c:baseTimeUnit val="years"/>
      </c:dateAx>
      <c:valAx>
        <c:axId val="3191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13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41.44</c:v>
                </c:pt>
                <c:pt idx="1">
                  <c:v>39.64</c:v>
                </c:pt>
                <c:pt idx="2">
                  <c:v>38.74</c:v>
                </c:pt>
                <c:pt idx="3">
                  <c:v>38.74</c:v>
                </c:pt>
                <c:pt idx="4">
                  <c:v>37.840000000000003</c:v>
                </c:pt>
              </c:numCache>
            </c:numRef>
          </c:val>
          <c:extLst xmlns:c16r2="http://schemas.microsoft.com/office/drawing/2015/06/chart">
            <c:ext xmlns:c16="http://schemas.microsoft.com/office/drawing/2014/chart" uri="{C3380CC4-5D6E-409C-BE32-E72D297353CC}">
              <c16:uniqueId val="{00000000-563E-4424-9C62-52D37AA3BAC6}"/>
            </c:ext>
          </c:extLst>
        </c:ser>
        <c:dLbls>
          <c:showLegendKey val="0"/>
          <c:showVal val="0"/>
          <c:showCatName val="0"/>
          <c:showSerName val="0"/>
          <c:showPercent val="0"/>
          <c:showBubbleSize val="0"/>
        </c:dLbls>
        <c:gapWidth val="150"/>
        <c:axId val="319140296"/>
        <c:axId val="31914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xmlns:c16r2="http://schemas.microsoft.com/office/drawing/2015/06/chart">
            <c:ext xmlns:c16="http://schemas.microsoft.com/office/drawing/2014/chart" uri="{C3380CC4-5D6E-409C-BE32-E72D297353CC}">
              <c16:uniqueId val="{00000001-563E-4424-9C62-52D37AA3BAC6}"/>
            </c:ext>
          </c:extLst>
        </c:ser>
        <c:dLbls>
          <c:showLegendKey val="0"/>
          <c:showVal val="0"/>
          <c:showCatName val="0"/>
          <c:showSerName val="0"/>
          <c:showPercent val="0"/>
          <c:showBubbleSize val="0"/>
        </c:dLbls>
        <c:marker val="1"/>
        <c:smooth val="0"/>
        <c:axId val="319140296"/>
        <c:axId val="319142256"/>
      </c:lineChart>
      <c:dateAx>
        <c:axId val="319140296"/>
        <c:scaling>
          <c:orientation val="minMax"/>
        </c:scaling>
        <c:delete val="1"/>
        <c:axPos val="b"/>
        <c:numFmt formatCode="&quot;H&quot;yy" sourceLinked="1"/>
        <c:majorTickMark val="none"/>
        <c:minorTickMark val="none"/>
        <c:tickLblPos val="none"/>
        <c:crossAx val="319142256"/>
        <c:crosses val="autoZero"/>
        <c:auto val="1"/>
        <c:lblOffset val="100"/>
        <c:baseTimeUnit val="years"/>
      </c:dateAx>
      <c:valAx>
        <c:axId val="31914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14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80.680000000000007</c:v>
                </c:pt>
                <c:pt idx="1">
                  <c:v>83.5</c:v>
                </c:pt>
                <c:pt idx="2">
                  <c:v>83.25</c:v>
                </c:pt>
                <c:pt idx="3">
                  <c:v>82.81</c:v>
                </c:pt>
                <c:pt idx="4">
                  <c:v>83.96</c:v>
                </c:pt>
              </c:numCache>
            </c:numRef>
          </c:val>
          <c:extLst xmlns:c16r2="http://schemas.microsoft.com/office/drawing/2015/06/chart">
            <c:ext xmlns:c16="http://schemas.microsoft.com/office/drawing/2014/chart" uri="{C3380CC4-5D6E-409C-BE32-E72D297353CC}">
              <c16:uniqueId val="{00000000-5DA0-4598-8793-E4DECFF2FC00}"/>
            </c:ext>
          </c:extLst>
        </c:ser>
        <c:dLbls>
          <c:showLegendKey val="0"/>
          <c:showVal val="0"/>
          <c:showCatName val="0"/>
          <c:showSerName val="0"/>
          <c:showPercent val="0"/>
          <c:showBubbleSize val="0"/>
        </c:dLbls>
        <c:gapWidth val="150"/>
        <c:axId val="319893200"/>
        <c:axId val="31989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xmlns:c16r2="http://schemas.microsoft.com/office/drawing/2015/06/chart">
            <c:ext xmlns:c16="http://schemas.microsoft.com/office/drawing/2014/chart" uri="{C3380CC4-5D6E-409C-BE32-E72D297353CC}">
              <c16:uniqueId val="{00000001-5DA0-4598-8793-E4DECFF2FC00}"/>
            </c:ext>
          </c:extLst>
        </c:ser>
        <c:dLbls>
          <c:showLegendKey val="0"/>
          <c:showVal val="0"/>
          <c:showCatName val="0"/>
          <c:showSerName val="0"/>
          <c:showPercent val="0"/>
          <c:showBubbleSize val="0"/>
        </c:dLbls>
        <c:marker val="1"/>
        <c:smooth val="0"/>
        <c:axId val="319893200"/>
        <c:axId val="319895552"/>
      </c:lineChart>
      <c:dateAx>
        <c:axId val="319893200"/>
        <c:scaling>
          <c:orientation val="minMax"/>
        </c:scaling>
        <c:delete val="1"/>
        <c:axPos val="b"/>
        <c:numFmt formatCode="&quot;H&quot;yy" sourceLinked="1"/>
        <c:majorTickMark val="none"/>
        <c:minorTickMark val="none"/>
        <c:tickLblPos val="none"/>
        <c:crossAx val="319895552"/>
        <c:crosses val="autoZero"/>
        <c:auto val="1"/>
        <c:lblOffset val="100"/>
        <c:baseTimeUnit val="years"/>
      </c:dateAx>
      <c:valAx>
        <c:axId val="3198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9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99.96</c:v>
                </c:pt>
                <c:pt idx="1">
                  <c:v>100.02</c:v>
                </c:pt>
                <c:pt idx="2">
                  <c:v>100.1</c:v>
                </c:pt>
                <c:pt idx="3">
                  <c:v>99.99</c:v>
                </c:pt>
                <c:pt idx="4">
                  <c:v>99.95</c:v>
                </c:pt>
              </c:numCache>
            </c:numRef>
          </c:val>
          <c:extLst xmlns:c16r2="http://schemas.microsoft.com/office/drawing/2015/06/chart">
            <c:ext xmlns:c16="http://schemas.microsoft.com/office/drawing/2014/chart" uri="{C3380CC4-5D6E-409C-BE32-E72D297353CC}">
              <c16:uniqueId val="{00000000-D199-46FE-8E79-BF5CBCAB5928}"/>
            </c:ext>
          </c:extLst>
        </c:ser>
        <c:dLbls>
          <c:showLegendKey val="0"/>
          <c:showVal val="0"/>
          <c:showCatName val="0"/>
          <c:showSerName val="0"/>
          <c:showPercent val="0"/>
          <c:showBubbleSize val="0"/>
        </c:dLbls>
        <c:gapWidth val="150"/>
        <c:axId val="319137944"/>
        <c:axId val="31913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99-46FE-8E79-BF5CBCAB5928}"/>
            </c:ext>
          </c:extLst>
        </c:ser>
        <c:dLbls>
          <c:showLegendKey val="0"/>
          <c:showVal val="0"/>
          <c:showCatName val="0"/>
          <c:showSerName val="0"/>
          <c:showPercent val="0"/>
          <c:showBubbleSize val="0"/>
        </c:dLbls>
        <c:marker val="1"/>
        <c:smooth val="0"/>
        <c:axId val="319137944"/>
        <c:axId val="319135984"/>
      </c:lineChart>
      <c:dateAx>
        <c:axId val="319137944"/>
        <c:scaling>
          <c:orientation val="minMax"/>
        </c:scaling>
        <c:delete val="1"/>
        <c:axPos val="b"/>
        <c:numFmt formatCode="&quot;H&quot;yy" sourceLinked="1"/>
        <c:majorTickMark val="none"/>
        <c:minorTickMark val="none"/>
        <c:tickLblPos val="none"/>
        <c:crossAx val="319135984"/>
        <c:crosses val="autoZero"/>
        <c:auto val="1"/>
        <c:lblOffset val="100"/>
        <c:baseTimeUnit val="years"/>
      </c:dateAx>
      <c:valAx>
        <c:axId val="31913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13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96-424E-B8B2-FB192E4CDDAD}"/>
            </c:ext>
          </c:extLst>
        </c:ser>
        <c:dLbls>
          <c:showLegendKey val="0"/>
          <c:showVal val="0"/>
          <c:showCatName val="0"/>
          <c:showSerName val="0"/>
          <c:showPercent val="0"/>
          <c:showBubbleSize val="0"/>
        </c:dLbls>
        <c:gapWidth val="150"/>
        <c:axId val="319135200"/>
        <c:axId val="31914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96-424E-B8B2-FB192E4CDDAD}"/>
            </c:ext>
          </c:extLst>
        </c:ser>
        <c:dLbls>
          <c:showLegendKey val="0"/>
          <c:showVal val="0"/>
          <c:showCatName val="0"/>
          <c:showSerName val="0"/>
          <c:showPercent val="0"/>
          <c:showBubbleSize val="0"/>
        </c:dLbls>
        <c:marker val="1"/>
        <c:smooth val="0"/>
        <c:axId val="319135200"/>
        <c:axId val="319141864"/>
      </c:lineChart>
      <c:dateAx>
        <c:axId val="319135200"/>
        <c:scaling>
          <c:orientation val="minMax"/>
        </c:scaling>
        <c:delete val="1"/>
        <c:axPos val="b"/>
        <c:numFmt formatCode="&quot;H&quot;yy" sourceLinked="1"/>
        <c:majorTickMark val="none"/>
        <c:minorTickMark val="none"/>
        <c:tickLblPos val="none"/>
        <c:crossAx val="319141864"/>
        <c:crosses val="autoZero"/>
        <c:auto val="1"/>
        <c:lblOffset val="100"/>
        <c:baseTimeUnit val="years"/>
      </c:dateAx>
      <c:valAx>
        <c:axId val="31914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1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A1-458B-8A6D-EA00536FDDAD}"/>
            </c:ext>
          </c:extLst>
        </c:ser>
        <c:dLbls>
          <c:showLegendKey val="0"/>
          <c:showVal val="0"/>
          <c:showCatName val="0"/>
          <c:showSerName val="0"/>
          <c:showPercent val="0"/>
          <c:showBubbleSize val="0"/>
        </c:dLbls>
        <c:gapWidth val="150"/>
        <c:axId val="319139512"/>
        <c:axId val="31913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A1-458B-8A6D-EA00536FDDAD}"/>
            </c:ext>
          </c:extLst>
        </c:ser>
        <c:dLbls>
          <c:showLegendKey val="0"/>
          <c:showVal val="0"/>
          <c:showCatName val="0"/>
          <c:showSerName val="0"/>
          <c:showPercent val="0"/>
          <c:showBubbleSize val="0"/>
        </c:dLbls>
        <c:marker val="1"/>
        <c:smooth val="0"/>
        <c:axId val="319139512"/>
        <c:axId val="319135592"/>
      </c:lineChart>
      <c:dateAx>
        <c:axId val="319139512"/>
        <c:scaling>
          <c:orientation val="minMax"/>
        </c:scaling>
        <c:delete val="1"/>
        <c:axPos val="b"/>
        <c:numFmt formatCode="&quot;H&quot;yy" sourceLinked="1"/>
        <c:majorTickMark val="none"/>
        <c:minorTickMark val="none"/>
        <c:tickLblPos val="none"/>
        <c:crossAx val="319135592"/>
        <c:crosses val="autoZero"/>
        <c:auto val="1"/>
        <c:lblOffset val="100"/>
        <c:baseTimeUnit val="years"/>
      </c:dateAx>
      <c:valAx>
        <c:axId val="31913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13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1E-4DD7-88B4-90F21E89AD79}"/>
            </c:ext>
          </c:extLst>
        </c:ser>
        <c:dLbls>
          <c:showLegendKey val="0"/>
          <c:showVal val="0"/>
          <c:showCatName val="0"/>
          <c:showSerName val="0"/>
          <c:showPercent val="0"/>
          <c:showBubbleSize val="0"/>
        </c:dLbls>
        <c:gapWidth val="150"/>
        <c:axId val="319699440"/>
        <c:axId val="3197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1E-4DD7-88B4-90F21E89AD79}"/>
            </c:ext>
          </c:extLst>
        </c:ser>
        <c:dLbls>
          <c:showLegendKey val="0"/>
          <c:showVal val="0"/>
          <c:showCatName val="0"/>
          <c:showSerName val="0"/>
          <c:showPercent val="0"/>
          <c:showBubbleSize val="0"/>
        </c:dLbls>
        <c:marker val="1"/>
        <c:smooth val="0"/>
        <c:axId val="319699440"/>
        <c:axId val="319700224"/>
      </c:lineChart>
      <c:dateAx>
        <c:axId val="319699440"/>
        <c:scaling>
          <c:orientation val="minMax"/>
        </c:scaling>
        <c:delete val="1"/>
        <c:axPos val="b"/>
        <c:numFmt formatCode="&quot;H&quot;yy" sourceLinked="1"/>
        <c:majorTickMark val="none"/>
        <c:minorTickMark val="none"/>
        <c:tickLblPos val="none"/>
        <c:crossAx val="319700224"/>
        <c:crosses val="autoZero"/>
        <c:auto val="1"/>
        <c:lblOffset val="100"/>
        <c:baseTimeUnit val="years"/>
      </c:dateAx>
      <c:valAx>
        <c:axId val="3197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9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05-4FA0-8947-A565B130E3DB}"/>
            </c:ext>
          </c:extLst>
        </c:ser>
        <c:dLbls>
          <c:showLegendKey val="0"/>
          <c:showVal val="0"/>
          <c:showCatName val="0"/>
          <c:showSerName val="0"/>
          <c:showPercent val="0"/>
          <c:showBubbleSize val="0"/>
        </c:dLbls>
        <c:gapWidth val="150"/>
        <c:axId val="319696696"/>
        <c:axId val="31970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05-4FA0-8947-A565B130E3DB}"/>
            </c:ext>
          </c:extLst>
        </c:ser>
        <c:dLbls>
          <c:showLegendKey val="0"/>
          <c:showVal val="0"/>
          <c:showCatName val="0"/>
          <c:showSerName val="0"/>
          <c:showPercent val="0"/>
          <c:showBubbleSize val="0"/>
        </c:dLbls>
        <c:marker val="1"/>
        <c:smooth val="0"/>
        <c:axId val="319696696"/>
        <c:axId val="319700616"/>
      </c:lineChart>
      <c:dateAx>
        <c:axId val="319696696"/>
        <c:scaling>
          <c:orientation val="minMax"/>
        </c:scaling>
        <c:delete val="1"/>
        <c:axPos val="b"/>
        <c:numFmt formatCode="&quot;H&quot;yy" sourceLinked="1"/>
        <c:majorTickMark val="none"/>
        <c:minorTickMark val="none"/>
        <c:tickLblPos val="none"/>
        <c:crossAx val="319700616"/>
        <c:crosses val="autoZero"/>
        <c:auto val="1"/>
        <c:lblOffset val="100"/>
        <c:baseTimeUnit val="years"/>
      </c:dateAx>
      <c:valAx>
        <c:axId val="31970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9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26-4F2E-B490-105C255CE3C6}"/>
            </c:ext>
          </c:extLst>
        </c:ser>
        <c:dLbls>
          <c:showLegendKey val="0"/>
          <c:showVal val="0"/>
          <c:showCatName val="0"/>
          <c:showSerName val="0"/>
          <c:showPercent val="0"/>
          <c:showBubbleSize val="0"/>
        </c:dLbls>
        <c:gapWidth val="150"/>
        <c:axId val="319695912"/>
        <c:axId val="31970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xmlns:c16r2="http://schemas.microsoft.com/office/drawing/2015/06/chart">
            <c:ext xmlns:c16="http://schemas.microsoft.com/office/drawing/2014/chart" uri="{C3380CC4-5D6E-409C-BE32-E72D297353CC}">
              <c16:uniqueId val="{00000001-8726-4F2E-B490-105C255CE3C6}"/>
            </c:ext>
          </c:extLst>
        </c:ser>
        <c:dLbls>
          <c:showLegendKey val="0"/>
          <c:showVal val="0"/>
          <c:showCatName val="0"/>
          <c:showSerName val="0"/>
          <c:showPercent val="0"/>
          <c:showBubbleSize val="0"/>
        </c:dLbls>
        <c:marker val="1"/>
        <c:smooth val="0"/>
        <c:axId val="319695912"/>
        <c:axId val="319701008"/>
      </c:lineChart>
      <c:dateAx>
        <c:axId val="319695912"/>
        <c:scaling>
          <c:orientation val="minMax"/>
        </c:scaling>
        <c:delete val="1"/>
        <c:axPos val="b"/>
        <c:numFmt formatCode="&quot;H&quot;yy" sourceLinked="1"/>
        <c:majorTickMark val="none"/>
        <c:minorTickMark val="none"/>
        <c:tickLblPos val="none"/>
        <c:crossAx val="319701008"/>
        <c:crosses val="autoZero"/>
        <c:auto val="1"/>
        <c:lblOffset val="100"/>
        <c:baseTimeUnit val="years"/>
      </c:dateAx>
      <c:valAx>
        <c:axId val="31970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9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29.64</c:v>
                </c:pt>
                <c:pt idx="1">
                  <c:v>21.18</c:v>
                </c:pt>
                <c:pt idx="2">
                  <c:v>25.85</c:v>
                </c:pt>
                <c:pt idx="3">
                  <c:v>24.39</c:v>
                </c:pt>
                <c:pt idx="4">
                  <c:v>37.31</c:v>
                </c:pt>
              </c:numCache>
            </c:numRef>
          </c:val>
          <c:extLst xmlns:c16r2="http://schemas.microsoft.com/office/drawing/2015/06/chart">
            <c:ext xmlns:c16="http://schemas.microsoft.com/office/drawing/2014/chart" uri="{C3380CC4-5D6E-409C-BE32-E72D297353CC}">
              <c16:uniqueId val="{00000000-10A0-4764-BC18-EBC5BFB31908}"/>
            </c:ext>
          </c:extLst>
        </c:ser>
        <c:dLbls>
          <c:showLegendKey val="0"/>
          <c:showVal val="0"/>
          <c:showCatName val="0"/>
          <c:showSerName val="0"/>
          <c:showPercent val="0"/>
          <c:showBubbleSize val="0"/>
        </c:dLbls>
        <c:gapWidth val="150"/>
        <c:axId val="319701792"/>
        <c:axId val="31969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xmlns:c16r2="http://schemas.microsoft.com/office/drawing/2015/06/chart">
            <c:ext xmlns:c16="http://schemas.microsoft.com/office/drawing/2014/chart" uri="{C3380CC4-5D6E-409C-BE32-E72D297353CC}">
              <c16:uniqueId val="{00000001-10A0-4764-BC18-EBC5BFB31908}"/>
            </c:ext>
          </c:extLst>
        </c:ser>
        <c:dLbls>
          <c:showLegendKey val="0"/>
          <c:showVal val="0"/>
          <c:showCatName val="0"/>
          <c:showSerName val="0"/>
          <c:showPercent val="0"/>
          <c:showBubbleSize val="0"/>
        </c:dLbls>
        <c:marker val="1"/>
        <c:smooth val="0"/>
        <c:axId val="319701792"/>
        <c:axId val="319696304"/>
      </c:lineChart>
      <c:dateAx>
        <c:axId val="319701792"/>
        <c:scaling>
          <c:orientation val="minMax"/>
        </c:scaling>
        <c:delete val="1"/>
        <c:axPos val="b"/>
        <c:numFmt formatCode="&quot;H&quot;yy" sourceLinked="1"/>
        <c:majorTickMark val="none"/>
        <c:minorTickMark val="none"/>
        <c:tickLblPos val="none"/>
        <c:crossAx val="319696304"/>
        <c:crosses val="autoZero"/>
        <c:auto val="1"/>
        <c:lblOffset val="100"/>
        <c:baseTimeUnit val="years"/>
      </c:dateAx>
      <c:valAx>
        <c:axId val="31969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526.01</c:v>
                </c:pt>
                <c:pt idx="1">
                  <c:v>731.23</c:v>
                </c:pt>
                <c:pt idx="2">
                  <c:v>590.54</c:v>
                </c:pt>
                <c:pt idx="3">
                  <c:v>783.25</c:v>
                </c:pt>
                <c:pt idx="4">
                  <c:v>514.23</c:v>
                </c:pt>
              </c:numCache>
            </c:numRef>
          </c:val>
          <c:extLst xmlns:c16r2="http://schemas.microsoft.com/office/drawing/2015/06/chart">
            <c:ext xmlns:c16="http://schemas.microsoft.com/office/drawing/2014/chart" uri="{C3380CC4-5D6E-409C-BE32-E72D297353CC}">
              <c16:uniqueId val="{00000000-16A8-42C2-957F-37C4138D06F6}"/>
            </c:ext>
          </c:extLst>
        </c:ser>
        <c:dLbls>
          <c:showLegendKey val="0"/>
          <c:showVal val="0"/>
          <c:showCatName val="0"/>
          <c:showSerName val="0"/>
          <c:showPercent val="0"/>
          <c:showBubbleSize val="0"/>
        </c:dLbls>
        <c:gapWidth val="150"/>
        <c:axId val="319697480"/>
        <c:axId val="31969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16A8-42C2-957F-37C4138D06F6}"/>
            </c:ext>
          </c:extLst>
        </c:ser>
        <c:dLbls>
          <c:showLegendKey val="0"/>
          <c:showVal val="0"/>
          <c:showCatName val="0"/>
          <c:showSerName val="0"/>
          <c:showPercent val="0"/>
          <c:showBubbleSize val="0"/>
        </c:dLbls>
        <c:marker val="1"/>
        <c:smooth val="0"/>
        <c:axId val="319697480"/>
        <c:axId val="319697872"/>
      </c:lineChart>
      <c:dateAx>
        <c:axId val="319697480"/>
        <c:scaling>
          <c:orientation val="minMax"/>
        </c:scaling>
        <c:delete val="1"/>
        <c:axPos val="b"/>
        <c:numFmt formatCode="&quot;H&quot;yy" sourceLinked="1"/>
        <c:majorTickMark val="none"/>
        <c:minorTickMark val="none"/>
        <c:tickLblPos val="none"/>
        <c:crossAx val="319697872"/>
        <c:crosses val="autoZero"/>
        <c:auto val="1"/>
        <c:lblOffset val="100"/>
        <c:baseTimeUnit val="years"/>
      </c:dateAx>
      <c:valAx>
        <c:axId val="31969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9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上関町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2505</v>
      </c>
      <c r="AM8" s="42"/>
      <c r="AN8" s="42"/>
      <c r="AO8" s="42"/>
      <c r="AP8" s="42"/>
      <c r="AQ8" s="42"/>
      <c r="AR8" s="42"/>
      <c r="AS8" s="42"/>
      <c r="AT8" s="35">
        <f>データ!T6</f>
        <v>34.69</v>
      </c>
      <c r="AU8" s="35"/>
      <c r="AV8" s="35"/>
      <c r="AW8" s="35"/>
      <c r="AX8" s="35"/>
      <c r="AY8" s="35"/>
      <c r="AZ8" s="35"/>
      <c r="BA8" s="35"/>
      <c r="BB8" s="35">
        <f>データ!U6</f>
        <v>72.209999999999994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7.61</v>
      </c>
      <c r="Q10" s="35"/>
      <c r="R10" s="35"/>
      <c r="S10" s="35"/>
      <c r="T10" s="35"/>
      <c r="U10" s="35"/>
      <c r="V10" s="35"/>
      <c r="W10" s="35">
        <f>データ!Q6</f>
        <v>95.22</v>
      </c>
      <c r="X10" s="35"/>
      <c r="Y10" s="35"/>
      <c r="Z10" s="35"/>
      <c r="AA10" s="35"/>
      <c r="AB10" s="35"/>
      <c r="AC10" s="35"/>
      <c r="AD10" s="42">
        <f>データ!R6</f>
        <v>3500</v>
      </c>
      <c r="AE10" s="42"/>
      <c r="AF10" s="42"/>
      <c r="AG10" s="42"/>
      <c r="AH10" s="42"/>
      <c r="AI10" s="42"/>
      <c r="AJ10" s="42"/>
      <c r="AK10" s="2"/>
      <c r="AL10" s="42">
        <f>データ!V6</f>
        <v>187</v>
      </c>
      <c r="AM10" s="42"/>
      <c r="AN10" s="42"/>
      <c r="AO10" s="42"/>
      <c r="AP10" s="42"/>
      <c r="AQ10" s="42"/>
      <c r="AR10" s="42"/>
      <c r="AS10" s="42"/>
      <c r="AT10" s="35">
        <f>データ!W6</f>
        <v>0.1</v>
      </c>
      <c r="AU10" s="35"/>
      <c r="AV10" s="35"/>
      <c r="AW10" s="35"/>
      <c r="AX10" s="35"/>
      <c r="AY10" s="35"/>
      <c r="AZ10" s="35"/>
      <c r="BA10" s="35"/>
      <c r="BB10" s="35">
        <f>データ!X6</f>
        <v>1870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Yc5WdvUgvp6wLP4Q4LN4hqBazjCPUYTJHg+aJPBU5ulr3FlFhKJ1eqP/vcxAL1H2hs8cpv8kOty97I+EVop0vQ==" saltValue="Mm+ZN6nJuRmJJxCoC207O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353418</v>
      </c>
      <c r="D6" s="19">
        <f t="shared" si="3"/>
        <v>47</v>
      </c>
      <c r="E6" s="19">
        <f t="shared" si="3"/>
        <v>17</v>
      </c>
      <c r="F6" s="19">
        <f t="shared" si="3"/>
        <v>5</v>
      </c>
      <c r="G6" s="19">
        <f t="shared" si="3"/>
        <v>0</v>
      </c>
      <c r="H6" s="19" t="str">
        <f t="shared" si="3"/>
        <v>山口県　上関町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7.61</v>
      </c>
      <c r="Q6" s="20">
        <f t="shared" si="3"/>
        <v>95.22</v>
      </c>
      <c r="R6" s="20">
        <f t="shared" si="3"/>
        <v>3500</v>
      </c>
      <c r="S6" s="20">
        <f t="shared" si="3"/>
        <v>2505</v>
      </c>
      <c r="T6" s="20">
        <f t="shared" si="3"/>
        <v>34.69</v>
      </c>
      <c r="U6" s="20">
        <f t="shared" si="3"/>
        <v>72.209999999999994</v>
      </c>
      <c r="V6" s="20">
        <f t="shared" si="3"/>
        <v>187</v>
      </c>
      <c r="W6" s="20">
        <f t="shared" si="3"/>
        <v>0.1</v>
      </c>
      <c r="X6" s="20">
        <f t="shared" si="3"/>
        <v>1870</v>
      </c>
      <c r="Y6" s="21">
        <f>IF(Y7="",NA(),Y7)</f>
        <v>99.96</v>
      </c>
      <c r="Z6" s="21">
        <f t="shared" ref="Z6:AH6" si="4">IF(Z7="",NA(),Z7)</f>
        <v>100.02</v>
      </c>
      <c r="AA6" s="21">
        <f t="shared" si="4"/>
        <v>100.1</v>
      </c>
      <c r="AB6" s="21">
        <f t="shared" si="4"/>
        <v>99.99</v>
      </c>
      <c r="AC6" s="21">
        <f t="shared" si="4"/>
        <v>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29.64</v>
      </c>
      <c r="BR6" s="21">
        <f t="shared" ref="BR6:BZ6" si="8">IF(BR7="",NA(),BR7)</f>
        <v>21.18</v>
      </c>
      <c r="BS6" s="21">
        <f t="shared" si="8"/>
        <v>25.85</v>
      </c>
      <c r="BT6" s="21">
        <f t="shared" si="8"/>
        <v>24.39</v>
      </c>
      <c r="BU6" s="21">
        <f t="shared" si="8"/>
        <v>37.31</v>
      </c>
      <c r="BV6" s="21">
        <f t="shared" si="8"/>
        <v>59.8</v>
      </c>
      <c r="BW6" s="21">
        <f t="shared" si="8"/>
        <v>57.77</v>
      </c>
      <c r="BX6" s="21">
        <f t="shared" si="8"/>
        <v>57.31</v>
      </c>
      <c r="BY6" s="21">
        <f t="shared" si="8"/>
        <v>57.08</v>
      </c>
      <c r="BZ6" s="21">
        <f t="shared" si="8"/>
        <v>56.26</v>
      </c>
      <c r="CA6" s="20" t="str">
        <f>IF(CA7="","",IF(CA7="-","【-】","【"&amp;SUBSTITUTE(TEXT(CA7,"#,##0.00"),"-","△")&amp;"】"))</f>
        <v>【60.65】</v>
      </c>
      <c r="CB6" s="21">
        <f>IF(CB7="",NA(),CB7)</f>
        <v>526.01</v>
      </c>
      <c r="CC6" s="21">
        <f t="shared" ref="CC6:CK6" si="9">IF(CC7="",NA(),CC7)</f>
        <v>731.23</v>
      </c>
      <c r="CD6" s="21">
        <f t="shared" si="9"/>
        <v>590.54</v>
      </c>
      <c r="CE6" s="21">
        <f t="shared" si="9"/>
        <v>783.25</v>
      </c>
      <c r="CF6" s="21">
        <f t="shared" si="9"/>
        <v>514.23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41.44</v>
      </c>
      <c r="CN6" s="21">
        <f t="shared" ref="CN6:CV6" si="10">IF(CN7="",NA(),CN7)</f>
        <v>39.64</v>
      </c>
      <c r="CO6" s="21">
        <f t="shared" si="10"/>
        <v>38.74</v>
      </c>
      <c r="CP6" s="21">
        <f t="shared" si="10"/>
        <v>38.74</v>
      </c>
      <c r="CQ6" s="21">
        <f t="shared" si="10"/>
        <v>37.840000000000003</v>
      </c>
      <c r="CR6" s="21">
        <f t="shared" si="10"/>
        <v>51.75</v>
      </c>
      <c r="CS6" s="21">
        <f t="shared" si="10"/>
        <v>50.68</v>
      </c>
      <c r="CT6" s="21">
        <f t="shared" si="10"/>
        <v>50.14</v>
      </c>
      <c r="CU6" s="21">
        <f t="shared" si="10"/>
        <v>54.83</v>
      </c>
      <c r="CV6" s="21">
        <f t="shared" si="10"/>
        <v>66.53</v>
      </c>
      <c r="CW6" s="20" t="str">
        <f>IF(CW7="","",IF(CW7="-","【-】","【"&amp;SUBSTITUTE(TEXT(CW7,"#,##0.00"),"-","△")&amp;"】"))</f>
        <v>【61.14】</v>
      </c>
      <c r="CX6" s="21">
        <f>IF(CX7="",NA(),CX7)</f>
        <v>80.680000000000007</v>
      </c>
      <c r="CY6" s="21">
        <f t="shared" ref="CY6:DG6" si="11">IF(CY7="",NA(),CY7)</f>
        <v>83.5</v>
      </c>
      <c r="CZ6" s="21">
        <f t="shared" si="11"/>
        <v>83.25</v>
      </c>
      <c r="DA6" s="21">
        <f t="shared" si="11"/>
        <v>82.81</v>
      </c>
      <c r="DB6" s="21">
        <f t="shared" si="11"/>
        <v>83.96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353418</v>
      </c>
      <c r="D7" s="23">
        <v>47</v>
      </c>
      <c r="E7" s="23">
        <v>17</v>
      </c>
      <c r="F7" s="23">
        <v>5</v>
      </c>
      <c r="G7" s="23">
        <v>0</v>
      </c>
      <c r="H7" s="23" t="s">
        <v>99</v>
      </c>
      <c r="I7" s="23" t="s">
        <v>100</v>
      </c>
      <c r="J7" s="23" t="s">
        <v>101</v>
      </c>
      <c r="K7" s="23" t="s">
        <v>102</v>
      </c>
      <c r="L7" s="23" t="s">
        <v>103</v>
      </c>
      <c r="M7" s="23" t="s">
        <v>104</v>
      </c>
      <c r="N7" s="24" t="s">
        <v>105</v>
      </c>
      <c r="O7" s="24" t="s">
        <v>106</v>
      </c>
      <c r="P7" s="24">
        <v>7.61</v>
      </c>
      <c r="Q7" s="24">
        <v>95.22</v>
      </c>
      <c r="R7" s="24">
        <v>3500</v>
      </c>
      <c r="S7" s="24">
        <v>2505</v>
      </c>
      <c r="T7" s="24">
        <v>34.69</v>
      </c>
      <c r="U7" s="24">
        <v>72.209999999999994</v>
      </c>
      <c r="V7" s="24">
        <v>187</v>
      </c>
      <c r="W7" s="24">
        <v>0.1</v>
      </c>
      <c r="X7" s="24">
        <v>1870</v>
      </c>
      <c r="Y7" s="24">
        <v>99.96</v>
      </c>
      <c r="Z7" s="24">
        <v>100.02</v>
      </c>
      <c r="AA7" s="24">
        <v>100.1</v>
      </c>
      <c r="AB7" s="24">
        <v>99.99</v>
      </c>
      <c r="AC7" s="24">
        <v>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29.64</v>
      </c>
      <c r="BR7" s="24">
        <v>21.18</v>
      </c>
      <c r="BS7" s="24">
        <v>25.85</v>
      </c>
      <c r="BT7" s="24">
        <v>24.39</v>
      </c>
      <c r="BU7" s="24">
        <v>37.31</v>
      </c>
      <c r="BV7" s="24">
        <v>59.8</v>
      </c>
      <c r="BW7" s="24">
        <v>57.77</v>
      </c>
      <c r="BX7" s="24">
        <v>57.31</v>
      </c>
      <c r="BY7" s="24">
        <v>57.08</v>
      </c>
      <c r="BZ7" s="24">
        <v>56.26</v>
      </c>
      <c r="CA7" s="24">
        <v>60.65</v>
      </c>
      <c r="CB7" s="24">
        <v>526.01</v>
      </c>
      <c r="CC7" s="24">
        <v>731.23</v>
      </c>
      <c r="CD7" s="24">
        <v>590.54</v>
      </c>
      <c r="CE7" s="24">
        <v>783.25</v>
      </c>
      <c r="CF7" s="24">
        <v>514.23</v>
      </c>
      <c r="CG7" s="24">
        <v>263.76</v>
      </c>
      <c r="CH7" s="24">
        <v>274.35000000000002</v>
      </c>
      <c r="CI7" s="24">
        <v>273.52</v>
      </c>
      <c r="CJ7" s="24">
        <v>274.99</v>
      </c>
      <c r="CK7" s="24">
        <v>282.08999999999997</v>
      </c>
      <c r="CL7" s="24">
        <v>256.97000000000003</v>
      </c>
      <c r="CM7" s="24">
        <v>41.44</v>
      </c>
      <c r="CN7" s="24">
        <v>39.64</v>
      </c>
      <c r="CO7" s="24">
        <v>38.74</v>
      </c>
      <c r="CP7" s="24">
        <v>38.74</v>
      </c>
      <c r="CQ7" s="24">
        <v>37.840000000000003</v>
      </c>
      <c r="CR7" s="24">
        <v>51.75</v>
      </c>
      <c r="CS7" s="24">
        <v>50.68</v>
      </c>
      <c r="CT7" s="24">
        <v>50.14</v>
      </c>
      <c r="CU7" s="24">
        <v>54.83</v>
      </c>
      <c r="CV7" s="24">
        <v>66.53</v>
      </c>
      <c r="CW7" s="24">
        <v>61.14</v>
      </c>
      <c r="CX7" s="24">
        <v>80.680000000000007</v>
      </c>
      <c r="CY7" s="24">
        <v>83.5</v>
      </c>
      <c r="CZ7" s="24">
        <v>83.25</v>
      </c>
      <c r="DA7" s="24">
        <v>82.81</v>
      </c>
      <c r="DB7" s="24">
        <v>83.96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坪井　絢子</cp:lastModifiedBy>
  <cp:lastPrinted>2023-02-21T05:31:05Z</cp:lastPrinted>
  <dcterms:created xsi:type="dcterms:W3CDTF">2022-12-01T01:59:54Z</dcterms:created>
  <dcterms:modified xsi:type="dcterms:W3CDTF">2023-02-21T05:31:07Z</dcterms:modified>
  <cp:category/>
</cp:coreProperties>
</file>