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172.31.0.209\gesui\koukyou\下水道管理係\003 地方公営企業決算状況調査関係\R04決算統計\20240206_【県市町課】公営企業に係る経営比較分析表（令和４年度決算）の分析等について\02提出\"/>
    </mc:Choice>
  </mc:AlternateContent>
  <xr:revisionPtr revIDLastSave="0" documentId="8_{EE0B20EE-D7EE-4A0D-9130-5B7BC25F1773}" xr6:coauthVersionLast="47" xr6:coauthVersionMax="47" xr10:uidLastSave="{00000000-0000-0000-0000-000000000000}"/>
  <workbookProtection workbookAlgorithmName="SHA-512" workbookHashValue="1VdZL44ffeg2miibQJ05f10ifA8KuvMw1Juv9o5r8BxwYG1j+XR9e6oiGo+ilkjvIVdvZ22zVXURho+byX4ezA==" workbookSaltValue="Q5q7fpwH3io8Mq7Z4pKoQA==" workbookSpinCount="100000" lockStructure="1"/>
  <bookViews>
    <workbookView xWindow="105" yWindow="15" windowWidth="28695" windowHeight="15585" xr2:uid="{00000000-000D-0000-FFFF-FFFF00000000}"/>
  </bookViews>
  <sheets>
    <sheet name="法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P6" i="5"/>
  <c r="O6" i="5"/>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D10" i="4"/>
  <c r="W10" i="4"/>
  <c r="P10" i="4"/>
  <c r="I10" i="4"/>
  <c r="B10" i="4"/>
  <c r="BB8" i="4"/>
  <c r="AT8" i="4"/>
  <c r="AL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<sst xmlns="http://schemas.openxmlformats.org/spreadsheetml/2006/main" count="231" uniqueCount="117">
  <si>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</si>
  <si>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</si>
  <si>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</si>
  <si>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</si>
  <si>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</si>
  <si>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</si>
  <si>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</si>
  <si>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</si>
  <si>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</si>
  <si>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</si>
  <si>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</si>
  <si>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</si>
  <si>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</si>
  <si>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</si>
  <si>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</si>
  <si>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</si>
  <si>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</si>
  <si>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</si>
  <si>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</si>
  <si>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</si>
  <si>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</si>
  <si>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</si>
  <si>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</si>
  <si>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</si>
  <si>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</si>
  <si>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</si>
  <si>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</si>
  <si>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</si>
  <si>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</si>
  <si>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</si>
  <si>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</si>
  <si>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</si>
  <si>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</si>
  <si>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</si>
  <si>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</si>
  <si>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</si>
  <si>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</si>
  <si>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</si>
  <si>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</si>
  <si>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</si>
  <si>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</si>
  <si>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</si>
  <si>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</si>
  <si>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</si>
  <si>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</si>
  <si>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</si>
  <si>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</si>
  <si>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</si>
  <si>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</si>
  <si>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</si>
  <si>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</si>
  <si>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</si>
  <si>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</si>
  <si>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</si>
  <si>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</si>
  <si>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</si>
  <si>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</si>
  <si>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</si>
  <si>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</si>
  <si>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</si>
  <si>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</si>
  <si>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</si>
  <si>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</si>
  <si>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</si>
  <si>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</si>
  <si>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</si>
  <si>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</si>
  <si>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</si>
  <si>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</si>
  <si>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</si>
  <si>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</si>
  <si>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</si>
  <si>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</si>
  <si>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</si>
  <si>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</si>
  <si>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</si>
  <si>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</si>
  <si>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</si>
  <si>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</si>
  <si>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</si>
  <si>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</si>
  <si>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</si>
  <si>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</si>
  <si>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</si>
  <si>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</si>
  <si>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</si>
  <si>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</si>
  <si>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</si>
  <si>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</si>
  <si>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</si>
  <si>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</si>
  <si>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</si>
  <si>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</si>
  <si>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</si>
  <si>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</si>
  <si>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</si>
  <si>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</si>
  <si>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</si>
  <si>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</si>
  <si>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</si>
  <si>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</si>
  <si>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</si>
  <si>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</si>
  <si>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</si>
  <si>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</si>
  <si>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</si>
  <si>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</si>
  <si>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</si>
  <si>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</si>
  <si>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</si>
  <si>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</si>
  <si>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</si>
  <si>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</si>
  <si>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</si>
  <si>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特定環境保全公共下水道事業の経営状況は、汚水処理に要する費用を使用料収入で賄えておらず、一般会計からの繰入金で収益的収支を均衡させている状況である。今後は、老朽化施設等の改築更新事業に多額の経費が必要となる一方で、人口減少等により使用料収入の減少が見込まれる。このことから、将来にわたって安定した下水道サービスを提供するため、更なる経費の削減に努めるとともに適正な使用料水準を設定し、最終的に一般会計からの基準外繰入金に依存することなく、経費回収率100％を確保し、収益的収支の均衡を図る必要がある。なお、本市の汚水処理は、公共下水道事業、特定環境保全公共下水道事業、農業集落排水事業、漁業集落排水事業、林業集落排水事業、特定地域生活排水事業及び個別排水事業を実施しているが、平成30年度から全7事業の地方公営企業法の適用に合わせて下水道事業会計を設置し、使用料についても統一しているため、下水道7事業全体で経営健全化に取り組むこととしている。</t>
    <rPh sb="1" eb="3">
      <t>ホンシ</t>
    </rPh>
    <rPh sb="4" eb="6">
      <t>トクテイ</t>
    </rPh>
    <rPh sb="6" eb="10">
      <t>カンキョウホゼン</t>
    </rPh>
    <rPh sb="10" eb="17">
      <t>コウキョウゲスイドウジギョウ</t>
    </rPh>
    <rPh sb="18" eb="20">
      <t>ケイエイ</t>
    </rPh>
    <rPh sb="20" eb="22">
      <t>ジョウキョウ</t>
    </rPh>
    <rPh sb="24" eb="26">
      <t>オスイ</t>
    </rPh>
    <rPh sb="26" eb="28">
      <t>ショリ</t>
    </rPh>
    <rPh sb="29" eb="30">
      <t>ヨウ</t>
    </rPh>
    <rPh sb="32" eb="34">
      <t>ヒヨウ</t>
    </rPh>
    <rPh sb="35" eb="38">
      <t>シヨウリョウ</t>
    </rPh>
    <rPh sb="38" eb="40">
      <t>シュウニュウ</t>
    </rPh>
    <rPh sb="41" eb="42">
      <t>マカナ</t>
    </rPh>
    <rPh sb="48" eb="52">
      <t>イッパンカイケイ</t>
    </rPh>
    <rPh sb="55" eb="58">
      <t>クリイレキン</t>
    </rPh>
    <rPh sb="59" eb="64">
      <t>シュウエキテキシュウシ</t>
    </rPh>
    <rPh sb="65" eb="67">
      <t>キンコウ</t>
    </rPh>
    <rPh sb="72" eb="74">
      <t>ジョウキョウ</t>
    </rPh>
    <rPh sb="78" eb="80">
      <t>コンゴ</t>
    </rPh>
    <rPh sb="82" eb="88">
      <t>ロウキュウカシセツトウ</t>
    </rPh>
    <rPh sb="89" eb="91">
      <t>カイチク</t>
    </rPh>
    <rPh sb="91" eb="93">
      <t>コウシン</t>
    </rPh>
    <rPh sb="93" eb="95">
      <t>ジギョウ</t>
    </rPh>
    <rPh sb="96" eb="98">
      <t>タガク</t>
    </rPh>
    <rPh sb="99" eb="101">
      <t>ケイヒ</t>
    </rPh>
    <rPh sb="102" eb="104">
      <t>ヒツヨウ</t>
    </rPh>
    <rPh sb="107" eb="109">
      <t>イッポウ</t>
    </rPh>
    <rPh sb="111" eb="115">
      <t>ジンコウゲンショウ</t>
    </rPh>
    <rPh sb="115" eb="116">
      <t>トウ</t>
    </rPh>
    <rPh sb="119" eb="122">
      <t>シヨウリョウ</t>
    </rPh>
    <rPh sb="122" eb="124">
      <t>シュウニュウ</t>
    </rPh>
    <rPh sb="125" eb="127">
      <t>ゲンショウ</t>
    </rPh>
    <rPh sb="128" eb="130">
      <t>ミコ</t>
    </rPh>
    <rPh sb="141" eb="143">
      <t>ショウライ</t>
    </rPh>
    <rPh sb="148" eb="150">
      <t>アンテイ</t>
    </rPh>
    <rPh sb="152" eb="155">
      <t>ゲスイドウ</t>
    </rPh>
    <rPh sb="160" eb="162">
      <t>テイキョウ</t>
    </rPh>
    <rPh sb="167" eb="168">
      <t>サラ</t>
    </rPh>
    <rPh sb="170" eb="172">
      <t>ケイヒ</t>
    </rPh>
    <rPh sb="173" eb="175">
      <t>サクゲン</t>
    </rPh>
    <rPh sb="176" eb="177">
      <t>ツト</t>
    </rPh>
    <rPh sb="183" eb="185">
      <t>テキセイ</t>
    </rPh>
    <rPh sb="186" eb="191">
      <t>シヨウリョウスイジュン</t>
    </rPh>
    <rPh sb="192" eb="194">
      <t>セッテイ</t>
    </rPh>
    <rPh sb="196" eb="199">
      <t>サイシュウテキ</t>
    </rPh>
    <rPh sb="200" eb="204">
      <t>イッパンカイケイ</t>
    </rPh>
    <rPh sb="207" eb="210">
      <t>キジュンガイ</t>
    </rPh>
    <rPh sb="210" eb="213">
      <t>クリイレキン</t>
    </rPh>
    <rPh sb="214" eb="216">
      <t>イゾン</t>
    </rPh>
    <rPh sb="223" eb="225">
      <t>ケイヒ</t>
    </rPh>
    <rPh sb="225" eb="228">
      <t>カイシュウリツ</t>
    </rPh>
    <rPh sb="233" eb="235">
      <t>カクホ</t>
    </rPh>
    <rPh sb="237" eb="242">
      <t>シュウエキテキシュウシ</t>
    </rPh>
    <rPh sb="243" eb="245">
      <t>キンコウ</t>
    </rPh>
    <rPh sb="246" eb="247">
      <t>ハカ</t>
    </rPh>
    <rPh sb="248" eb="250">
      <t>ヒツヨウ</t>
    </rPh>
    <rPh sb="257" eb="259">
      <t>ホンシ</t>
    </rPh>
    <rPh sb="260" eb="262">
      <t>オスイ</t>
    </rPh>
    <rPh sb="266" eb="268">
      <t>コウキョウ</t>
    </rPh>
    <rPh sb="268" eb="273">
      <t>ゲスイドウジギョウ</t>
    </rPh>
    <rPh sb="274" eb="276">
      <t>トクテイ</t>
    </rPh>
    <rPh sb="276" eb="280">
      <t>カンキョウホゼン</t>
    </rPh>
    <rPh sb="280" eb="282">
      <t>コウキョウ</t>
    </rPh>
    <rPh sb="282" eb="287">
      <t>ゲスイドウジギョウ</t>
    </rPh>
    <rPh sb="288" eb="294">
      <t>ノウギョウシュウラクハイスイ</t>
    </rPh>
    <rPh sb="294" eb="296">
      <t>ジギョウ</t>
    </rPh>
    <rPh sb="297" eb="299">
      <t>ギョギョウ</t>
    </rPh>
    <rPh sb="299" eb="301">
      <t>シュウラク</t>
    </rPh>
    <rPh sb="301" eb="303">
      <t>ハイスイ</t>
    </rPh>
    <rPh sb="303" eb="305">
      <t>ジギョウ</t>
    </rPh>
    <rPh sb="306" eb="308">
      <t>リンギョウ</t>
    </rPh>
    <rPh sb="308" eb="310">
      <t>シュウラク</t>
    </rPh>
    <rPh sb="310" eb="312">
      <t>ハイスイ</t>
    </rPh>
    <rPh sb="312" eb="314">
      <t>ジギョウ</t>
    </rPh>
    <rPh sb="315" eb="317">
      <t>トクテイ</t>
    </rPh>
    <rPh sb="317" eb="319">
      <t>チイキ</t>
    </rPh>
    <rPh sb="319" eb="321">
      <t>セイカツ</t>
    </rPh>
    <rPh sb="321" eb="323">
      <t>ハイスイ</t>
    </rPh>
    <rPh sb="323" eb="325">
      <t>ジギョウ</t>
    </rPh>
    <rPh sb="325" eb="326">
      <t>オヨ</t>
    </rPh>
    <rPh sb="327" eb="329">
      <t>コベツ</t>
    </rPh>
    <rPh sb="329" eb="331">
      <t>ハイスイ</t>
    </rPh>
    <rPh sb="331" eb="333">
      <t>ジギョウ</t>
    </rPh>
    <rPh sb="334" eb="336">
      <t>ジッシ</t>
    </rPh>
    <rPh sb="342" eb="344">
      <t>ヘイセイ</t>
    </rPh>
    <rPh sb="346" eb="348">
      <t>ネンド</t>
    </rPh>
    <rPh sb="350" eb="351">
      <t>ゼン</t>
    </rPh>
    <rPh sb="352" eb="354">
      <t>ジギョウ</t>
    </rPh>
    <rPh sb="355" eb="362">
      <t>チホウコウエイキギョウホウ</t>
    </rPh>
    <rPh sb="363" eb="365">
      <t>テキヨウ</t>
    </rPh>
    <rPh sb="366" eb="367">
      <t>ア</t>
    </rPh>
    <rPh sb="370" eb="373">
      <t>ゲスイドウ</t>
    </rPh>
    <rPh sb="373" eb="377">
      <t>ジギョウカイケイ</t>
    </rPh>
    <rPh sb="378" eb="380">
      <t>セッチ</t>
    </rPh>
    <rPh sb="382" eb="385">
      <t>シヨウリョウ</t>
    </rPh>
    <rPh sb="390" eb="392">
      <t>トウイツ</t>
    </rPh>
    <rPh sb="399" eb="402">
      <t>ゲスイドウ</t>
    </rPh>
    <rPh sb="403" eb="405">
      <t>ジギョウ</t>
    </rPh>
    <rPh sb="405" eb="407">
      <t>ゼンタイ</t>
    </rPh>
    <rPh sb="408" eb="410">
      <t>ケイエイ</t>
    </rPh>
    <rPh sb="410" eb="413">
      <t>ケンゼンカ</t>
    </rPh>
    <rPh sb="414" eb="415">
      <t>ト</t>
    </rPh>
    <rPh sb="416" eb="417">
      <t>ク</t>
    </rPh>
    <phoneticPr fontId="4"/>
  </si>
  <si>
    <t>特定環境保全公共下水道事業は、平成15年に供用開始を行い、20年近くが経過している。
①有形固定資産減価償却率は、類似団体平均値よりも大幅に高くなっており、施設の老朽化が進んでいる。今後は、ストックマネジメント計画に基づき、効率的な改築更新事業を実施していく。
②管渠老朽化率及び③管渠改善率は、類似団体平均値よりも低くなっている。現在、耐用年数を経過した管渠は無いが、将来の改築更新時期を把握し、今後の投資計画等の見直しを図る必要がある。</t>
    <rPh sb="0" eb="2">
      <t>トクテイ</t>
    </rPh>
    <rPh sb="2" eb="6">
      <t>カンキョウホゼン</t>
    </rPh>
    <rPh sb="6" eb="11">
      <t>コウキョウゲスイドウ</t>
    </rPh>
    <rPh sb="11" eb="13">
      <t>ジギョウ</t>
    </rPh>
    <rPh sb="15" eb="17">
      <t>ヘイセイ</t>
    </rPh>
    <rPh sb="19" eb="20">
      <t>ネン</t>
    </rPh>
    <rPh sb="21" eb="25">
      <t>キョウヨウカイシ</t>
    </rPh>
    <rPh sb="26" eb="27">
      <t>オコナ</t>
    </rPh>
    <rPh sb="31" eb="32">
      <t>ネン</t>
    </rPh>
    <rPh sb="32" eb="33">
      <t>チカ</t>
    </rPh>
    <rPh sb="35" eb="37">
      <t>ケイカ</t>
    </rPh>
    <rPh sb="44" eb="46">
      <t>ユウケイ</t>
    </rPh>
    <rPh sb="46" eb="50">
      <t>コテイシサン</t>
    </rPh>
    <rPh sb="132" eb="134">
      <t>カンキョ</t>
    </rPh>
    <rPh sb="134" eb="138">
      <t>ロウキュウカリツ</t>
    </rPh>
    <rPh sb="138" eb="139">
      <t>オヨ</t>
    </rPh>
    <rPh sb="141" eb="143">
      <t>カンキョ</t>
    </rPh>
    <rPh sb="143" eb="146">
      <t>カイゼンリツ</t>
    </rPh>
    <rPh sb="148" eb="152">
      <t>ルイジダンタイ</t>
    </rPh>
    <rPh sb="152" eb="155">
      <t>ヘイキンチ</t>
    </rPh>
    <rPh sb="158" eb="159">
      <t>ヒク</t>
    </rPh>
    <rPh sb="166" eb="168">
      <t>ゲンザイ</t>
    </rPh>
    <rPh sb="169" eb="173">
      <t>タイヨウネンスウ</t>
    </rPh>
    <rPh sb="174" eb="176">
      <t>ケイカ</t>
    </rPh>
    <rPh sb="178" eb="180">
      <t>カンキョ</t>
    </rPh>
    <rPh sb="181" eb="182">
      <t>ナ</t>
    </rPh>
    <rPh sb="185" eb="187">
      <t>ショウライ</t>
    </rPh>
    <rPh sb="188" eb="190">
      <t>カイチク</t>
    </rPh>
    <rPh sb="190" eb="194">
      <t>コウシンジキ</t>
    </rPh>
    <rPh sb="202" eb="207">
      <t>トウシケイカクトウ</t>
    </rPh>
    <rPh sb="208" eb="210">
      <t>ミナオ</t>
    </rPh>
    <rPh sb="212" eb="213">
      <t>ハカ</t>
    </rPh>
    <rPh sb="214" eb="216">
      <t>ヒツヨウ</t>
    </rPh>
    <phoneticPr fontId="4"/>
  </si>
  <si>
    <t>①経常収支比率は、一般会計からの繰入金で収益的収支を均衡させているため、100％となっている。
②累積欠損金は、発生していない。
③流動比率は、類似団体平均値よりも高くなっているが、100％を下回っている。1年以内に償還する建設改良費に充てられた企業債を除けば、流動資産が流動負債を上回っており、企業債償還等の原資についても一般会計からの出資金を計画的に繰り入れているため、問題はない。
④企業債残高対事業規模比率は、類似団体平均値よりも低く減少傾向にあるが、今後、老朽管渠の更新等に伴い上昇する見込みである。
⑤経費回収率は、汚水処理原価が増加したことにより低下し、類似団体平均値より低く、100％を下回っている。今後、汚水処理経費を削減するとともに適正な使用料水準を検討し、経費回収率の向上を図る必要がある。
⑥汚水処理原価は、類似団体平均値よりも高くなっており、引き続き経費節減に取り組む必要がある。
⑦施設利用率は、類似団体平均値よりも低く、平成25年度から隣接する漁業集落排水を取り込み、処理の統合を行っているが、人口減少に伴い低下傾向にある。
⑧水洗化率は、類似団体平均値よりも高くなっているが、これ以上の上昇は見込めない。</t>
    <rPh sb="1" eb="7">
      <t>ケイジョウシュウシヒリツ</t>
    </rPh>
    <rPh sb="9" eb="13">
      <t>イッパンカイケイ</t>
    </rPh>
    <rPh sb="16" eb="19">
      <t>クリイレキン</t>
    </rPh>
    <rPh sb="20" eb="25">
      <t>シュウエキテキシュウシ</t>
    </rPh>
    <rPh sb="26" eb="28">
      <t>キンコウ</t>
    </rPh>
    <rPh sb="49" eb="51">
      <t>ルイセキ</t>
    </rPh>
    <rPh sb="51" eb="54">
      <t>ケッソンキン</t>
    </rPh>
    <rPh sb="56" eb="58">
      <t>ハッセイ</t>
    </rPh>
    <rPh sb="66" eb="70">
      <t>リュウドウヒリツ</t>
    </rPh>
    <rPh sb="72" eb="76">
      <t>ルイジダンタイ</t>
    </rPh>
    <rPh sb="76" eb="79">
      <t>ヘイキンチ</t>
    </rPh>
    <rPh sb="82" eb="83">
      <t>タカ</t>
    </rPh>
    <rPh sb="96" eb="98">
      <t>シタマワ</t>
    </rPh>
    <rPh sb="104" eb="107">
      <t>ネンイナイ</t>
    </rPh>
    <rPh sb="108" eb="110">
      <t>ショウカン</t>
    </rPh>
    <rPh sb="112" eb="117">
      <t>ケンセツカイリョウヒ</t>
    </rPh>
    <rPh sb="118" eb="119">
      <t>ア</t>
    </rPh>
    <rPh sb="123" eb="126">
      <t>キギョウサイ</t>
    </rPh>
    <rPh sb="127" eb="128">
      <t>ノゾ</t>
    </rPh>
    <rPh sb="131" eb="135">
      <t>リュウドウシサン</t>
    </rPh>
    <rPh sb="136" eb="140">
      <t>リュウドウフサイ</t>
    </rPh>
    <rPh sb="141" eb="143">
      <t>ウワマワ</t>
    </rPh>
    <rPh sb="148" eb="151">
      <t>キギョウサイ</t>
    </rPh>
    <rPh sb="151" eb="154">
      <t>ショウカントウ</t>
    </rPh>
    <rPh sb="155" eb="157">
      <t>ゲンシ</t>
    </rPh>
    <rPh sb="203" eb="206">
      <t>キギョウサイ</t>
    </rPh>
    <rPh sb="206" eb="208">
      <t>ザンダカ</t>
    </rPh>
    <rPh sb="208" eb="209">
      <t>タイ</t>
    </rPh>
    <rPh sb="209" eb="213">
      <t>ジギョウキボ</t>
    </rPh>
    <rPh sb="213" eb="215">
      <t>ヒリツ</t>
    </rPh>
    <rPh sb="217" eb="221">
      <t>ルイジダンタイ</t>
    </rPh>
    <rPh sb="221" eb="224">
      <t>ヘイキンチ</t>
    </rPh>
    <rPh sb="227" eb="228">
      <t>ヒク</t>
    </rPh>
    <rPh sb="229" eb="233">
      <t>ゲンショウケイコウ</t>
    </rPh>
    <rPh sb="238" eb="240">
      <t>コンゴ</t>
    </rPh>
    <rPh sb="241" eb="243">
      <t>ロウキュウ</t>
    </rPh>
    <rPh sb="243" eb="245">
      <t>カンキョ</t>
    </rPh>
    <rPh sb="246" eb="248">
      <t>コウシン</t>
    </rPh>
    <rPh sb="248" eb="249">
      <t>トウ</t>
    </rPh>
    <rPh sb="250" eb="251">
      <t>トモナ</t>
    </rPh>
    <rPh sb="252" eb="254">
      <t>ジョウショウ</t>
    </rPh>
    <rPh sb="256" eb="258">
      <t>ミコ</t>
    </rPh>
    <rPh sb="265" eb="270">
      <t>ケイヒカイシュウリツ</t>
    </rPh>
    <rPh sb="272" eb="278">
      <t>オスイショリゲンカ</t>
    </rPh>
    <rPh sb="279" eb="281">
      <t>ゾウカ</t>
    </rPh>
    <rPh sb="288" eb="290">
      <t>テイカ</t>
    </rPh>
    <rPh sb="292" eb="296">
      <t>ルイジダンタイ</t>
    </rPh>
    <rPh sb="301" eb="302">
      <t>ヒク</t>
    </rPh>
    <rPh sb="309" eb="311">
      <t>シタマワ</t>
    </rPh>
    <rPh sb="316" eb="318">
      <t>コンゴ</t>
    </rPh>
    <rPh sb="319" eb="321">
      <t>オスイ</t>
    </rPh>
    <rPh sb="321" eb="325">
      <t>ショリケイヒ</t>
    </rPh>
    <rPh sb="326" eb="328">
      <t>サクゲン</t>
    </rPh>
    <rPh sb="334" eb="336">
      <t>テキセイ</t>
    </rPh>
    <rPh sb="337" eb="340">
      <t>シヨウリョウ</t>
    </rPh>
    <rPh sb="340" eb="342">
      <t>スイジュン</t>
    </rPh>
    <rPh sb="343" eb="345">
      <t>ケントウ</t>
    </rPh>
    <rPh sb="347" eb="349">
      <t>ケイヒ</t>
    </rPh>
    <rPh sb="349" eb="352">
      <t>カイシュウリツ</t>
    </rPh>
    <rPh sb="353" eb="355">
      <t>コウジョウ</t>
    </rPh>
    <rPh sb="356" eb="357">
      <t>ハカ</t>
    </rPh>
    <rPh sb="358" eb="360">
      <t>ヒツヨウ</t>
    </rPh>
    <rPh sb="366" eb="372">
      <t>オスイショリゲンカ</t>
    </rPh>
    <rPh sb="374" eb="378">
      <t>ルイジダンタイ</t>
    </rPh>
    <rPh sb="378" eb="381">
      <t>ヘイキンチ</t>
    </rPh>
    <rPh sb="384" eb="385">
      <t>タカ</t>
    </rPh>
    <rPh sb="392" eb="393">
      <t>ヒ</t>
    </rPh>
    <rPh sb="394" eb="395">
      <t>ツヅ</t>
    </rPh>
    <rPh sb="396" eb="398">
      <t>ケイヒ</t>
    </rPh>
    <rPh sb="398" eb="400">
      <t>セツゲン</t>
    </rPh>
    <rPh sb="401" eb="402">
      <t>ト</t>
    </rPh>
    <rPh sb="403" eb="404">
      <t>ク</t>
    </rPh>
    <rPh sb="405" eb="407">
      <t>ヒツヨウ</t>
    </rPh>
    <rPh sb="413" eb="415">
      <t>シセツ</t>
    </rPh>
    <rPh sb="415" eb="418">
      <t>リヨウリツ</t>
    </rPh>
    <rPh sb="420" eb="424">
      <t>ルイジダンタイ</t>
    </rPh>
    <rPh sb="424" eb="427">
      <t>ヘイキンチ</t>
    </rPh>
    <rPh sb="430" eb="431">
      <t>ヒク</t>
    </rPh>
    <rPh sb="433" eb="435">
      <t>ヘイセイ</t>
    </rPh>
    <rPh sb="437" eb="439">
      <t>ネンド</t>
    </rPh>
    <rPh sb="441" eb="443">
      <t>リンセツ</t>
    </rPh>
    <rPh sb="445" eb="451">
      <t>ギョギョウシュウラクハイスイ</t>
    </rPh>
    <rPh sb="452" eb="453">
      <t>ト</t>
    </rPh>
    <rPh sb="454" eb="455">
      <t>コ</t>
    </rPh>
    <rPh sb="457" eb="459">
      <t>ショリ</t>
    </rPh>
    <rPh sb="460" eb="462">
      <t>トウゴウ</t>
    </rPh>
    <rPh sb="463" eb="464">
      <t>オコナ</t>
    </rPh>
    <rPh sb="470" eb="474">
      <t>ジンコウゲンショウ</t>
    </rPh>
    <rPh sb="475" eb="476">
      <t>トモナ</t>
    </rPh>
    <rPh sb="477" eb="479">
      <t>テイカ</t>
    </rPh>
    <rPh sb="479" eb="481">
      <t>ケイコウ</t>
    </rPh>
    <rPh sb="487" eb="491">
      <t>スイセンカリツ</t>
    </rPh>
    <rPh sb="493" eb="500">
      <t>ルイジダンタイヘイキンチ</t>
    </rPh>
    <rPh sb="503" eb="504">
      <t>タカ</t>
    </rPh>
    <rPh sb="514" eb="516">
      <t>イジョウジョウショウミコ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</si>
</sst>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27-49B1-B434-B554E43ECB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127-49B1-B434-B554E43ECB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34.770000000000003</c:v>
                </c:pt>
                <c:pt idx="1">
                  <c:v>34.54</c:v>
                </c:pt>
                <c:pt idx="2">
                  <c:v>36.619999999999997</c:v>
                </c:pt>
                <c:pt idx="3">
                  <c:v>35.08</c:v>
                </c:pt>
                <c:pt idx="4">
                  <c:v>32.380000000000003</c:v>
                </c:pt>
              </c:numCache>
            </c:numRef>
          </c:val>
          <c:extLst>
            <c:ext xmlns:c16="http://schemas.microsoft.com/office/drawing/2014/chart" uri="{C3380CC4-5D6E-409C-BE32-E72D297353CC}">
              <c16:uniqueId val="{00000000-6362-42FE-9186-208182139E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362-42FE-9186-208182139E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93.94</c:v>
                </c:pt>
                <c:pt idx="1">
                  <c:v>93.78</c:v>
                </c:pt>
                <c:pt idx="2">
                  <c:v>93.95</c:v>
                </c:pt>
                <c:pt idx="3">
                  <c:v>94.34</c:v>
                </c:pt>
                <c:pt idx="4">
                  <c:v>94.47</c:v>
                </c:pt>
              </c:numCache>
            </c:numRef>
          </c:val>
          <c:extLst>
            <c:ext xmlns:c16="http://schemas.microsoft.com/office/drawing/2014/chart" uri="{C3380CC4-5D6E-409C-BE32-E72D297353CC}">
              <c16:uniqueId val="{00000000-E6F5-4924-A23E-8890DF5A0D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E6F5-4924-A23E-8890DF5A0D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A9-40AA-A2E5-41390CEC08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CAA9-40AA-A2E5-41390CEC08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44.34</c:v>
                </c:pt>
                <c:pt idx="1">
                  <c:v>46.82</c:v>
                </c:pt>
                <c:pt idx="2">
                  <c:v>49.33</c:v>
                </c:pt>
                <c:pt idx="3">
                  <c:v>51.54</c:v>
                </c:pt>
                <c:pt idx="4">
                  <c:v>53</c:v>
                </c:pt>
              </c:numCache>
            </c:numRef>
          </c:val>
          <c:extLst>
            <c:ext xmlns:c16="http://schemas.microsoft.com/office/drawing/2014/chart" uri="{C3380CC4-5D6E-409C-BE32-E72D297353CC}">
              <c16:uniqueId val="{00000000-B667-46BA-9C11-1C5BE3DDE4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B667-46BA-9C11-1C5BE3DDE4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52-4056-8E29-85C129EB6C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FE52-4056-8E29-85C129EB6C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7D-487D-9A2E-6D51967C31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4E7D-487D-9A2E-6D51967C31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49.24</c:v>
                </c:pt>
                <c:pt idx="1">
                  <c:v>52.3</c:v>
                </c:pt>
                <c:pt idx="2">
                  <c:v>53.34</c:v>
                </c:pt>
                <c:pt idx="3">
                  <c:v>56.88</c:v>
                </c:pt>
                <c:pt idx="4">
                  <c:v>54.99</c:v>
                </c:pt>
              </c:numCache>
            </c:numRef>
          </c:val>
          <c:extLst>
            <c:ext xmlns:c16="http://schemas.microsoft.com/office/drawing/2014/chart" uri="{C3380CC4-5D6E-409C-BE32-E72D297353CC}">
              <c16:uniqueId val="{00000000-A820-4D31-ABE8-BA8D9521F6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A820-4D31-ABE8-BA8D9521F6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1073.3</c:v>
                </c:pt>
                <c:pt idx="1">
                  <c:v>901.2</c:v>
                </c:pt>
                <c:pt idx="2">
                  <c:v>923.43</c:v>
                </c:pt>
                <c:pt idx="3">
                  <c:v>840.41</c:v>
                </c:pt>
                <c:pt idx="4">
                  <c:v>784.94</c:v>
                </c:pt>
              </c:numCache>
            </c:numRef>
          </c:val>
          <c:extLst>
            <c:ext xmlns:c16="http://schemas.microsoft.com/office/drawing/2014/chart" uri="{C3380CC4-5D6E-409C-BE32-E72D297353CC}">
              <c16:uniqueId val="{00000000-D046-4CDD-A93B-FCC50EBC9C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D046-4CDD-A93B-FCC50EBC9C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65.849999999999994</c:v>
                </c:pt>
                <c:pt idx="1">
                  <c:v>67.260000000000005</c:v>
                </c:pt>
                <c:pt idx="2">
                  <c:v>70.22</c:v>
                </c:pt>
                <c:pt idx="3">
                  <c:v>68.709999999999994</c:v>
                </c:pt>
                <c:pt idx="4">
                  <c:v>60.97</c:v>
                </c:pt>
              </c:numCache>
            </c:numRef>
          </c:val>
          <c:extLst>
            <c:ext xmlns:c16="http://schemas.microsoft.com/office/drawing/2014/chart" uri="{C3380CC4-5D6E-409C-BE32-E72D297353CC}">
              <c16:uniqueId val="{00000000-7543-46ED-8178-6911C6C3C4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7543-46ED-8178-6911C6C3C4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242.27</c:v>
                </c:pt>
                <c:pt idx="1">
                  <c:v>238.12</c:v>
                </c:pt>
                <c:pt idx="2">
                  <c:v>227.5</c:v>
                </c:pt>
                <c:pt idx="3">
                  <c:v>235.34</c:v>
                </c:pt>
                <c:pt idx="4">
                  <c:v>266.08999999999997</c:v>
                </c:pt>
              </c:numCache>
            </c:numRef>
          </c:val>
          <c:extLst>
            <c:ext xmlns:c16="http://schemas.microsoft.com/office/drawing/2014/chart" uri="{C3380CC4-5D6E-409C-BE32-E72D297353CC}">
              <c16:uniqueId val="{00000000-460E-468E-9ACB-297BF6DE2B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460E-468E-9ACB-297BF6DE2B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6" sqref="BL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山口県　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43685</v>
      </c>
      <c r="AM8" s="45"/>
      <c r="AN8" s="45"/>
      <c r="AO8" s="45"/>
      <c r="AP8" s="45"/>
      <c r="AQ8" s="45"/>
      <c r="AR8" s="45"/>
      <c r="AS8" s="45"/>
      <c r="AT8" s="46">
        <f>データ!T6</f>
        <v>698.31</v>
      </c>
      <c r="AU8" s="46"/>
      <c r="AV8" s="46"/>
      <c r="AW8" s="46"/>
      <c r="AX8" s="46"/>
      <c r="AY8" s="46"/>
      <c r="AZ8" s="46"/>
      <c r="BA8" s="46"/>
      <c r="BB8" s="46">
        <f>データ!U6</f>
        <v>62.56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81.93</v>
      </c>
      <c r="J10" s="46"/>
      <c r="K10" s="46"/>
      <c r="L10" s="46"/>
      <c r="M10" s="46"/>
      <c r="N10" s="46"/>
      <c r="O10" s="46"/>
      <c r="P10" s="46">
        <f>データ!P6</f>
        <v>2.97</v>
      </c>
      <c r="Q10" s="46"/>
      <c r="R10" s="46"/>
      <c r="S10" s="46"/>
      <c r="T10" s="46"/>
      <c r="U10" s="46"/>
      <c r="V10" s="46"/>
      <c r="W10" s="46">
        <f>データ!Q6</f>
        <v>73.19</v>
      </c>
      <c r="X10" s="46"/>
      <c r="Y10" s="46"/>
      <c r="Z10" s="46"/>
      <c r="AA10" s="46"/>
      <c r="AB10" s="46"/>
      <c r="AC10" s="46"/>
      <c r="AD10" s="45">
        <f>データ!R6</f>
        <v>2970</v>
      </c>
      <c r="AE10" s="45"/>
      <c r="AF10" s="45"/>
      <c r="AG10" s="45"/>
      <c r="AH10" s="45"/>
      <c r="AI10" s="45"/>
      <c r="AJ10" s="45"/>
      <c r="AK10" s="2"/>
      <c r="AL10" s="45">
        <f>データ!V6</f>
        <v>1285</v>
      </c>
      <c r="AM10" s="45"/>
      <c r="AN10" s="45"/>
      <c r="AO10" s="45"/>
      <c r="AP10" s="45"/>
      <c r="AQ10" s="45"/>
      <c r="AR10" s="45"/>
      <c r="AS10" s="45"/>
      <c r="AT10" s="46">
        <f>データ!W6</f>
        <v>0.67</v>
      </c>
      <c r="AU10" s="46"/>
      <c r="AV10" s="46"/>
      <c r="AW10" s="46"/>
      <c r="AX10" s="46"/>
      <c r="AY10" s="46"/>
      <c r="AZ10" s="46"/>
      <c r="BA10" s="46"/>
      <c r="BB10" s="46">
        <f>データ!X6</f>
        <v>1917.91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aZ9U8uly0eoDnZXJHXK6ICUWt27NnEeYwMS85zNEnRp+3uOqDwLEuCypi6klQsu/5hfePfmHL9ZoxzDb8gQmgw==" saltValue="i3iysUMuPapUKjgQLArn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352047</v>
      </c>
      <c r="D6" s="19">
        <f t="shared" si="3"/>
        <v>46</v>
      </c>
      <c r="E6" s="19">
        <f t="shared" si="3"/>
        <v>17</v>
      </c>
      <c r="F6" s="19">
        <f t="shared" si="3"/>
        <v>4</v>
      </c>
      <c r="G6" s="19">
        <f t="shared" si="3"/>
        <v>0</v>
      </c>
      <c r="H6" s="19" t="str">
        <f t="shared" si="3"/>
        <v>山口県　萩市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81.93</v>
      </c>
      <c r="P6" s="20">
        <f t="shared" si="3"/>
        <v>2.97</v>
      </c>
      <c r="Q6" s="20">
        <f t="shared" si="3"/>
        <v>73.19</v>
      </c>
      <c r="R6" s="20">
        <f t="shared" si="3"/>
        <v>2970</v>
      </c>
      <c r="S6" s="20">
        <f t="shared" si="3"/>
        <v>43685</v>
      </c>
      <c r="T6" s="20">
        <f t="shared" si="3"/>
        <v>698.31</v>
      </c>
      <c r="U6" s="20">
        <f t="shared" si="3"/>
        <v>62.56</v>
      </c>
      <c r="V6" s="20">
        <f t="shared" si="3"/>
        <v>1285</v>
      </c>
      <c r="W6" s="20">
        <f t="shared" si="3"/>
        <v>0.67</v>
      </c>
      <c r="X6" s="20">
        <f t="shared" si="3"/>
        <v>1917.91</v>
      </c>
      <c r="Y6" s="21">
        <f>IF(Y7="",NA(),Y7)</f>
        <v>100</v>
      </c>
      <c r="Z6" s="21">
        <f t="shared" ref="Z6:AH6" si="4">IF(Z7="",NA(),Z7)</f>
        <v>100</v>
      </c>
      <c r="AA6" s="21">
        <f t="shared" si="4"/>
        <v>100</v>
      </c>
      <c r="AB6" s="21">
        <f t="shared" si="4"/>
        <v>100</v>
      </c>
      <c r="AC6" s="21">
        <f t="shared" si="4"/>
        <v>100</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49.24</v>
      </c>
      <c r="AV6" s="21">
        <f t="shared" ref="AV6:BD6" si="6">IF(AV7="",NA(),AV7)</f>
        <v>52.3</v>
      </c>
      <c r="AW6" s="21">
        <f t="shared" si="6"/>
        <v>53.34</v>
      </c>
      <c r="AX6" s="21">
        <f t="shared" si="6"/>
        <v>56.88</v>
      </c>
      <c r="AY6" s="21">
        <f t="shared" si="6"/>
        <v>54.99</v>
      </c>
      <c r="AZ6" s="21">
        <f t="shared" si="6"/>
        <v>49.18</v>
      </c>
      <c r="BA6" s="21">
        <f t="shared" si="6"/>
        <v>47.72</v>
      </c>
      <c r="BB6" s="21">
        <f t="shared" si="6"/>
        <v>44.24</v>
      </c>
      <c r="BC6" s="21">
        <f t="shared" si="6"/>
        <v>43.07</v>
      </c>
      <c r="BD6" s="21">
        <f t="shared" si="6"/>
        <v>45.42</v>
      </c>
      <c r="BE6" s="20" t="str">
        <f>IF(BE7="","",IF(BE7="-","【-】","【"&amp;SUBSTITUTE(TEXT(BE7,"#,##0.00"),"-","△")&amp;"】"))</f>
        <v>【44.25】</v>
      </c>
      <c r="BF6" s="21">
        <f>IF(BF7="",NA(),BF7)</f>
        <v>1073.3</v>
      </c>
      <c r="BG6" s="21">
        <f t="shared" ref="BG6:BO6" si="7">IF(BG7="",NA(),BG7)</f>
        <v>901.2</v>
      </c>
      <c r="BH6" s="21">
        <f t="shared" si="7"/>
        <v>923.43</v>
      </c>
      <c r="BI6" s="21">
        <f t="shared" si="7"/>
        <v>840.41</v>
      </c>
      <c r="BJ6" s="21">
        <f t="shared" si="7"/>
        <v>784.94</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65.849999999999994</v>
      </c>
      <c r="BR6" s="21">
        <f t="shared" ref="BR6:BZ6" si="8">IF(BR7="",NA(),BR7)</f>
        <v>67.260000000000005</v>
      </c>
      <c r="BS6" s="21">
        <f t="shared" si="8"/>
        <v>70.22</v>
      </c>
      <c r="BT6" s="21">
        <f t="shared" si="8"/>
        <v>68.709999999999994</v>
      </c>
      <c r="BU6" s="21">
        <f t="shared" si="8"/>
        <v>60.97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242.27</v>
      </c>
      <c r="CC6" s="21">
        <f t="shared" ref="CC6:CK6" si="9">IF(CC7="",NA(),CC7)</f>
        <v>238.12</v>
      </c>
      <c r="CD6" s="21">
        <f t="shared" si="9"/>
        <v>227.5</v>
      </c>
      <c r="CE6" s="21">
        <f t="shared" si="9"/>
        <v>235.34</v>
      </c>
      <c r="CF6" s="21">
        <f t="shared" si="9"/>
        <v>266.08999999999997</v>
      </c>
      <c r="CG6" s="21">
        <f t="shared" si="9"/>
        <v>230.02</v>
      </c>
      <c r="CH6" s="21">
        <f t="shared" si="9"/>
        <v>228.47</v>
      </c>
      <c r="CI6" s="21">
        <f t="shared" si="9"/>
        <v>224.88</v>
      </c>
      <c r="CJ6" s="21">
        <f t="shared" si="9"/>
        <v>228.64</v>
      </c>
      <c r="CK6" s="21">
        <f t="shared" si="9"/>
        <v>239.46</v>
      </c>
      <c r="CL6" s="20" t="str">
        <f>IF(CL7="","",IF(CL7="-","【-】","【"&amp;SUBSTITUTE(TEXT(CL7,"#,##0.00"),"-","△")&amp;"】"))</f>
        <v>【220.62】</v>
      </c>
      <c r="CM6" s="21">
        <f>IF(CM7="",NA(),CM7)</f>
        <v>34.770000000000003</v>
      </c>
      <c r="CN6" s="21">
        <f t="shared" ref="CN6:CV6" si="10">IF(CN7="",NA(),CN7)</f>
        <v>34.54</v>
      </c>
      <c r="CO6" s="21">
        <f t="shared" si="10"/>
        <v>36.619999999999997</v>
      </c>
      <c r="CP6" s="21">
        <f t="shared" si="10"/>
        <v>35.08</v>
      </c>
      <c r="CQ6" s="21">
        <f t="shared" si="10"/>
        <v>32.380000000000003</v>
      </c>
      <c r="CR6" s="21">
        <f t="shared" si="10"/>
        <v>42.56</v>
      </c>
      <c r="CS6" s="21">
        <f t="shared" si="10"/>
        <v>42.47</v>
      </c>
      <c r="CT6" s="21">
        <f t="shared" si="10"/>
        <v>42.4</v>
      </c>
      <c r="CU6" s="21">
        <f t="shared" si="10"/>
        <v>42.28</v>
      </c>
      <c r="CV6" s="21">
        <f t="shared" si="10"/>
        <v>41.06</v>
      </c>
      <c r="CW6" s="20" t="str">
        <f>IF(CW7="","",IF(CW7="-","【-】","【"&amp;SUBSTITUTE(TEXT(CW7,"#,##0.00"),"-","△")&amp;"】"))</f>
        <v>【42.22】</v>
      </c>
      <c r="CX6" s="21">
        <f>IF(CX7="",NA(),CX7)</f>
        <v>93.94</v>
      </c>
      <c r="CY6" s="21">
        <f t="shared" ref="CY6:DG6" si="11">IF(CY7="",NA(),CY7)</f>
        <v>93.78</v>
      </c>
      <c r="CZ6" s="21">
        <f t="shared" si="11"/>
        <v>93.95</v>
      </c>
      <c r="DA6" s="21">
        <f t="shared" si="11"/>
        <v>94.34</v>
      </c>
      <c r="DB6" s="21">
        <f t="shared" si="11"/>
        <v>94.47</v>
      </c>
      <c r="DC6" s="21">
        <f t="shared" si="11"/>
        <v>83.32</v>
      </c>
      <c r="DD6" s="21">
        <f t="shared" si="11"/>
        <v>83.75</v>
      </c>
      <c r="DE6" s="21">
        <f t="shared" si="11"/>
        <v>84.19</v>
      </c>
      <c r="DF6" s="21">
        <f t="shared" si="11"/>
        <v>84.34</v>
      </c>
      <c r="DG6" s="21">
        <f t="shared" si="11"/>
        <v>84.34</v>
      </c>
      <c r="DH6" s="20" t="str">
        <f>IF(DH7="","",IF(DH7="-","【-】","【"&amp;SUBSTITUTE(TEXT(DH7,"#,##0.00"),"-","△")&amp;"】"))</f>
        <v>【85.67】</v>
      </c>
      <c r="DI6" s="21">
        <f>IF(DI7="",NA(),DI7)</f>
        <v>44.34</v>
      </c>
      <c r="DJ6" s="21">
        <f t="shared" ref="DJ6:DR6" si="12">IF(DJ7="",NA(),DJ7)</f>
        <v>46.82</v>
      </c>
      <c r="DK6" s="21">
        <f t="shared" si="12"/>
        <v>49.33</v>
      </c>
      <c r="DL6" s="21">
        <f t="shared" si="12"/>
        <v>51.54</v>
      </c>
      <c r="DM6" s="21">
        <f t="shared" si="12"/>
        <v>53</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352047</v>
      </c>
      <c r="D7" s="23">
        <v>46</v>
      </c>
      <c r="E7" s="23">
        <v>17</v>
      </c>
      <c r="F7" s="23">
        <v>4</v>
      </c>
      <c r="G7" s="23">
        <v>0</v>
      </c>
      <c r="H7" s="23" t="s">
        <v>96</v>
      </c>
      <c r="I7" s="23" t="s">
        <v>97</v>
      </c>
      <c r="J7" s="23" t="s">
        <v>98</v>
      </c>
      <c r="K7" s="23" t="s">
        <v>99</v>
      </c>
      <c r="L7" s="23" t="s">
        <v>100</v>
      </c>
      <c r="M7" s="23" t="s">
        <v>101</v>
      </c>
      <c r="N7" s="24" t="s">
        <v>102</v>
      </c>
      <c r="O7" s="24">
        <v>81.93</v>
      </c>
      <c r="P7" s="24">
        <v>2.97</v>
      </c>
      <c r="Q7" s="24">
        <v>73.19</v>
      </c>
      <c r="R7" s="24">
        <v>2970</v>
      </c>
      <c r="S7" s="24">
        <v>43685</v>
      </c>
      <c r="T7" s="24">
        <v>698.31</v>
      </c>
      <c r="U7" s="24">
        <v>62.56</v>
      </c>
      <c r="V7" s="24">
        <v>1285</v>
      </c>
      <c r="W7" s="24">
        <v>0.67</v>
      </c>
      <c r="X7" s="24">
        <v>1917.91</v>
      </c>
      <c r="Y7" s="24">
        <v>100</v>
      </c>
      <c r="Z7" s="24">
        <v>100</v>
      </c>
      <c r="AA7" s="24">
        <v>100</v>
      </c>
      <c r="AB7" s="24">
        <v>100</v>
      </c>
      <c r="AC7" s="24">
        <v>100</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49.24</v>
      </c>
      <c r="AV7" s="24">
        <v>52.3</v>
      </c>
      <c r="AW7" s="24">
        <v>53.34</v>
      </c>
      <c r="AX7" s="24">
        <v>56.88</v>
      </c>
      <c r="AY7" s="24">
        <v>54.99</v>
      </c>
      <c r="AZ7" s="24">
        <v>49.18</v>
      </c>
      <c r="BA7" s="24">
        <v>47.72</v>
      </c>
      <c r="BB7" s="24">
        <v>44.24</v>
      </c>
      <c r="BC7" s="24">
        <v>43.07</v>
      </c>
      <c r="BD7" s="24">
        <v>45.42</v>
      </c>
      <c r="BE7" s="24">
        <v>44.25</v>
      </c>
      <c r="BF7" s="24">
        <v>1073.3</v>
      </c>
      <c r="BG7" s="24">
        <v>901.2</v>
      </c>
      <c r="BH7" s="24">
        <v>923.43</v>
      </c>
      <c r="BI7" s="24">
        <v>840.41</v>
      </c>
      <c r="BJ7" s="24">
        <v>784.94</v>
      </c>
      <c r="BK7" s="24">
        <v>1194.1500000000001</v>
      </c>
      <c r="BL7" s="24">
        <v>1206.79</v>
      </c>
      <c r="BM7" s="24">
        <v>1258.43</v>
      </c>
      <c r="BN7" s="24">
        <v>1163.75</v>
      </c>
      <c r="BO7" s="24">
        <v>1195.47</v>
      </c>
      <c r="BP7" s="24">
        <v>1182.1099999999999</v>
      </c>
      <c r="BQ7" s="24">
        <v>65.849999999999994</v>
      </c>
      <c r="BR7" s="24">
        <v>67.260000000000005</v>
      </c>
      <c r="BS7" s="24">
        <v>70.22</v>
      </c>
      <c r="BT7" s="24">
        <v>68.709999999999994</v>
      </c>
      <c r="BU7" s="24">
        <v>60.97</v>
      </c>
      <c r="BV7" s="24">
        <v>72.260000000000005</v>
      </c>
      <c r="BW7" s="24">
        <v>71.84</v>
      </c>
      <c r="BX7" s="24">
        <v>73.36</v>
      </c>
      <c r="BY7" s="24">
        <v>72.599999999999994</v>
      </c>
      <c r="BZ7" s="24">
        <v>69.430000000000007</v>
      </c>
      <c r="CA7" s="24">
        <v>73.78</v>
      </c>
      <c r="CB7" s="24">
        <v>242.27</v>
      </c>
      <c r="CC7" s="24">
        <v>238.12</v>
      </c>
      <c r="CD7" s="24">
        <v>227.5</v>
      </c>
      <c r="CE7" s="24">
        <v>235.34</v>
      </c>
      <c r="CF7" s="24">
        <v>266.08999999999997</v>
      </c>
      <c r="CG7" s="24">
        <v>230.02</v>
      </c>
      <c r="CH7" s="24">
        <v>228.47</v>
      </c>
      <c r="CI7" s="24">
        <v>224.88</v>
      </c>
      <c r="CJ7" s="24">
        <v>228.64</v>
      </c>
      <c r="CK7" s="24">
        <v>239.46</v>
      </c>
      <c r="CL7" s="24">
        <v>220.62</v>
      </c>
      <c r="CM7" s="24">
        <v>34.770000000000003</v>
      </c>
      <c r="CN7" s="24">
        <v>34.54</v>
      </c>
      <c r="CO7" s="24">
        <v>36.619999999999997</v>
      </c>
      <c r="CP7" s="24">
        <v>35.08</v>
      </c>
      <c r="CQ7" s="24">
        <v>32.380000000000003</v>
      </c>
      <c r="CR7" s="24">
        <v>42.56</v>
      </c>
      <c r="CS7" s="24">
        <v>42.47</v>
      </c>
      <c r="CT7" s="24">
        <v>42.4</v>
      </c>
      <c r="CU7" s="24">
        <v>42.28</v>
      </c>
      <c r="CV7" s="24">
        <v>41.06</v>
      </c>
      <c r="CW7" s="24">
        <v>42.22</v>
      </c>
      <c r="CX7" s="24">
        <v>93.94</v>
      </c>
      <c r="CY7" s="24">
        <v>93.78</v>
      </c>
      <c r="CZ7" s="24">
        <v>93.95</v>
      </c>
      <c r="DA7" s="24">
        <v>94.34</v>
      </c>
      <c r="DB7" s="24">
        <v>94.47</v>
      </c>
      <c r="DC7" s="24">
        <v>83.32</v>
      </c>
      <c r="DD7" s="24">
        <v>83.75</v>
      </c>
      <c r="DE7" s="24">
        <v>84.19</v>
      </c>
      <c r="DF7" s="24">
        <v>84.34</v>
      </c>
      <c r="DG7" s="24">
        <v>84.34</v>
      </c>
      <c r="DH7" s="24">
        <v>85.67</v>
      </c>
      <c r="DI7" s="24">
        <v>44.34</v>
      </c>
      <c r="DJ7" s="24">
        <v>46.82</v>
      </c>
      <c r="DK7" s="24">
        <v>49.33</v>
      </c>
      <c r="DL7" s="24">
        <v>51.54</v>
      </c>
      <c r="DM7" s="24">
        <v>53</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阿武　仁志</cp:lastModifiedBy>
  <dcterms:created xsi:type="dcterms:W3CDTF">2023-12-12T00:58:22Z</dcterms:created>
  <dcterms:modified xsi:type="dcterms:W3CDTF">2024-02-06T06:11:38Z</dcterms:modified>
  <cp:category/>
</cp:coreProperties>
</file>