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gYFOyvQOjdDBBCkTqsPFG15FpSIeOPR6rjrVMkubbDvO4/zfespAQvBLUjfDt2RKBdOfksFWj3Hp22XdCPfJw==" workbookSaltValue="eFFgRFZwAZ4CpOj6tmV0W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<sst xmlns="http://schemas.openxmlformats.org/spreadsheetml/2006/main" count="231" uniqueCount="116">
  <si>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</si>
  <si>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</si>
  <si>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</si>
  <si>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</si>
  <si>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</si>
  <si>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</si>
  <si>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</si>
  <si>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</si>
  <si>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</si>
  <si>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</si>
  <si>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</si>
  <si>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</si>
  <si>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</si>
  <si>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</si>
  <si>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</si>
  <si>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</si>
  <si>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</si>
  <si>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</si>
  <si>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</si>
  <si>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</si>
  <si>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</si>
  <si>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</si>
  <si>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</si>
  <si>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</si>
  <si>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</si>
  <si>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</si>
  <si>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</si>
  <si>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</si>
  <si>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</si>
  <si>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</si>
  <si>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</si>
  <si>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</si>
  <si>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</si>
  <si>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</si>
  <si>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</si>
  <si>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</si>
  <si>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</si>
  <si>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</si>
  <si>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</si>
  <si>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</si>
  <si>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</si>
  <si>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</si>
  <si>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</si>
  <si>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</si>
  <si>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</si>
  <si>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</si>
  <si>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</si>
  <si>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</si>
  <si>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</si>
  <si>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</si>
  <si>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</si>
  <si>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</si>
  <si>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</si>
  <si>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</si>
  <si>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</si>
  <si>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</si>
  <si>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</si>
  <si>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</si>
  <si>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</si>
  <si>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</si>
  <si>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</si>
  <si>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</si>
  <si>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</si>
  <si>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</si>
  <si>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</si>
  <si>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</si>
  <si>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</si>
  <si>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</si>
  <si>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</si>
  <si>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</si>
  <si>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</si>
  <si>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</si>
  <si>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</si>
  <si>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</si>
  <si>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</si>
  <si>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</si>
  <si>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</si>
  <si>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</si>
  <si>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</si>
  <si>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</si>
  <si>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</si>
  <si>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</si>
  <si>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</si>
  <si>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</si>
  <si>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</si>
  <si>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</si>
  <si>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</si>
  <si>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</si>
  <si>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</si>
  <si>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</si>
  <si>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</si>
  <si>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</si>
  <si>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</si>
  <si>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</si>
  <si>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</si>
  <si>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</si>
  <si>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</si>
  <si>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</si>
  <si>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</si>
  <si>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</si>
  <si>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</si>
  <si>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</si>
  <si>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</si>
  <si>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</si>
  <si>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</si>
  <si>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</si>
  <si>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</si>
  <si>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</si>
  <si>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</si>
  <si>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</si>
  <si>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</si>
  <si>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</si>
  <si>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</si>
  <si>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「経常収支比率」は、100％を超えて推移しており、事業の効率的運営に努めた結果、剰余を計上している。
「累積欠損金比率」は、過去5年間において黒字決算となり、累積欠損金は発生していない。
「流動比率」は、増加傾向にあり、類似団体と比べても高い水準ではあるが、将来の施設更新等を考慮し、今後も資金確保に努めていく。
「企業債残高対事業規模比率」は、類似団体より低い数値となっており、減少傾向で推移している。現在、計画的に老朽施設を更新しており、投資規模が過大とならないよう注視し、起債額の平準化に努めていく。
「経費回収率」は、類似団体と比較しても高い水準を維持している。
「汚水処理原価」は、類似団体と比較して低い水準で推移している。
「施設利用率」は、類似団体平均に比べても低い数値であり、施設の能力に余裕がある一方で、非効率な状態であるともいえる。
「水洗化率」は、90％以上の水準で推移しており、概ね水質の保全がなされている。</t>
    <rPh sb="102" eb="104">
      <t>ゾウカ</t>
    </rPh>
    <rPh sb="104" eb="106">
      <t>ケイコウ</t>
    </rPh>
    <rPh sb="202" eb="204">
      <t>ゲンザイ</t>
    </rPh>
    <rPh sb="205" eb="208">
      <t>ケイカクテキ</t>
    </rPh>
    <rPh sb="388" eb="390">
      <t>イジョウ</t>
    </rPh>
    <rPh sb="391" eb="393">
      <t>スイジュン</t>
    </rPh>
    <rPh sb="394" eb="396">
      <t>スイイ</t>
    </rPh>
    <phoneticPr fontId="4"/>
  </si>
  <si>
    <t>「有形固定資産減価償却率」は、年々比率が高くなっており、施設の老朽化が進んでいることがわかる。可能な限り既存の施設を有効活用しつつ、必要に応じて改築更新を進める必要がある。
「管渠老朽化率」、「管渠改善率」は、供用開始から30年を経過したため、ストックマネジメント計画に基づき、老朽管の更新も行っていく。</t>
    <rPh sb="97" eb="99">
      <t>カンキョ</t>
    </rPh>
    <rPh sb="99" eb="101">
      <t>カイゼン</t>
    </rPh>
    <rPh sb="101" eb="102">
      <t>リツ</t>
    </rPh>
    <rPh sb="105" eb="107">
      <t>キョウヨウ</t>
    </rPh>
    <rPh sb="107" eb="109">
      <t>カイシ</t>
    </rPh>
    <rPh sb="113" eb="114">
      <t>トシ</t>
    </rPh>
    <rPh sb="115" eb="117">
      <t>ケイカ</t>
    </rPh>
    <rPh sb="132" eb="134">
      <t>ケイカク</t>
    </rPh>
    <rPh sb="135" eb="136">
      <t>モト</t>
    </rPh>
    <rPh sb="139" eb="141">
      <t>ロウキュウ</t>
    </rPh>
    <rPh sb="141" eb="142">
      <t>カン</t>
    </rPh>
    <rPh sb="143" eb="145">
      <t>コウシン</t>
    </rPh>
    <rPh sb="146" eb="147">
      <t>オコナ</t>
    </rPh>
    <phoneticPr fontId="4"/>
  </si>
  <si>
    <t>人口減少に伴い、使用水量が減少する見込みの中、行政としての責任や危機管理に留意し、経営戦略に基づいた施設・業務の集約化や効率的な運転管理によるコストの削減、また工事に要する費用の縮減等を図り、資金確保と安定的な事業運営に努める必要がある。
今後もストックマネジメント計画に基づき、下水道施設全体の持続的な機能確保及びライフサイクルコストの低減を図る取り組みを進める。</t>
    <rPh sb="0" eb="2">
      <t>ジンコウ</t>
    </rPh>
    <rPh sb="2" eb="4">
      <t>ゲンショウ</t>
    </rPh>
    <rPh sb="5" eb="6">
      <t>トモナ</t>
    </rPh>
    <rPh sb="13" eb="15">
      <t>ゲンショウ</t>
    </rPh>
    <rPh sb="120" eb="122">
      <t>コンゴ</t>
    </rPh>
    <rPh sb="136" eb="137">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</si>
</sst>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57-4B0B-AA25-15ECB882EA47}"/>
            </c:ext>
          </c:extLst>
        </c:ser>
        <c:dLbls>
          <c:showLegendKey val="0"/>
          <c:showVal val="0"/>
          <c:showCatName val="0"/>
          <c:showSerName val="0"/>
          <c:showPercent val="0"/>
          <c:showBubbleSize val="0"/>
        </c:dLbls>
        <c:gapWidth val="150"/>
        <c:axId val="37608448"/>
        <c:axId val="1208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0.09</c:v>
                </c:pt>
                <c:pt idx="3">
                  <c:v>0.1</c:v>
                </c:pt>
                <c:pt idx="4">
                  <c:v>7.0000000000000007E-2</c:v>
                </c:pt>
              </c:numCache>
            </c:numRef>
          </c:val>
          <c:smooth val="0"/>
          <c:extLst xmlns:c16r2="http://schemas.microsoft.com/office/drawing/2015/06/chart">
            <c:ext xmlns:c16="http://schemas.microsoft.com/office/drawing/2014/chart" uri="{C3380CC4-5D6E-409C-BE32-E72D297353CC}">
              <c16:uniqueId val="{00000001-5957-4B0B-AA25-15ECB882EA47}"/>
            </c:ext>
          </c:extLst>
        </c:ser>
        <c:dLbls>
          <c:showLegendKey val="0"/>
          <c:showVal val="0"/>
          <c:showCatName val="0"/>
          <c:showSerName val="0"/>
          <c:showPercent val="0"/>
          <c:showBubbleSize val="0"/>
        </c:dLbls>
        <c:marker val="1"/>
        <c:smooth val="0"/>
        <c:axId val="37608448"/>
        <c:axId val="120812288"/>
      </c:lineChart>
      <c:dateAx>
        <c:axId val="37608448"/>
        <c:scaling>
          <c:orientation val="minMax"/>
        </c:scaling>
        <c:delete val="1"/>
        <c:axPos val="b"/>
        <c:numFmt formatCode="&quot;H&quot;yy" sourceLinked="1"/>
        <c:majorTickMark val="none"/>
        <c:minorTickMark val="none"/>
        <c:tickLblPos val="none"/>
        <c:crossAx val="120812288"/>
        <c:crosses val="autoZero"/>
        <c:auto val="1"/>
        <c:lblOffset val="100"/>
        <c:baseTimeUnit val="years"/>
      </c:dateAx>
      <c:valAx>
        <c:axId val="1208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42.64</c:v>
                </c:pt>
                <c:pt idx="1">
                  <c:v>43.39</c:v>
                </c:pt>
                <c:pt idx="2">
                  <c:v>44.92</c:v>
                </c:pt>
                <c:pt idx="3">
                  <c:v>42.59</c:v>
                </c:pt>
                <c:pt idx="4">
                  <c:v>41.12</c:v>
                </c:pt>
              </c:numCache>
            </c:numRef>
          </c:val>
          <c:extLst xmlns:c16r2="http://schemas.microsoft.com/office/drawing/2015/06/chart">
            <c:ext xmlns:c16="http://schemas.microsoft.com/office/drawing/2014/chart" uri="{C3380CC4-5D6E-409C-BE32-E72D297353CC}">
              <c16:uniqueId val="{00000000-A149-48EC-8313-479DCB218538}"/>
            </c:ext>
          </c:extLst>
        </c:ser>
        <c:dLbls>
          <c:showLegendKey val="0"/>
          <c:showVal val="0"/>
          <c:showCatName val="0"/>
          <c:showSerName val="0"/>
          <c:showPercent val="0"/>
          <c:showBubbleSize val="0"/>
        </c:dLbls>
        <c:gapWidth val="150"/>
        <c:axId val="118714368"/>
        <c:axId val="1187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55.55</c:v>
                </c:pt>
                <c:pt idx="2">
                  <c:v>55.84</c:v>
                </c:pt>
                <c:pt idx="3">
                  <c:v>55.78</c:v>
                </c:pt>
                <c:pt idx="4">
                  <c:v>54.86</c:v>
                </c:pt>
              </c:numCache>
            </c:numRef>
          </c:val>
          <c:smooth val="0"/>
          <c:extLst xmlns:c16r2="http://schemas.microsoft.com/office/drawing/2015/06/chart">
            <c:ext xmlns:c16="http://schemas.microsoft.com/office/drawing/2014/chart" uri="{C3380CC4-5D6E-409C-BE32-E72D297353CC}">
              <c16:uniqueId val="{00000001-A149-48EC-8313-479DCB218538}"/>
            </c:ext>
          </c:extLst>
        </c:ser>
        <c:dLbls>
          <c:showLegendKey val="0"/>
          <c:showVal val="0"/>
          <c:showCatName val="0"/>
          <c:showSerName val="0"/>
          <c:showPercent val="0"/>
          <c:showBubbleSize val="0"/>
        </c:dLbls>
        <c:marker val="1"/>
        <c:smooth val="0"/>
        <c:axId val="118714368"/>
        <c:axId val="118716288"/>
      </c:lineChart>
      <c:dateAx>
        <c:axId val="118714368"/>
        <c:scaling>
          <c:orientation val="minMax"/>
        </c:scaling>
        <c:delete val="1"/>
        <c:axPos val="b"/>
        <c:numFmt formatCode="&quot;H&quot;yy" sourceLinked="1"/>
        <c:majorTickMark val="none"/>
        <c:minorTickMark val="none"/>
        <c:tickLblPos val="none"/>
        <c:crossAx val="118716288"/>
        <c:crosses val="autoZero"/>
        <c:auto val="1"/>
        <c:lblOffset val="100"/>
        <c:baseTimeUnit val="years"/>
      </c:dateAx>
      <c:valAx>
        <c:axId val="1187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92.83</c:v>
                </c:pt>
                <c:pt idx="1">
                  <c:v>94.7</c:v>
                </c:pt>
                <c:pt idx="2">
                  <c:v>94.88</c:v>
                </c:pt>
                <c:pt idx="3">
                  <c:v>95.22</c:v>
                </c:pt>
                <c:pt idx="4">
                  <c:v>94.99</c:v>
                </c:pt>
              </c:numCache>
            </c:numRef>
          </c:val>
          <c:extLst xmlns:c16r2="http://schemas.microsoft.com/office/drawing/2015/06/chart">
            <c:ext xmlns:c16="http://schemas.microsoft.com/office/drawing/2014/chart" uri="{C3380CC4-5D6E-409C-BE32-E72D297353CC}">
              <c16:uniqueId val="{00000000-6650-4D66-9F9C-933DB23383C2}"/>
            </c:ext>
          </c:extLst>
        </c:ser>
        <c:dLbls>
          <c:showLegendKey val="0"/>
          <c:showVal val="0"/>
          <c:showCatName val="0"/>
          <c:showSerName val="0"/>
          <c:showPercent val="0"/>
          <c:showBubbleSize val="0"/>
        </c:dLbls>
        <c:gapWidth val="150"/>
        <c:axId val="118751616"/>
        <c:axId val="1187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91.64</c:v>
                </c:pt>
                <c:pt idx="2">
                  <c:v>92.34</c:v>
                </c:pt>
                <c:pt idx="3">
                  <c:v>91.78</c:v>
                </c:pt>
                <c:pt idx="4">
                  <c:v>91.37</c:v>
                </c:pt>
              </c:numCache>
            </c:numRef>
          </c:val>
          <c:smooth val="0"/>
          <c:extLst xmlns:c16r2="http://schemas.microsoft.com/office/drawing/2015/06/chart">
            <c:ext xmlns:c16="http://schemas.microsoft.com/office/drawing/2014/chart" uri="{C3380CC4-5D6E-409C-BE32-E72D297353CC}">
              <c16:uniqueId val="{00000001-6650-4D66-9F9C-933DB23383C2}"/>
            </c:ext>
          </c:extLst>
        </c:ser>
        <c:dLbls>
          <c:showLegendKey val="0"/>
          <c:showVal val="0"/>
          <c:showCatName val="0"/>
          <c:showSerName val="0"/>
          <c:showPercent val="0"/>
          <c:showBubbleSize val="0"/>
        </c:dLbls>
        <c:marker val="1"/>
        <c:smooth val="0"/>
        <c:axId val="118751616"/>
        <c:axId val="118753536"/>
      </c:lineChart>
      <c:dateAx>
        <c:axId val="118751616"/>
        <c:scaling>
          <c:orientation val="minMax"/>
        </c:scaling>
        <c:delete val="1"/>
        <c:axPos val="b"/>
        <c:numFmt formatCode="&quot;H&quot;yy" sourceLinked="1"/>
        <c:majorTickMark val="none"/>
        <c:minorTickMark val="none"/>
        <c:tickLblPos val="none"/>
        <c:crossAx val="118753536"/>
        <c:crosses val="autoZero"/>
        <c:auto val="1"/>
        <c:lblOffset val="100"/>
        <c:baseTimeUnit val="years"/>
      </c:dateAx>
      <c:valAx>
        <c:axId val="1187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106.52</c:v>
                </c:pt>
                <c:pt idx="1">
                  <c:v>106.18</c:v>
                </c:pt>
                <c:pt idx="2">
                  <c:v>105.03</c:v>
                </c:pt>
                <c:pt idx="3">
                  <c:v>106.4</c:v>
                </c:pt>
                <c:pt idx="4">
                  <c:v>102.91</c:v>
                </c:pt>
              </c:numCache>
            </c:numRef>
          </c:val>
          <c:extLst xmlns:c16r2="http://schemas.microsoft.com/office/drawing/2015/06/chart">
            <c:ext xmlns:c16="http://schemas.microsoft.com/office/drawing/2014/chart" uri="{C3380CC4-5D6E-409C-BE32-E72D297353CC}">
              <c16:uniqueId val="{00000000-C0C3-4282-BD25-D06A06A73EC3}"/>
            </c:ext>
          </c:extLst>
        </c:ser>
        <c:dLbls>
          <c:showLegendKey val="0"/>
          <c:showVal val="0"/>
          <c:showCatName val="0"/>
          <c:showSerName val="0"/>
          <c:showPercent val="0"/>
          <c:showBubbleSize val="0"/>
        </c:dLbls>
        <c:gapWidth val="150"/>
        <c:axId val="98931072"/>
        <c:axId val="989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104.01</c:v>
                </c:pt>
                <c:pt idx="2">
                  <c:v>105.41</c:v>
                </c:pt>
                <c:pt idx="3">
                  <c:v>104.64</c:v>
                </c:pt>
                <c:pt idx="4">
                  <c:v>105.35</c:v>
                </c:pt>
              </c:numCache>
            </c:numRef>
          </c:val>
          <c:smooth val="0"/>
          <c:extLst xmlns:c16r2="http://schemas.microsoft.com/office/drawing/2015/06/chart">
            <c:ext xmlns:c16="http://schemas.microsoft.com/office/drawing/2014/chart" uri="{C3380CC4-5D6E-409C-BE32-E72D297353CC}">
              <c16:uniqueId val="{00000001-C0C3-4282-BD25-D06A06A73EC3}"/>
            </c:ext>
          </c:extLst>
        </c:ser>
        <c:dLbls>
          <c:showLegendKey val="0"/>
          <c:showVal val="0"/>
          <c:showCatName val="0"/>
          <c:showSerName val="0"/>
          <c:showPercent val="0"/>
          <c:showBubbleSize val="0"/>
        </c:dLbls>
        <c:marker val="1"/>
        <c:smooth val="0"/>
        <c:axId val="98931072"/>
        <c:axId val="98932992"/>
      </c:lineChart>
      <c:dateAx>
        <c:axId val="98931072"/>
        <c:scaling>
          <c:orientation val="minMax"/>
        </c:scaling>
        <c:delete val="1"/>
        <c:axPos val="b"/>
        <c:numFmt formatCode="&quot;H&quot;yy" sourceLinked="1"/>
        <c:majorTickMark val="none"/>
        <c:minorTickMark val="none"/>
        <c:tickLblPos val="none"/>
        <c:crossAx val="98932992"/>
        <c:crosses val="autoZero"/>
        <c:auto val="1"/>
        <c:lblOffset val="100"/>
        <c:baseTimeUnit val="years"/>
      </c:dateAx>
      <c:valAx>
        <c:axId val="989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29.84</c:v>
                </c:pt>
                <c:pt idx="1">
                  <c:v>31.87</c:v>
                </c:pt>
                <c:pt idx="2">
                  <c:v>34.54</c:v>
                </c:pt>
                <c:pt idx="3">
                  <c:v>37.15</c:v>
                </c:pt>
                <c:pt idx="4">
                  <c:v>39.68</c:v>
                </c:pt>
              </c:numCache>
            </c:numRef>
          </c:val>
          <c:extLst xmlns:c16r2="http://schemas.microsoft.com/office/drawing/2015/06/chart">
            <c:ext xmlns:c16="http://schemas.microsoft.com/office/drawing/2014/chart" uri="{C3380CC4-5D6E-409C-BE32-E72D297353CC}">
              <c16:uniqueId val="{00000000-B327-4089-B087-02AACBAE991C}"/>
            </c:ext>
          </c:extLst>
        </c:ser>
        <c:dLbls>
          <c:showLegendKey val="0"/>
          <c:showVal val="0"/>
          <c:showCatName val="0"/>
          <c:showSerName val="0"/>
          <c:showPercent val="0"/>
          <c:showBubbleSize val="0"/>
        </c:dLbls>
        <c:gapWidth val="150"/>
        <c:axId val="98779904"/>
        <c:axId val="987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31.19</c:v>
                </c:pt>
                <c:pt idx="2">
                  <c:v>25.37</c:v>
                </c:pt>
                <c:pt idx="3">
                  <c:v>26.89</c:v>
                </c:pt>
                <c:pt idx="4">
                  <c:v>29.42</c:v>
                </c:pt>
              </c:numCache>
            </c:numRef>
          </c:val>
          <c:smooth val="0"/>
          <c:extLst xmlns:c16r2="http://schemas.microsoft.com/office/drawing/2015/06/chart">
            <c:ext xmlns:c16="http://schemas.microsoft.com/office/drawing/2014/chart" uri="{C3380CC4-5D6E-409C-BE32-E72D297353CC}">
              <c16:uniqueId val="{00000001-B327-4089-B087-02AACBAE991C}"/>
            </c:ext>
          </c:extLst>
        </c:ser>
        <c:dLbls>
          <c:showLegendKey val="0"/>
          <c:showVal val="0"/>
          <c:showCatName val="0"/>
          <c:showSerName val="0"/>
          <c:showPercent val="0"/>
          <c:showBubbleSize val="0"/>
        </c:dLbls>
        <c:marker val="1"/>
        <c:smooth val="0"/>
        <c:axId val="98779904"/>
        <c:axId val="98781824"/>
      </c:lineChart>
      <c:dateAx>
        <c:axId val="98779904"/>
        <c:scaling>
          <c:orientation val="minMax"/>
        </c:scaling>
        <c:delete val="1"/>
        <c:axPos val="b"/>
        <c:numFmt formatCode="&quot;H&quot;yy" sourceLinked="1"/>
        <c:majorTickMark val="none"/>
        <c:minorTickMark val="none"/>
        <c:tickLblPos val="none"/>
        <c:crossAx val="98781824"/>
        <c:crosses val="autoZero"/>
        <c:auto val="1"/>
        <c:lblOffset val="100"/>
        <c:baseTimeUnit val="years"/>
      </c:dateAx>
      <c:valAx>
        <c:axId val="987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57-4D01-A69B-2D90649A8124}"/>
            </c:ext>
          </c:extLst>
        </c:ser>
        <c:dLbls>
          <c:showLegendKey val="0"/>
          <c:showVal val="0"/>
          <c:showCatName val="0"/>
          <c:showSerName val="0"/>
          <c:showPercent val="0"/>
          <c:showBubbleSize val="0"/>
        </c:dLbls>
        <c:gapWidth val="150"/>
        <c:axId val="98817152"/>
        <c:axId val="988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0.57999999999999996</c:v>
                </c:pt>
                <c:pt idx="2">
                  <c:v>0.54</c:v>
                </c:pt>
                <c:pt idx="3">
                  <c:v>0.75</c:v>
                </c:pt>
                <c:pt idx="4">
                  <c:v>0.74</c:v>
                </c:pt>
              </c:numCache>
            </c:numRef>
          </c:val>
          <c:smooth val="0"/>
          <c:extLst xmlns:c16r2="http://schemas.microsoft.com/office/drawing/2015/06/chart">
            <c:ext xmlns:c16="http://schemas.microsoft.com/office/drawing/2014/chart" uri="{C3380CC4-5D6E-409C-BE32-E72D297353CC}">
              <c16:uniqueId val="{00000001-D457-4D01-A69B-2D90649A8124}"/>
            </c:ext>
          </c:extLst>
        </c:ser>
        <c:dLbls>
          <c:showLegendKey val="0"/>
          <c:showVal val="0"/>
          <c:showCatName val="0"/>
          <c:showSerName val="0"/>
          <c:showPercent val="0"/>
          <c:showBubbleSize val="0"/>
        </c:dLbls>
        <c:marker val="1"/>
        <c:smooth val="0"/>
        <c:axId val="98817152"/>
        <c:axId val="98819072"/>
      </c:lineChart>
      <c:dateAx>
        <c:axId val="98817152"/>
        <c:scaling>
          <c:orientation val="minMax"/>
        </c:scaling>
        <c:delete val="1"/>
        <c:axPos val="b"/>
        <c:numFmt formatCode="&quot;H&quot;yy" sourceLinked="1"/>
        <c:majorTickMark val="none"/>
        <c:minorTickMark val="none"/>
        <c:tickLblPos val="none"/>
        <c:crossAx val="98819072"/>
        <c:crosses val="autoZero"/>
        <c:auto val="1"/>
        <c:lblOffset val="100"/>
        <c:baseTimeUnit val="years"/>
      </c:dateAx>
      <c:valAx>
        <c:axId val="988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F0-40F9-8C05-1224562B8798}"/>
            </c:ext>
          </c:extLst>
        </c:ser>
        <c:dLbls>
          <c:showLegendKey val="0"/>
          <c:showVal val="0"/>
          <c:showCatName val="0"/>
          <c:showSerName val="0"/>
          <c:showPercent val="0"/>
          <c:showBubbleSize val="0"/>
        </c:dLbls>
        <c:gapWidth val="150"/>
        <c:axId val="99780096"/>
        <c:axId val="997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26.18</c:v>
                </c:pt>
                <c:pt idx="2">
                  <c:v>25.86</c:v>
                </c:pt>
                <c:pt idx="3">
                  <c:v>25.76</c:v>
                </c:pt>
                <c:pt idx="4">
                  <c:v>26.07</c:v>
                </c:pt>
              </c:numCache>
            </c:numRef>
          </c:val>
          <c:smooth val="0"/>
          <c:extLst xmlns:c16r2="http://schemas.microsoft.com/office/drawing/2015/06/chart">
            <c:ext xmlns:c16="http://schemas.microsoft.com/office/drawing/2014/chart" uri="{C3380CC4-5D6E-409C-BE32-E72D297353CC}">
              <c16:uniqueId val="{00000001-0CF0-40F9-8C05-1224562B8798}"/>
            </c:ext>
          </c:extLst>
        </c:ser>
        <c:dLbls>
          <c:showLegendKey val="0"/>
          <c:showVal val="0"/>
          <c:showCatName val="0"/>
          <c:showSerName val="0"/>
          <c:showPercent val="0"/>
          <c:showBubbleSize val="0"/>
        </c:dLbls>
        <c:marker val="1"/>
        <c:smooth val="0"/>
        <c:axId val="99780096"/>
        <c:axId val="99782016"/>
      </c:lineChart>
      <c:dateAx>
        <c:axId val="99780096"/>
        <c:scaling>
          <c:orientation val="minMax"/>
        </c:scaling>
        <c:delete val="1"/>
        <c:axPos val="b"/>
        <c:numFmt formatCode="&quot;H&quot;yy" sourceLinked="1"/>
        <c:majorTickMark val="none"/>
        <c:minorTickMark val="none"/>
        <c:tickLblPos val="none"/>
        <c:crossAx val="99782016"/>
        <c:crosses val="autoZero"/>
        <c:auto val="1"/>
        <c:lblOffset val="100"/>
        <c:baseTimeUnit val="years"/>
      </c:dateAx>
      <c:valAx>
        <c:axId val="997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230.82</c:v>
                </c:pt>
                <c:pt idx="1">
                  <c:v>293.43</c:v>
                </c:pt>
                <c:pt idx="2">
                  <c:v>351.84</c:v>
                </c:pt>
                <c:pt idx="3">
                  <c:v>420.56</c:v>
                </c:pt>
                <c:pt idx="4">
                  <c:v>476.07</c:v>
                </c:pt>
              </c:numCache>
            </c:numRef>
          </c:val>
          <c:extLst xmlns:c16r2="http://schemas.microsoft.com/office/drawing/2015/06/chart">
            <c:ext xmlns:c16="http://schemas.microsoft.com/office/drawing/2014/chart" uri="{C3380CC4-5D6E-409C-BE32-E72D297353CC}">
              <c16:uniqueId val="{00000000-B24F-4594-A70B-882CCD1D90AB}"/>
            </c:ext>
          </c:extLst>
        </c:ser>
        <c:dLbls>
          <c:showLegendKey val="0"/>
          <c:showVal val="0"/>
          <c:showCatName val="0"/>
          <c:showSerName val="0"/>
          <c:showPercent val="0"/>
          <c:showBubbleSize val="0"/>
        </c:dLbls>
        <c:gapWidth val="150"/>
        <c:axId val="99797248"/>
        <c:axId val="1163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57.3</c:v>
                </c:pt>
                <c:pt idx="2">
                  <c:v>58.23</c:v>
                </c:pt>
                <c:pt idx="3">
                  <c:v>65.56</c:v>
                </c:pt>
                <c:pt idx="4">
                  <c:v>65.87</c:v>
                </c:pt>
              </c:numCache>
            </c:numRef>
          </c:val>
          <c:smooth val="0"/>
          <c:extLst xmlns:c16r2="http://schemas.microsoft.com/office/drawing/2015/06/chart">
            <c:ext xmlns:c16="http://schemas.microsoft.com/office/drawing/2014/chart" uri="{C3380CC4-5D6E-409C-BE32-E72D297353CC}">
              <c16:uniqueId val="{00000001-B24F-4594-A70B-882CCD1D90AB}"/>
            </c:ext>
          </c:extLst>
        </c:ser>
        <c:dLbls>
          <c:showLegendKey val="0"/>
          <c:showVal val="0"/>
          <c:showCatName val="0"/>
          <c:showSerName val="0"/>
          <c:showPercent val="0"/>
          <c:showBubbleSize val="0"/>
        </c:dLbls>
        <c:marker val="1"/>
        <c:smooth val="0"/>
        <c:axId val="99797248"/>
        <c:axId val="116392320"/>
      </c:lineChart>
      <c:dateAx>
        <c:axId val="99797248"/>
        <c:scaling>
          <c:orientation val="minMax"/>
        </c:scaling>
        <c:delete val="1"/>
        <c:axPos val="b"/>
        <c:numFmt formatCode="&quot;H&quot;yy" sourceLinked="1"/>
        <c:majorTickMark val="none"/>
        <c:minorTickMark val="none"/>
        <c:tickLblPos val="none"/>
        <c:crossAx val="116392320"/>
        <c:crosses val="autoZero"/>
        <c:auto val="1"/>
        <c:lblOffset val="100"/>
        <c:baseTimeUnit val="years"/>
      </c:dateAx>
      <c:valAx>
        <c:axId val="1163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571.47</c:v>
                </c:pt>
                <c:pt idx="1">
                  <c:v>519.04</c:v>
                </c:pt>
                <c:pt idx="2">
                  <c:v>393.23</c:v>
                </c:pt>
                <c:pt idx="3">
                  <c:v>351.31</c:v>
                </c:pt>
                <c:pt idx="4">
                  <c:v>347.55</c:v>
                </c:pt>
              </c:numCache>
            </c:numRef>
          </c:val>
          <c:extLst xmlns:c16r2="http://schemas.microsoft.com/office/drawing/2015/06/chart">
            <c:ext xmlns:c16="http://schemas.microsoft.com/office/drawing/2014/chart" uri="{C3380CC4-5D6E-409C-BE32-E72D297353CC}">
              <c16:uniqueId val="{00000000-1AED-4FD6-AEFE-5A407EE48274}"/>
            </c:ext>
          </c:extLst>
        </c:ser>
        <c:dLbls>
          <c:showLegendKey val="0"/>
          <c:showVal val="0"/>
          <c:showCatName val="0"/>
          <c:showSerName val="0"/>
          <c:showPercent val="0"/>
          <c:showBubbleSize val="0"/>
        </c:dLbls>
        <c:gapWidth val="150"/>
        <c:axId val="116427392"/>
        <c:axId val="1164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807.75</c:v>
                </c:pt>
                <c:pt idx="2">
                  <c:v>812.92</c:v>
                </c:pt>
                <c:pt idx="3">
                  <c:v>765.48</c:v>
                </c:pt>
                <c:pt idx="4">
                  <c:v>742.08</c:v>
                </c:pt>
              </c:numCache>
            </c:numRef>
          </c:val>
          <c:smooth val="0"/>
          <c:extLst xmlns:c16r2="http://schemas.microsoft.com/office/drawing/2015/06/chart">
            <c:ext xmlns:c16="http://schemas.microsoft.com/office/drawing/2014/chart" uri="{C3380CC4-5D6E-409C-BE32-E72D297353CC}">
              <c16:uniqueId val="{00000001-1AED-4FD6-AEFE-5A407EE48274}"/>
            </c:ext>
          </c:extLst>
        </c:ser>
        <c:dLbls>
          <c:showLegendKey val="0"/>
          <c:showVal val="0"/>
          <c:showCatName val="0"/>
          <c:showSerName val="0"/>
          <c:showPercent val="0"/>
          <c:showBubbleSize val="0"/>
        </c:dLbls>
        <c:marker val="1"/>
        <c:smooth val="0"/>
        <c:axId val="116427392"/>
        <c:axId val="116433664"/>
      </c:lineChart>
      <c:dateAx>
        <c:axId val="116427392"/>
        <c:scaling>
          <c:orientation val="minMax"/>
        </c:scaling>
        <c:delete val="1"/>
        <c:axPos val="b"/>
        <c:numFmt formatCode="&quot;H&quot;yy" sourceLinked="1"/>
        <c:majorTickMark val="none"/>
        <c:minorTickMark val="none"/>
        <c:tickLblPos val="none"/>
        <c:crossAx val="116433664"/>
        <c:crosses val="autoZero"/>
        <c:auto val="1"/>
        <c:lblOffset val="100"/>
        <c:baseTimeUnit val="years"/>
      </c:dateAx>
      <c:valAx>
        <c:axId val="1164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99.67</c:v>
                </c:pt>
                <c:pt idx="4">
                  <c:v>99.9</c:v>
                </c:pt>
              </c:numCache>
            </c:numRef>
          </c:val>
          <c:extLst xmlns:c16r2="http://schemas.microsoft.com/office/drawing/2015/06/chart">
            <c:ext xmlns:c16="http://schemas.microsoft.com/office/drawing/2014/chart" uri="{C3380CC4-5D6E-409C-BE32-E72D297353CC}">
              <c16:uniqueId val="{00000000-C893-4A3C-90AD-8C0E3990CB4D}"/>
            </c:ext>
          </c:extLst>
        </c:ser>
        <c:dLbls>
          <c:showLegendKey val="0"/>
          <c:showVal val="0"/>
          <c:showCatName val="0"/>
          <c:showSerName val="0"/>
          <c:showPercent val="0"/>
          <c:showBubbleSize val="0"/>
        </c:dLbls>
        <c:gapWidth val="150"/>
        <c:axId val="118561792"/>
        <c:axId val="1185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86.94</c:v>
                </c:pt>
                <c:pt idx="2">
                  <c:v>85.4</c:v>
                </c:pt>
                <c:pt idx="3">
                  <c:v>87.8</c:v>
                </c:pt>
                <c:pt idx="4">
                  <c:v>86.51</c:v>
                </c:pt>
              </c:numCache>
            </c:numRef>
          </c:val>
          <c:smooth val="0"/>
          <c:extLst xmlns:c16r2="http://schemas.microsoft.com/office/drawing/2015/06/chart">
            <c:ext xmlns:c16="http://schemas.microsoft.com/office/drawing/2014/chart" uri="{C3380CC4-5D6E-409C-BE32-E72D297353CC}">
              <c16:uniqueId val="{00000001-C893-4A3C-90AD-8C0E3990CB4D}"/>
            </c:ext>
          </c:extLst>
        </c:ser>
        <c:dLbls>
          <c:showLegendKey val="0"/>
          <c:showVal val="0"/>
          <c:showCatName val="0"/>
          <c:showSerName val="0"/>
          <c:showPercent val="0"/>
          <c:showBubbleSize val="0"/>
        </c:dLbls>
        <c:marker val="1"/>
        <c:smooth val="0"/>
        <c:axId val="118561792"/>
        <c:axId val="118563968"/>
      </c:lineChart>
      <c:dateAx>
        <c:axId val="118561792"/>
        <c:scaling>
          <c:orientation val="minMax"/>
        </c:scaling>
        <c:delete val="1"/>
        <c:axPos val="b"/>
        <c:numFmt formatCode="&quot;H&quot;yy" sourceLinked="1"/>
        <c:majorTickMark val="none"/>
        <c:minorTickMark val="none"/>
        <c:tickLblPos val="none"/>
        <c:crossAx val="118563968"/>
        <c:crosses val="autoZero"/>
        <c:auto val="1"/>
        <c:lblOffset val="100"/>
        <c:baseTimeUnit val="years"/>
      </c:dateAx>
      <c:valAx>
        <c:axId val="118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153.71</c:v>
                </c:pt>
                <c:pt idx="1">
                  <c:v>153.80000000000001</c:v>
                </c:pt>
                <c:pt idx="2">
                  <c:v>153.81</c:v>
                </c:pt>
                <c:pt idx="3">
                  <c:v>155</c:v>
                </c:pt>
                <c:pt idx="4">
                  <c:v>155</c:v>
                </c:pt>
              </c:numCache>
            </c:numRef>
          </c:val>
          <c:extLst xmlns:c16r2="http://schemas.microsoft.com/office/drawing/2015/06/chart">
            <c:ext xmlns:c16="http://schemas.microsoft.com/office/drawing/2014/chart" uri="{C3380CC4-5D6E-409C-BE32-E72D297353CC}">
              <c16:uniqueId val="{00000000-2D7D-4F1B-BF7A-40B3F42C86C1}"/>
            </c:ext>
          </c:extLst>
        </c:ser>
        <c:dLbls>
          <c:showLegendKey val="0"/>
          <c:showVal val="0"/>
          <c:showCatName val="0"/>
          <c:showSerName val="0"/>
          <c:showPercent val="0"/>
          <c:showBubbleSize val="0"/>
        </c:dLbls>
        <c:gapWidth val="150"/>
        <c:axId val="118603136"/>
        <c:axId val="1186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179.63</c:v>
                </c:pt>
                <c:pt idx="2">
                  <c:v>188.57</c:v>
                </c:pt>
                <c:pt idx="3">
                  <c:v>187.69</c:v>
                </c:pt>
                <c:pt idx="4">
                  <c:v>188.24</c:v>
                </c:pt>
              </c:numCache>
            </c:numRef>
          </c:val>
          <c:smooth val="0"/>
          <c:extLst xmlns:c16r2="http://schemas.microsoft.com/office/drawing/2015/06/chart">
            <c:ext xmlns:c16="http://schemas.microsoft.com/office/drawing/2014/chart" uri="{C3380CC4-5D6E-409C-BE32-E72D297353CC}">
              <c16:uniqueId val="{00000001-2D7D-4F1B-BF7A-40B3F42C86C1}"/>
            </c:ext>
          </c:extLst>
        </c:ser>
        <c:dLbls>
          <c:showLegendKey val="0"/>
          <c:showVal val="0"/>
          <c:showCatName val="0"/>
          <c:showSerName val="0"/>
          <c:showPercent val="0"/>
          <c:showBubbleSize val="0"/>
        </c:dLbls>
        <c:marker val="1"/>
        <c:smooth val="0"/>
        <c:axId val="118603136"/>
        <c:axId val="118613504"/>
      </c:lineChart>
      <c:dateAx>
        <c:axId val="118603136"/>
        <c:scaling>
          <c:orientation val="minMax"/>
        </c:scaling>
        <c:delete val="1"/>
        <c:axPos val="b"/>
        <c:numFmt formatCode="&quot;H&quot;yy" sourceLinked="1"/>
        <c:majorTickMark val="none"/>
        <c:minorTickMark val="none"/>
        <c:tickLblPos val="none"/>
        <c:crossAx val="118613504"/>
        <c:crosses val="autoZero"/>
        <c:auto val="1"/>
        <c:lblOffset val="100"/>
        <c:baseTimeUnit val="years"/>
      </c:dateAx>
      <c:valAx>
        <c:axId val="1186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山口県　美祢市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22166</v>
      </c>
      <c r="AM8" s="42"/>
      <c r="AN8" s="42"/>
      <c r="AO8" s="42"/>
      <c r="AP8" s="42"/>
      <c r="AQ8" s="42"/>
      <c r="AR8" s="42"/>
      <c r="AS8" s="42"/>
      <c r="AT8" s="35">
        <f>データ!T6</f>
        <v>472.64</v>
      </c>
      <c r="AU8" s="35"/>
      <c r="AV8" s="35"/>
      <c r="AW8" s="35"/>
      <c r="AX8" s="35"/>
      <c r="AY8" s="35"/>
      <c r="AZ8" s="35"/>
      <c r="BA8" s="35"/>
      <c r="BB8" s="35">
        <f>データ!U6</f>
        <v>46.9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85.36</v>
      </c>
      <c r="J10" s="35"/>
      <c r="K10" s="35"/>
      <c r="L10" s="35"/>
      <c r="M10" s="35"/>
      <c r="N10" s="35"/>
      <c r="O10" s="35"/>
      <c r="P10" s="35">
        <f>データ!P6</f>
        <v>36.869999999999997</v>
      </c>
      <c r="Q10" s="35"/>
      <c r="R10" s="35"/>
      <c r="S10" s="35"/>
      <c r="T10" s="35"/>
      <c r="U10" s="35"/>
      <c r="V10" s="35"/>
      <c r="W10" s="35">
        <f>データ!Q6</f>
        <v>80.69</v>
      </c>
      <c r="X10" s="35"/>
      <c r="Y10" s="35"/>
      <c r="Z10" s="35"/>
      <c r="AA10" s="35"/>
      <c r="AB10" s="35"/>
      <c r="AC10" s="35"/>
      <c r="AD10" s="42">
        <f>データ!R6</f>
        <v>3053</v>
      </c>
      <c r="AE10" s="42"/>
      <c r="AF10" s="42"/>
      <c r="AG10" s="42"/>
      <c r="AH10" s="42"/>
      <c r="AI10" s="42"/>
      <c r="AJ10" s="42"/>
      <c r="AK10" s="2"/>
      <c r="AL10" s="42">
        <f>データ!V6</f>
        <v>8081</v>
      </c>
      <c r="AM10" s="42"/>
      <c r="AN10" s="42"/>
      <c r="AO10" s="42"/>
      <c r="AP10" s="42"/>
      <c r="AQ10" s="42"/>
      <c r="AR10" s="42"/>
      <c r="AS10" s="42"/>
      <c r="AT10" s="35">
        <f>データ!W6</f>
        <v>6.29</v>
      </c>
      <c r="AU10" s="35"/>
      <c r="AV10" s="35"/>
      <c r="AW10" s="35"/>
      <c r="AX10" s="35"/>
      <c r="AY10" s="35"/>
      <c r="AZ10" s="35"/>
      <c r="BA10" s="35"/>
      <c r="BB10" s="35">
        <f>データ!X6</f>
        <v>1284.74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73MbtFvV0TgE9UsJpoT51GX5vQeEIey0kEjym1/h4V4ItkCOsnUONaKR3cSAFu5hz7WYXYd9VSeGTMeUe2PUMw==" saltValue="wndaKeNIE+gCcBx2NJxy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352136</v>
      </c>
      <c r="D6" s="19">
        <f t="shared" si="3"/>
        <v>46</v>
      </c>
      <c r="E6" s="19">
        <f t="shared" si="3"/>
        <v>17</v>
      </c>
      <c r="F6" s="19">
        <f t="shared" si="3"/>
        <v>1</v>
      </c>
      <c r="G6" s="19">
        <f t="shared" si="3"/>
        <v>0</v>
      </c>
      <c r="H6" s="19" t="str">
        <f t="shared" si="3"/>
        <v>山口県　美祢市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85.36</v>
      </c>
      <c r="P6" s="20">
        <f t="shared" si="3"/>
        <v>36.869999999999997</v>
      </c>
      <c r="Q6" s="20">
        <f t="shared" si="3"/>
        <v>80.69</v>
      </c>
      <c r="R6" s="20">
        <f t="shared" si="3"/>
        <v>3053</v>
      </c>
      <c r="S6" s="20">
        <f t="shared" si="3"/>
        <v>22166</v>
      </c>
      <c r="T6" s="20">
        <f t="shared" si="3"/>
        <v>472.64</v>
      </c>
      <c r="U6" s="20">
        <f t="shared" si="3"/>
        <v>46.9</v>
      </c>
      <c r="V6" s="20">
        <f t="shared" si="3"/>
        <v>8081</v>
      </c>
      <c r="W6" s="20">
        <f t="shared" si="3"/>
        <v>6.29</v>
      </c>
      <c r="X6" s="20">
        <f t="shared" si="3"/>
        <v>1284.74</v>
      </c>
      <c r="Y6" s="21">
        <f>IF(Y7="",NA(),Y7)</f>
        <v>106.52</v>
      </c>
      <c r="Z6" s="21">
        <f t="shared" ref="Z6:AH6" si="4">IF(Z7="",NA(),Z7)</f>
        <v>106.18</v>
      </c>
      <c r="AA6" s="21">
        <f t="shared" si="4"/>
        <v>105.03</v>
      </c>
      <c r="AB6" s="21">
        <f t="shared" si="4"/>
        <v>106.4</v>
      </c>
      <c r="AC6" s="21">
        <f t="shared" si="4"/>
        <v>102.91</v>
      </c>
      <c r="AD6" s="21">
        <f t="shared" si="4"/>
        <v>106.83</v>
      </c>
      <c r="AE6" s="21">
        <f t="shared" si="4"/>
        <v>104.01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26.18</v>
      </c>
      <c r="AQ6" s="21">
        <f t="shared" si="5"/>
        <v>25.86</v>
      </c>
      <c r="AR6" s="21">
        <f t="shared" si="5"/>
        <v>25.76</v>
      </c>
      <c r="AS6" s="21">
        <f t="shared" si="5"/>
        <v>26.07</v>
      </c>
      <c r="AT6" s="20" t="str">
        <f>IF(AT7="","",IF(AT7="-","【-】","【"&amp;SUBSTITUTE(TEXT(AT7,"#,##0.00"),"-","△")&amp;"】"))</f>
        <v>【3.15】</v>
      </c>
      <c r="AU6" s="21">
        <f>IF(AU7="",NA(),AU7)</f>
        <v>230.82</v>
      </c>
      <c r="AV6" s="21">
        <f t="shared" ref="AV6:BD6" si="6">IF(AV7="",NA(),AV7)</f>
        <v>293.43</v>
      </c>
      <c r="AW6" s="21">
        <f t="shared" si="6"/>
        <v>351.84</v>
      </c>
      <c r="AX6" s="21">
        <f t="shared" si="6"/>
        <v>420.56</v>
      </c>
      <c r="AY6" s="21">
        <f t="shared" si="6"/>
        <v>476.07</v>
      </c>
      <c r="AZ6" s="21">
        <f t="shared" si="6"/>
        <v>68.040000000000006</v>
      </c>
      <c r="BA6" s="21">
        <f t="shared" si="6"/>
        <v>57.3</v>
      </c>
      <c r="BB6" s="21">
        <f t="shared" si="6"/>
        <v>58.23</v>
      </c>
      <c r="BC6" s="21">
        <f t="shared" si="6"/>
        <v>65.56</v>
      </c>
      <c r="BD6" s="21">
        <f t="shared" si="6"/>
        <v>65.87</v>
      </c>
      <c r="BE6" s="20" t="str">
        <f>IF(BE7="","",IF(BE7="-","【-】","【"&amp;SUBSTITUTE(TEXT(BE7,"#,##0.00"),"-","△")&amp;"】"))</f>
        <v>【73.44】</v>
      </c>
      <c r="BF6" s="21">
        <f>IF(BF7="",NA(),BF7)</f>
        <v>571.47</v>
      </c>
      <c r="BG6" s="21">
        <f t="shared" ref="BG6:BO6" si="7">IF(BG7="",NA(),BG7)</f>
        <v>519.04</v>
      </c>
      <c r="BH6" s="21">
        <f t="shared" si="7"/>
        <v>393.23</v>
      </c>
      <c r="BI6" s="21">
        <f t="shared" si="7"/>
        <v>351.31</v>
      </c>
      <c r="BJ6" s="21">
        <f t="shared" si="7"/>
        <v>347.55</v>
      </c>
      <c r="BK6" s="21">
        <f t="shared" si="7"/>
        <v>1048.23</v>
      </c>
      <c r="BL6" s="21">
        <f t="shared" si="7"/>
        <v>807.75</v>
      </c>
      <c r="BM6" s="21">
        <f t="shared" si="7"/>
        <v>812.92</v>
      </c>
      <c r="BN6" s="21">
        <f t="shared" si="7"/>
        <v>765.48</v>
      </c>
      <c r="BO6" s="21">
        <f t="shared" si="7"/>
        <v>742.08</v>
      </c>
      <c r="BP6" s="20" t="str">
        <f>IF(BP7="","",IF(BP7="-","【-】","【"&amp;SUBSTITUTE(TEXT(BP7,"#,##0.00"),"-","△")&amp;"】"))</f>
        <v>【652.82】</v>
      </c>
      <c r="BQ6" s="21">
        <f>IF(BQ7="",NA(),BQ7)</f>
        <v>100</v>
      </c>
      <c r="BR6" s="21">
        <f t="shared" ref="BR6:BZ6" si="8">IF(BR7="",NA(),BR7)</f>
        <v>100</v>
      </c>
      <c r="BS6" s="21">
        <f t="shared" si="8"/>
        <v>100</v>
      </c>
      <c r="BT6" s="21">
        <f t="shared" si="8"/>
        <v>99.67</v>
      </c>
      <c r="BU6" s="21">
        <f t="shared" si="8"/>
        <v>99.9</v>
      </c>
      <c r="BV6" s="21">
        <f t="shared" si="8"/>
        <v>78.92</v>
      </c>
      <c r="BW6" s="21">
        <f t="shared" si="8"/>
        <v>86.94</v>
      </c>
      <c r="BX6" s="21">
        <f t="shared" si="8"/>
        <v>85.4</v>
      </c>
      <c r="BY6" s="21">
        <f t="shared" si="8"/>
        <v>87.8</v>
      </c>
      <c r="BZ6" s="21">
        <f t="shared" si="8"/>
        <v>86.51</v>
      </c>
      <c r="CA6" s="20" t="str">
        <f>IF(CA7="","",IF(CA7="-","【-】","【"&amp;SUBSTITUTE(TEXT(CA7,"#,##0.00"),"-","△")&amp;"】"))</f>
        <v>【97.61】</v>
      </c>
      <c r="CB6" s="21">
        <f>IF(CB7="",NA(),CB7)</f>
        <v>153.71</v>
      </c>
      <c r="CC6" s="21">
        <f t="shared" ref="CC6:CK6" si="9">IF(CC7="",NA(),CC7)</f>
        <v>153.80000000000001</v>
      </c>
      <c r="CD6" s="21">
        <f t="shared" si="9"/>
        <v>153.81</v>
      </c>
      <c r="CE6" s="21">
        <f t="shared" si="9"/>
        <v>155</v>
      </c>
      <c r="CF6" s="21">
        <f t="shared" si="9"/>
        <v>155</v>
      </c>
      <c r="CG6" s="21">
        <f t="shared" si="9"/>
        <v>220.31</v>
      </c>
      <c r="CH6" s="21">
        <f t="shared" si="9"/>
        <v>179.63</v>
      </c>
      <c r="CI6" s="21">
        <f t="shared" si="9"/>
        <v>188.57</v>
      </c>
      <c r="CJ6" s="21">
        <f t="shared" si="9"/>
        <v>187.69</v>
      </c>
      <c r="CK6" s="21">
        <f t="shared" si="9"/>
        <v>188.24</v>
      </c>
      <c r="CL6" s="20" t="str">
        <f>IF(CL7="","",IF(CL7="-","【-】","【"&amp;SUBSTITUTE(TEXT(CL7,"#,##0.00"),"-","△")&amp;"】"))</f>
        <v>【138.29】</v>
      </c>
      <c r="CM6" s="21">
        <f>IF(CM7="",NA(),CM7)</f>
        <v>42.64</v>
      </c>
      <c r="CN6" s="21">
        <f t="shared" ref="CN6:CV6" si="10">IF(CN7="",NA(),CN7)</f>
        <v>43.39</v>
      </c>
      <c r="CO6" s="21">
        <f t="shared" si="10"/>
        <v>44.92</v>
      </c>
      <c r="CP6" s="21">
        <f t="shared" si="10"/>
        <v>42.59</v>
      </c>
      <c r="CQ6" s="21">
        <f t="shared" si="10"/>
        <v>41.12</v>
      </c>
      <c r="CR6" s="21">
        <f t="shared" si="10"/>
        <v>49.68</v>
      </c>
      <c r="CS6" s="21">
        <f t="shared" si="10"/>
        <v>55.55</v>
      </c>
      <c r="CT6" s="21">
        <f t="shared" si="10"/>
        <v>55.84</v>
      </c>
      <c r="CU6" s="21">
        <f t="shared" si="10"/>
        <v>55.78</v>
      </c>
      <c r="CV6" s="21">
        <f t="shared" si="10"/>
        <v>54.86</v>
      </c>
      <c r="CW6" s="20" t="str">
        <f>IF(CW7="","",IF(CW7="-","【-】","【"&amp;SUBSTITUTE(TEXT(CW7,"#,##0.00"),"-","△")&amp;"】"))</f>
        <v>【59.10】</v>
      </c>
      <c r="CX6" s="21">
        <f>IF(CX7="",NA(),CX7)</f>
        <v>92.83</v>
      </c>
      <c r="CY6" s="21">
        <f t="shared" ref="CY6:DG6" si="11">IF(CY7="",NA(),CY7)</f>
        <v>94.7</v>
      </c>
      <c r="CZ6" s="21">
        <f t="shared" si="11"/>
        <v>94.88</v>
      </c>
      <c r="DA6" s="21">
        <f t="shared" si="11"/>
        <v>95.22</v>
      </c>
      <c r="DB6" s="21">
        <f t="shared" si="11"/>
        <v>94.99</v>
      </c>
      <c r="DC6" s="21">
        <f t="shared" si="11"/>
        <v>83.35</v>
      </c>
      <c r="DD6" s="21">
        <f t="shared" si="11"/>
        <v>91.64</v>
      </c>
      <c r="DE6" s="21">
        <f t="shared" si="11"/>
        <v>92.34</v>
      </c>
      <c r="DF6" s="21">
        <f t="shared" si="11"/>
        <v>91.78</v>
      </c>
      <c r="DG6" s="21">
        <f t="shared" si="11"/>
        <v>91.37</v>
      </c>
      <c r="DH6" s="20" t="str">
        <f>IF(DH7="","",IF(DH7="-","【-】","【"&amp;SUBSTITUTE(TEXT(DH7,"#,##0.00"),"-","△")&amp;"】"))</f>
        <v>【95.82】</v>
      </c>
      <c r="DI6" s="21">
        <f>IF(DI7="",NA(),DI7)</f>
        <v>29.84</v>
      </c>
      <c r="DJ6" s="21">
        <f t="shared" ref="DJ6:DR6" si="12">IF(DJ7="",NA(),DJ7)</f>
        <v>31.87</v>
      </c>
      <c r="DK6" s="21">
        <f t="shared" si="12"/>
        <v>34.54</v>
      </c>
      <c r="DL6" s="21">
        <f t="shared" si="12"/>
        <v>37.15</v>
      </c>
      <c r="DM6" s="21">
        <f t="shared" si="12"/>
        <v>39.68</v>
      </c>
      <c r="DN6" s="21">
        <f t="shared" si="12"/>
        <v>26.06</v>
      </c>
      <c r="DO6" s="21">
        <f t="shared" si="12"/>
        <v>31.19</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1">
        <f t="shared" si="13"/>
        <v>0.57999999999999996</v>
      </c>
      <c r="EA6" s="21">
        <f t="shared" si="13"/>
        <v>0.54</v>
      </c>
      <c r="EB6" s="21">
        <f t="shared" si="13"/>
        <v>0.75</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352136</v>
      </c>
      <c r="D7" s="23">
        <v>46</v>
      </c>
      <c r="E7" s="23">
        <v>17</v>
      </c>
      <c r="F7" s="23">
        <v>1</v>
      </c>
      <c r="G7" s="23">
        <v>0</v>
      </c>
      <c r="H7" s="23" t="s">
        <v>95</v>
      </c>
      <c r="I7" s="23" t="s">
        <v>96</v>
      </c>
      <c r="J7" s="23" t="s">
        <v>97</v>
      </c>
      <c r="K7" s="23" t="s">
        <v>98</v>
      </c>
      <c r="L7" s="23" t="s">
        <v>99</v>
      </c>
      <c r="M7" s="23" t="s">
        <v>100</v>
      </c>
      <c r="N7" s="24" t="s">
        <v>101</v>
      </c>
      <c r="O7" s="24">
        <v>85.36</v>
      </c>
      <c r="P7" s="24">
        <v>36.869999999999997</v>
      </c>
      <c r="Q7" s="24">
        <v>80.69</v>
      </c>
      <c r="R7" s="24">
        <v>3053</v>
      </c>
      <c r="S7" s="24">
        <v>22166</v>
      </c>
      <c r="T7" s="24">
        <v>472.64</v>
      </c>
      <c r="U7" s="24">
        <v>46.9</v>
      </c>
      <c r="V7" s="24">
        <v>8081</v>
      </c>
      <c r="W7" s="24">
        <v>6.29</v>
      </c>
      <c r="X7" s="24">
        <v>1284.74</v>
      </c>
      <c r="Y7" s="24">
        <v>106.52</v>
      </c>
      <c r="Z7" s="24">
        <v>106.18</v>
      </c>
      <c r="AA7" s="24">
        <v>105.03</v>
      </c>
      <c r="AB7" s="24">
        <v>106.4</v>
      </c>
      <c r="AC7" s="24">
        <v>102.91</v>
      </c>
      <c r="AD7" s="24">
        <v>106.83</v>
      </c>
      <c r="AE7" s="24">
        <v>104.01</v>
      </c>
      <c r="AF7" s="24">
        <v>105.41</v>
      </c>
      <c r="AG7" s="24">
        <v>104.64</v>
      </c>
      <c r="AH7" s="24">
        <v>105.35</v>
      </c>
      <c r="AI7" s="24">
        <v>106.11</v>
      </c>
      <c r="AJ7" s="24">
        <v>0</v>
      </c>
      <c r="AK7" s="24">
        <v>0</v>
      </c>
      <c r="AL7" s="24">
        <v>0</v>
      </c>
      <c r="AM7" s="24">
        <v>0</v>
      </c>
      <c r="AN7" s="24">
        <v>0</v>
      </c>
      <c r="AO7" s="24">
        <v>22.02</v>
      </c>
      <c r="AP7" s="24">
        <v>26.18</v>
      </c>
      <c r="AQ7" s="24">
        <v>25.86</v>
      </c>
      <c r="AR7" s="24">
        <v>25.76</v>
      </c>
      <c r="AS7" s="24">
        <v>26.07</v>
      </c>
      <c r="AT7" s="24">
        <v>3.15</v>
      </c>
      <c r="AU7" s="24">
        <v>230.82</v>
      </c>
      <c r="AV7" s="24">
        <v>293.43</v>
      </c>
      <c r="AW7" s="24">
        <v>351.84</v>
      </c>
      <c r="AX7" s="24">
        <v>420.56</v>
      </c>
      <c r="AY7" s="24">
        <v>476.07</v>
      </c>
      <c r="AZ7" s="24">
        <v>68.040000000000006</v>
      </c>
      <c r="BA7" s="24">
        <v>57.3</v>
      </c>
      <c r="BB7" s="24">
        <v>58.23</v>
      </c>
      <c r="BC7" s="24">
        <v>65.56</v>
      </c>
      <c r="BD7" s="24">
        <v>65.87</v>
      </c>
      <c r="BE7" s="24">
        <v>73.44</v>
      </c>
      <c r="BF7" s="24">
        <v>571.47</v>
      </c>
      <c r="BG7" s="24">
        <v>519.04</v>
      </c>
      <c r="BH7" s="24">
        <v>393.23</v>
      </c>
      <c r="BI7" s="24">
        <v>351.31</v>
      </c>
      <c r="BJ7" s="24">
        <v>347.55</v>
      </c>
      <c r="BK7" s="24">
        <v>1048.23</v>
      </c>
      <c r="BL7" s="24">
        <v>807.75</v>
      </c>
      <c r="BM7" s="24">
        <v>812.92</v>
      </c>
      <c r="BN7" s="24">
        <v>765.48</v>
      </c>
      <c r="BO7" s="24">
        <v>742.08</v>
      </c>
      <c r="BP7" s="24">
        <v>652.82000000000005</v>
      </c>
      <c r="BQ7" s="24">
        <v>100</v>
      </c>
      <c r="BR7" s="24">
        <v>100</v>
      </c>
      <c r="BS7" s="24">
        <v>100</v>
      </c>
      <c r="BT7" s="24">
        <v>99.67</v>
      </c>
      <c r="BU7" s="24">
        <v>99.9</v>
      </c>
      <c r="BV7" s="24">
        <v>78.92</v>
      </c>
      <c r="BW7" s="24">
        <v>86.94</v>
      </c>
      <c r="BX7" s="24">
        <v>85.4</v>
      </c>
      <c r="BY7" s="24">
        <v>87.8</v>
      </c>
      <c r="BZ7" s="24">
        <v>86.51</v>
      </c>
      <c r="CA7" s="24">
        <v>97.61</v>
      </c>
      <c r="CB7" s="24">
        <v>153.71</v>
      </c>
      <c r="CC7" s="24">
        <v>153.80000000000001</v>
      </c>
      <c r="CD7" s="24">
        <v>153.81</v>
      </c>
      <c r="CE7" s="24">
        <v>155</v>
      </c>
      <c r="CF7" s="24">
        <v>155</v>
      </c>
      <c r="CG7" s="24">
        <v>220.31</v>
      </c>
      <c r="CH7" s="24">
        <v>179.63</v>
      </c>
      <c r="CI7" s="24">
        <v>188.57</v>
      </c>
      <c r="CJ7" s="24">
        <v>187.69</v>
      </c>
      <c r="CK7" s="24">
        <v>188.24</v>
      </c>
      <c r="CL7" s="24">
        <v>138.29</v>
      </c>
      <c r="CM7" s="24">
        <v>42.64</v>
      </c>
      <c r="CN7" s="24">
        <v>43.39</v>
      </c>
      <c r="CO7" s="24">
        <v>44.92</v>
      </c>
      <c r="CP7" s="24">
        <v>42.59</v>
      </c>
      <c r="CQ7" s="24">
        <v>41.12</v>
      </c>
      <c r="CR7" s="24">
        <v>49.68</v>
      </c>
      <c r="CS7" s="24">
        <v>55.55</v>
      </c>
      <c r="CT7" s="24">
        <v>55.84</v>
      </c>
      <c r="CU7" s="24">
        <v>55.78</v>
      </c>
      <c r="CV7" s="24">
        <v>54.86</v>
      </c>
      <c r="CW7" s="24">
        <v>59.1</v>
      </c>
      <c r="CX7" s="24">
        <v>92.83</v>
      </c>
      <c r="CY7" s="24">
        <v>94.7</v>
      </c>
      <c r="CZ7" s="24">
        <v>94.88</v>
      </c>
      <c r="DA7" s="24">
        <v>95.22</v>
      </c>
      <c r="DB7" s="24">
        <v>94.99</v>
      </c>
      <c r="DC7" s="24">
        <v>83.35</v>
      </c>
      <c r="DD7" s="24">
        <v>91.64</v>
      </c>
      <c r="DE7" s="24">
        <v>92.34</v>
      </c>
      <c r="DF7" s="24">
        <v>91.78</v>
      </c>
      <c r="DG7" s="24">
        <v>91.37</v>
      </c>
      <c r="DH7" s="24">
        <v>95.82</v>
      </c>
      <c r="DI7" s="24">
        <v>29.84</v>
      </c>
      <c r="DJ7" s="24">
        <v>31.87</v>
      </c>
      <c r="DK7" s="24">
        <v>34.54</v>
      </c>
      <c r="DL7" s="24">
        <v>37.15</v>
      </c>
      <c r="DM7" s="24">
        <v>39.68</v>
      </c>
      <c r="DN7" s="24">
        <v>26.06</v>
      </c>
      <c r="DO7" s="24">
        <v>31.19</v>
      </c>
      <c r="DP7" s="24">
        <v>25.37</v>
      </c>
      <c r="DQ7" s="24">
        <v>26.89</v>
      </c>
      <c r="DR7" s="24">
        <v>29.42</v>
      </c>
      <c r="DS7" s="24">
        <v>39.74</v>
      </c>
      <c r="DT7" s="24">
        <v>0</v>
      </c>
      <c r="DU7" s="24">
        <v>0</v>
      </c>
      <c r="DV7" s="24">
        <v>0</v>
      </c>
      <c r="DW7" s="24">
        <v>0</v>
      </c>
      <c r="DX7" s="24">
        <v>0</v>
      </c>
      <c r="DY7" s="24">
        <v>0</v>
      </c>
      <c r="DZ7" s="24">
        <v>0.57999999999999996</v>
      </c>
      <c r="EA7" s="24">
        <v>0.54</v>
      </c>
      <c r="EB7" s="24">
        <v>0.75</v>
      </c>
      <c r="EC7" s="24">
        <v>0.74</v>
      </c>
      <c r="ED7" s="24">
        <v>7.62</v>
      </c>
      <c r="EE7" s="24">
        <v>0</v>
      </c>
      <c r="EF7" s="24">
        <v>0</v>
      </c>
      <c r="EG7" s="24">
        <v>0</v>
      </c>
      <c r="EH7" s="24">
        <v>0</v>
      </c>
      <c r="EI7" s="24">
        <v>0</v>
      </c>
      <c r="EJ7" s="24">
        <v>0.12</v>
      </c>
      <c r="EK7" s="24">
        <v>0.1</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寺埜　真輔</cp:lastModifiedBy>
  <dcterms:created xsi:type="dcterms:W3CDTF">2023-12-12T00:50:39Z</dcterms:created>
  <dcterms:modified xsi:type="dcterms:W3CDTF">2024-01-30T06:28:30Z</dcterms:modified>
</cp:coreProperties>
</file>