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043都市開発部\1000公園施設課\管理班長\調査もの\R5\財政課\20240118（0206締切）【県市町課】公営企業に係る経営比較分析表（令和４年度決算）の分析等について\10【法非適】駐車場整備事業\"/>
    </mc:Choice>
  </mc:AlternateContent>
  <workbookProtection workbookAlgorithmName="SHA-512" workbookHashValue="VeAIZYDXmL1Eqpa/qfvzLYNPG/cGQMsz2fygxo2ZcDjkoixj8S+DaCqDmhs03G5VJ18H3hUlAs1pruo4BluQRA==" workbookSaltValue="YqbWrJCM8vQRG206zrhUe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FX30" i="4"/>
  <c r="BG30" i="4"/>
  <c r="LE76" i="4"/>
  <c r="BG51" i="4"/>
  <c r="AV76" i="4"/>
  <c r="KO51" i="4"/>
  <c r="FX51" i="4"/>
  <c r="KO30" i="4"/>
  <c r="HP76" i="4"/>
  <c r="HA76" i="4"/>
  <c r="AN51" i="4"/>
  <c r="FE30" i="4"/>
  <c r="AN30" i="4"/>
  <c r="JV30" i="4"/>
  <c r="AG76" i="4"/>
  <c r="JV51" i="4"/>
  <c r="KP76" i="4"/>
  <c r="FE51" i="4"/>
  <c r="JC51" i="4"/>
  <c r="KA76" i="4"/>
  <c r="EL51" i="4"/>
  <c r="JC30" i="4"/>
  <c r="U30" i="4"/>
  <c r="R76" i="4"/>
  <c r="GL76" i="4"/>
  <c r="U51" i="4"/>
  <c r="EL30" i="4"/>
</calcChain>
</file>

<file path=xl/sharedStrings.xml><?xml version="1.0" encoding="utf-8"?>
<sst xmlns="http://schemas.openxmlformats.org/spreadsheetml/2006/main" count="278" uniqueCount="133">
  <si>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</si>
  <si>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</si>
  <si>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</si>
  <si>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</si>
  <si>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</si>
  <si>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</si>
  <si>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</si>
  <si>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</si>
  <si>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</si>
  <si>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</si>
  <si>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</si>
  <si>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</si>
  <si>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</si>
  <si>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</si>
  <si>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</si>
  <si>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</si>
  <si>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</si>
  <si>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</si>
  <si>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</si>
  <si>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</si>
  <si>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</si>
  <si>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</si>
  <si>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</si>
  <si>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</si>
  <si>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</si>
  <si>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</si>
  <si>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</si>
  <si>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</si>
  <si>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</si>
  <si>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</si>
  <si>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</si>
  <si>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</si>
  <si>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</si>
  <si>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</si>
  <si>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</si>
  <si>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</si>
  <si>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</si>
  <si>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</si>
  <si>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</si>
  <si>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</si>
  <si>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</si>
  <si>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</si>
  <si>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</si>
  <si>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</si>
  <si>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</si>
  <si>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</si>
  <si>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</si>
  <si>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</si>
  <si>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</si>
  <si>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</si>
  <si>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</si>
  <si>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</si>
  <si>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</si>
  <si>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</si>
  <si>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</si>
  <si>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</si>
  <si>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</si>
  <si>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</si>
  <si>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</si>
  <si>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</si>
  <si>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</si>
  <si>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</si>
  <si>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</si>
  <si>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</si>
  <si>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</si>
  <si>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</si>
  <si>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</si>
  <si>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</si>
  <si>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</si>
  <si>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</si>
  <si>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</si>
  <si>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</si>
  <si>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</si>
  <si>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</si>
  <si>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</si>
  <si>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</si>
  <si>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</si>
  <si>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</si>
  <si>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</si>
  <si>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</si>
  <si>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</si>
  <si>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</si>
  <si>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</si>
  <si>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</si>
  <si>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</si>
  <si>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</si>
  <si>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</si>
  <si>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</si>
  <si>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</si>
  <si>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</si>
  <si>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</si>
  <si>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</si>
  <si>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</si>
  <si>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</si>
  <si>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</si>
  <si>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</si>
  <si>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</si>
  <si>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</si>
  <si>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</si>
  <si>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</si>
  <si>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</si>
  <si>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</si>
  <si>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</si>
  <si>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</si>
  <si>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</si>
  <si>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</si>
  <si>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</si>
  <si>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</si>
  <si>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</si>
  <si>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</si>
  <si>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</si>
  <si>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</si>
  <si>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</si>
  <si>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神代駅前駐車場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</si>
  <si>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</si>
  <si>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</si>
  <si>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</si>
  <si>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</si>
  <si>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</si>
  <si>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</si>
  <si>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</si>
  <si>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</si>
  <si>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</si>
  <si>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</si>
  <si>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</si>
  <si>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</si>
  <si>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</si>
  <si>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</si>
  <si>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</si>
  <si>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稼働率は、全国平均及び類似施設平均を下回った状態で推移している。当施設は全て定期駐車として運用しているため、収入が安定する一方、時間貸しとして運用している施設に比べて回転率（稼働率）が低くなる傾向がある。</t>
    <rPh sb="1" eb="3">
      <t>カドウ</t>
    </rPh>
    <rPh sb="3" eb="4">
      <t>リツ</t>
    </rPh>
    <rPh sb="6" eb="8">
      <t>ゼンコク</t>
    </rPh>
    <rPh sb="8" eb="10">
      <t>ヘイキン</t>
    </rPh>
    <rPh sb="10" eb="11">
      <t>オヨ</t>
    </rPh>
    <rPh sb="12" eb="14">
      <t>ルイジ</t>
    </rPh>
    <rPh sb="14" eb="16">
      <t>シセツ</t>
    </rPh>
    <rPh sb="16" eb="18">
      <t>ヘイキン</t>
    </rPh>
    <rPh sb="19" eb="21">
      <t>シタマワ</t>
    </rPh>
    <rPh sb="23" eb="25">
      <t>ジョウタイ</t>
    </rPh>
    <rPh sb="26" eb="28">
      <t>スイイ</t>
    </rPh>
    <rPh sb="33" eb="36">
      <t>トウシセツ</t>
    </rPh>
    <rPh sb="37" eb="38">
      <t>スベ</t>
    </rPh>
    <rPh sb="39" eb="41">
      <t>テイキ</t>
    </rPh>
    <rPh sb="41" eb="43">
      <t>チュウシャ</t>
    </rPh>
    <rPh sb="46" eb="48">
      <t>ウンヨウ</t>
    </rPh>
    <rPh sb="55" eb="57">
      <t>シュウニュウ</t>
    </rPh>
    <rPh sb="58" eb="60">
      <t>アンテイ</t>
    </rPh>
    <rPh sb="62" eb="64">
      <t>イッポウ</t>
    </rPh>
    <rPh sb="65" eb="67">
      <t>ジカン</t>
    </rPh>
    <rPh sb="67" eb="68">
      <t>カ</t>
    </rPh>
    <rPh sb="72" eb="74">
      <t>ウンヨウ</t>
    </rPh>
    <rPh sb="78" eb="80">
      <t>シセツ</t>
    </rPh>
    <rPh sb="81" eb="82">
      <t>クラ</t>
    </rPh>
    <rPh sb="84" eb="86">
      <t>カイテン</t>
    </rPh>
    <rPh sb="86" eb="87">
      <t>リツ</t>
    </rPh>
    <rPh sb="88" eb="90">
      <t>カドウ</t>
    </rPh>
    <rPh sb="90" eb="91">
      <t>リツ</t>
    </rPh>
    <rPh sb="93" eb="94">
      <t>ヒク</t>
    </rPh>
    <rPh sb="97" eb="99">
      <t>ケイコウ</t>
    </rPh>
    <phoneticPr fontId="5"/>
  </si>
  <si>
    <t>　本施設は、概ね安定的な経営状況を維持している。
　一方で、継続的な収益性の確保のため、施設改修など改善に向けた取組みを検討する必要がある。</t>
    <rPh sb="1" eb="2">
      <t>ホン</t>
    </rPh>
    <rPh sb="2" eb="4">
      <t>シセツ</t>
    </rPh>
    <rPh sb="6" eb="7">
      <t>オオム</t>
    </rPh>
    <rPh sb="8" eb="11">
      <t>アンテイテキ</t>
    </rPh>
    <rPh sb="12" eb="14">
      <t>ケイエイ</t>
    </rPh>
    <rPh sb="14" eb="16">
      <t>ジョウキョウ</t>
    </rPh>
    <rPh sb="17" eb="19">
      <t>イジ</t>
    </rPh>
    <rPh sb="26" eb="28">
      <t>イッポウ</t>
    </rPh>
    <rPh sb="30" eb="33">
      <t>ケイゾクテキ</t>
    </rPh>
    <rPh sb="34" eb="37">
      <t>シュウエキセイ</t>
    </rPh>
    <rPh sb="38" eb="40">
      <t>カクホ</t>
    </rPh>
    <rPh sb="44" eb="46">
      <t>シセツ</t>
    </rPh>
    <rPh sb="46" eb="48">
      <t>カイシュウ</t>
    </rPh>
    <rPh sb="50" eb="52">
      <t>カイゼン</t>
    </rPh>
    <rPh sb="53" eb="54">
      <t>ム</t>
    </rPh>
    <rPh sb="56" eb="58">
      <t>トリク</t>
    </rPh>
    <rPh sb="60" eb="62">
      <t>ケントウ</t>
    </rPh>
    <rPh sb="64" eb="66">
      <t>ヒツヨウ</t>
    </rPh>
    <phoneticPr fontId="5"/>
  </si>
  <si>
    <t>　定期駐車のみの施設で建築後31年が経過している。　
　今後も適切な維持管理を続けていく必要がある。</t>
    <rPh sb="1" eb="3">
      <t>テイキ</t>
    </rPh>
    <rPh sb="3" eb="5">
      <t>チュウシャ</t>
    </rPh>
    <rPh sb="8" eb="10">
      <t>シセツ</t>
    </rPh>
    <rPh sb="11" eb="13">
      <t>ケンチク</t>
    </rPh>
    <rPh sb="13" eb="14">
      <t>ゴ</t>
    </rPh>
    <rPh sb="16" eb="17">
      <t>ネン</t>
    </rPh>
    <rPh sb="18" eb="20">
      <t>ケイカ</t>
    </rPh>
    <rPh sb="28" eb="30">
      <t>コンゴ</t>
    </rPh>
    <rPh sb="31" eb="33">
      <t>テキセツ</t>
    </rPh>
    <rPh sb="34" eb="36">
      <t>イジ</t>
    </rPh>
    <rPh sb="36" eb="38">
      <t>カンリ</t>
    </rPh>
    <rPh sb="39" eb="40">
      <t>ツヅ</t>
    </rPh>
    <rPh sb="44" eb="46">
      <t>ヒツヨウ</t>
    </rPh>
    <phoneticPr fontId="5"/>
  </si>
  <si>
    <t>　EBITDAと収益的収支比率は高くないものの、売上高GOP比率は全国平均及び類似施設平均を上回り、高い収益性を示す。
　施設の規模や利用実態を考慮すると、おおむね良好といえる。</t>
    <rPh sb="16" eb="17">
      <t>タカ</t>
    </rPh>
    <rPh sb="24" eb="26">
      <t>ウリアゲ</t>
    </rPh>
    <rPh sb="26" eb="27">
      <t>タカ</t>
    </rPh>
    <rPh sb="30" eb="32">
      <t>ヒリツ</t>
    </rPh>
    <rPh sb="33" eb="35">
      <t>ゼンコク</t>
    </rPh>
    <rPh sb="35" eb="37">
      <t>ヘイキン</t>
    </rPh>
    <rPh sb="37" eb="38">
      <t>オヨ</t>
    </rPh>
    <rPh sb="39" eb="41">
      <t>ルイジ</t>
    </rPh>
    <rPh sb="41" eb="43">
      <t>シセツ</t>
    </rPh>
    <rPh sb="43" eb="45">
      <t>ヘイキン</t>
    </rPh>
    <rPh sb="46" eb="48">
      <t>ウワマワ</t>
    </rPh>
    <rPh sb="50" eb="51">
      <t>タカ</t>
    </rPh>
    <rPh sb="52" eb="55">
      <t>シュウエキセイ</t>
    </rPh>
    <rPh sb="56" eb="57">
      <t>シメ</t>
    </rPh>
    <rPh sb="61" eb="63">
      <t>シセツ</t>
    </rPh>
    <rPh sb="64" eb="66">
      <t>キボ</t>
    </rPh>
    <rPh sb="67" eb="69">
      <t>リヨウ</t>
    </rPh>
    <rPh sb="69" eb="71">
      <t>ジッタイ</t>
    </rPh>
    <rPh sb="72" eb="74">
      <t>コウリョ</t>
    </rPh>
    <rPh sb="82" eb="84">
      <t>リョウコウ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</si>
</sst>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1000</c:v>
                </c:pt>
                <c:pt idx="1">
                  <c:v>4954.5</c:v>
                </c:pt>
                <c:pt idx="2">
                  <c:v>780.6</c:v>
                </c:pt>
                <c:pt idx="3">
                  <c:v>710.2</c:v>
                </c:pt>
                <c:pt idx="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E-4D4C-907C-C2531C070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E-4D4C-907C-C2531C070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8-47A1-A509-3F23DE07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8-47A1-A509-3F23DE07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9A-4498-9C6A-483B0612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A-4498-9C6A-483B0612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504-4398-B88F-9E74E7B9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4-4398-B88F-9E74E7B9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5-4EDE-A5FE-DC88B58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5-4EDE-A5FE-DC88B58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3-4FB1-A17F-D17CBC39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3-4FB1-A17F-D17CBC39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86.7</c:v>
                </c:pt>
                <c:pt idx="3">
                  <c:v>73.3</c:v>
                </c:pt>
                <c:pt idx="4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A-44C1-A32A-AA5D03B76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A-44C1-A32A-AA5D03B76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89.9</c:v>
                </c:pt>
                <c:pt idx="1">
                  <c:v>98</c:v>
                </c:pt>
                <c:pt idx="2">
                  <c:v>87.2</c:v>
                </c:pt>
                <c:pt idx="3">
                  <c:v>85.9</c:v>
                </c:pt>
                <c:pt idx="4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93D-A87D-A4856A114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F-493D-A87D-A4856A114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549</c:v>
                </c:pt>
                <c:pt idx="1">
                  <c:v>534</c:v>
                </c:pt>
                <c:pt idx="2">
                  <c:v>422</c:v>
                </c:pt>
                <c:pt idx="3">
                  <c:v>360</c:v>
                </c:pt>
                <c:pt idx="4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9-4FAE-9D23-C355D0D77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9-4FAE-9D23-C355D0D77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7" zoomScale="55" zoomScaleNormal="5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山口県岩国市　神代駅前駐車場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369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120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15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9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1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1000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4954.5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780.6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710.2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274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86.7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73.3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86.7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89.9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98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87.2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85.9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63.5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549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534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422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360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301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4649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/8NcklRSxEgSrobi9fFeGjmIbz1MMElQGBRpB7CkDtEhfkMa+P7N5gwi6dQ+PlxQryUVMhnyB7lfHcGTCTNeWg==" saltValue="LoNI6MTuCrRel9TR36158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102</v>
      </c>
      <c r="AL5" s="47" t="s">
        <v>92</v>
      </c>
      <c r="AM5" s="47" t="s">
        <v>93</v>
      </c>
      <c r="AN5" s="47" t="s">
        <v>103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101</v>
      </c>
      <c r="AV5" s="47" t="s">
        <v>102</v>
      </c>
      <c r="AW5" s="47" t="s">
        <v>92</v>
      </c>
      <c r="AX5" s="47" t="s">
        <v>104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102</v>
      </c>
      <c r="BH5" s="47" t="s">
        <v>92</v>
      </c>
      <c r="BI5" s="47" t="s">
        <v>104</v>
      </c>
      <c r="BJ5" s="47" t="s">
        <v>103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105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101</v>
      </c>
      <c r="CC5" s="47" t="s">
        <v>102</v>
      </c>
      <c r="CD5" s="47" t="s">
        <v>92</v>
      </c>
      <c r="CE5" s="47" t="s">
        <v>104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101</v>
      </c>
      <c r="CP5" s="47" t="s">
        <v>102</v>
      </c>
      <c r="CQ5" s="47" t="s">
        <v>92</v>
      </c>
      <c r="CR5" s="47" t="s">
        <v>104</v>
      </c>
      <c r="CS5" s="47" t="s">
        <v>106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102</v>
      </c>
      <c r="DB5" s="47" t="s">
        <v>92</v>
      </c>
      <c r="DC5" s="47" t="s">
        <v>104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102</v>
      </c>
      <c r="DM5" s="47" t="s">
        <v>105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107</v>
      </c>
      <c r="B6" s="48">
        <f>B8</f>
        <v>2022</v>
      </c>
      <c r="C6" s="48">
        <f t="shared" ref="C6:X6" si="1">C8</f>
        <v>352080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山口県岩国市</v>
      </c>
      <c r="I6" s="48" t="str">
        <f t="shared" si="1"/>
        <v>神代駅前駐車場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31</v>
      </c>
      <c r="S6" s="50" t="str">
        <f t="shared" si="1"/>
        <v>駅</v>
      </c>
      <c r="T6" s="50" t="str">
        <f t="shared" si="1"/>
        <v>無</v>
      </c>
      <c r="U6" s="51">
        <f t="shared" si="1"/>
        <v>369</v>
      </c>
      <c r="V6" s="51">
        <f t="shared" si="1"/>
        <v>15</v>
      </c>
      <c r="W6" s="51">
        <f t="shared" si="1"/>
        <v>0</v>
      </c>
      <c r="X6" s="50" t="str">
        <f t="shared" si="1"/>
        <v>無</v>
      </c>
      <c r="Y6" s="52">
        <f>IF(Y8="-",NA(),Y8)</f>
        <v>1000</v>
      </c>
      <c r="Z6" s="52">
        <f t="shared" ref="Z6:AH6" si="2">IF(Z8="-",NA(),Z8)</f>
        <v>4954.5</v>
      </c>
      <c r="AA6" s="52">
        <f t="shared" si="2"/>
        <v>780.6</v>
      </c>
      <c r="AB6" s="52">
        <f t="shared" si="2"/>
        <v>710.2</v>
      </c>
      <c r="AC6" s="52">
        <f t="shared" si="2"/>
        <v>274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89.9</v>
      </c>
      <c r="BG6" s="52">
        <f t="shared" ref="BG6:BO6" si="5">IF(BG8="-",NA(),BG8)</f>
        <v>98</v>
      </c>
      <c r="BH6" s="52">
        <f t="shared" si="5"/>
        <v>87.2</v>
      </c>
      <c r="BI6" s="52">
        <f t="shared" si="5"/>
        <v>85.9</v>
      </c>
      <c r="BJ6" s="52">
        <f t="shared" si="5"/>
        <v>63.5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549</v>
      </c>
      <c r="BR6" s="53">
        <f t="shared" ref="BR6:BZ6" si="6">IF(BR8="-",NA(),BR8)</f>
        <v>534</v>
      </c>
      <c r="BS6" s="53">
        <f t="shared" si="6"/>
        <v>422</v>
      </c>
      <c r="BT6" s="53">
        <f t="shared" si="6"/>
        <v>360</v>
      </c>
      <c r="BU6" s="53">
        <f t="shared" si="6"/>
        <v>301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4649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100</v>
      </c>
      <c r="DL6" s="52">
        <f t="shared" ref="DL6:DT6" si="9">IF(DL8="-",NA(),DL8)</f>
        <v>100</v>
      </c>
      <c r="DM6" s="52">
        <f t="shared" si="9"/>
        <v>86.7</v>
      </c>
      <c r="DN6" s="52">
        <f t="shared" si="9"/>
        <v>73.3</v>
      </c>
      <c r="DO6" s="52">
        <f t="shared" si="9"/>
        <v>86.7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109</v>
      </c>
      <c r="B7" s="48">
        <f t="shared" ref="B7:X7" si="10">B8</f>
        <v>2022</v>
      </c>
      <c r="C7" s="48">
        <f t="shared" si="10"/>
        <v>352080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山口県　岩国市</v>
      </c>
      <c r="I7" s="48" t="str">
        <f t="shared" si="10"/>
        <v>神代駅前駐車場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31</v>
      </c>
      <c r="S7" s="50" t="str">
        <f t="shared" si="10"/>
        <v>駅</v>
      </c>
      <c r="T7" s="50" t="str">
        <f t="shared" si="10"/>
        <v>無</v>
      </c>
      <c r="U7" s="51">
        <f t="shared" si="10"/>
        <v>369</v>
      </c>
      <c r="V7" s="51">
        <f t="shared" si="10"/>
        <v>15</v>
      </c>
      <c r="W7" s="51">
        <f t="shared" si="10"/>
        <v>0</v>
      </c>
      <c r="X7" s="50" t="str">
        <f t="shared" si="10"/>
        <v>無</v>
      </c>
      <c r="Y7" s="52">
        <f>Y8</f>
        <v>1000</v>
      </c>
      <c r="Z7" s="52">
        <f t="shared" ref="Z7:AH7" si="11">Z8</f>
        <v>4954.5</v>
      </c>
      <c r="AA7" s="52">
        <f t="shared" si="11"/>
        <v>780.6</v>
      </c>
      <c r="AB7" s="52">
        <f t="shared" si="11"/>
        <v>710.2</v>
      </c>
      <c r="AC7" s="52">
        <f t="shared" si="11"/>
        <v>274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89.9</v>
      </c>
      <c r="BG7" s="52">
        <f t="shared" ref="BG7:BO7" si="14">BG8</f>
        <v>98</v>
      </c>
      <c r="BH7" s="52">
        <f t="shared" si="14"/>
        <v>87.2</v>
      </c>
      <c r="BI7" s="52">
        <f t="shared" si="14"/>
        <v>85.9</v>
      </c>
      <c r="BJ7" s="52">
        <f t="shared" si="14"/>
        <v>63.5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549</v>
      </c>
      <c r="BR7" s="53">
        <f t="shared" ref="BR7:BZ7" si="15">BR8</f>
        <v>534</v>
      </c>
      <c r="BS7" s="53">
        <f t="shared" si="15"/>
        <v>422</v>
      </c>
      <c r="BT7" s="53">
        <f t="shared" si="15"/>
        <v>360</v>
      </c>
      <c r="BU7" s="53">
        <f t="shared" si="15"/>
        <v>301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110</v>
      </c>
      <c r="CC7" s="52" t="s">
        <v>110</v>
      </c>
      <c r="CD7" s="52" t="s">
        <v>110</v>
      </c>
      <c r="CE7" s="52" t="s">
        <v>110</v>
      </c>
      <c r="CF7" s="52" t="s">
        <v>110</v>
      </c>
      <c r="CG7" s="52" t="s">
        <v>110</v>
      </c>
      <c r="CH7" s="52" t="s">
        <v>110</v>
      </c>
      <c r="CI7" s="52" t="s">
        <v>110</v>
      </c>
      <c r="CJ7" s="52" t="s">
        <v>110</v>
      </c>
      <c r="CK7" s="52" t="s">
        <v>111</v>
      </c>
      <c r="CL7" s="49"/>
      <c r="CM7" s="51">
        <f>CM8</f>
        <v>4649</v>
      </c>
      <c r="CN7" s="51">
        <f>CN8</f>
        <v>0</v>
      </c>
      <c r="CO7" s="52" t="s">
        <v>110</v>
      </c>
      <c r="CP7" s="52" t="s">
        <v>110</v>
      </c>
      <c r="CQ7" s="52" t="s">
        <v>110</v>
      </c>
      <c r="CR7" s="52" t="s">
        <v>110</v>
      </c>
      <c r="CS7" s="52" t="s">
        <v>110</v>
      </c>
      <c r="CT7" s="52" t="s">
        <v>110</v>
      </c>
      <c r="CU7" s="52" t="s">
        <v>110</v>
      </c>
      <c r="CV7" s="52" t="s">
        <v>110</v>
      </c>
      <c r="CW7" s="52" t="s">
        <v>110</v>
      </c>
      <c r="CX7" s="52" t="s">
        <v>108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100</v>
      </c>
      <c r="DL7" s="52">
        <f t="shared" ref="DL7:DT7" si="17">DL8</f>
        <v>100</v>
      </c>
      <c r="DM7" s="52">
        <f t="shared" si="17"/>
        <v>86.7</v>
      </c>
      <c r="DN7" s="52">
        <f t="shared" si="17"/>
        <v>73.3</v>
      </c>
      <c r="DO7" s="52">
        <f t="shared" si="17"/>
        <v>86.7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352080</v>
      </c>
      <c r="D8" s="55">
        <v>47</v>
      </c>
      <c r="E8" s="55">
        <v>14</v>
      </c>
      <c r="F8" s="55">
        <v>0</v>
      </c>
      <c r="G8" s="55">
        <v>4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31</v>
      </c>
      <c r="S8" s="57" t="s">
        <v>122</v>
      </c>
      <c r="T8" s="57" t="s">
        <v>123</v>
      </c>
      <c r="U8" s="58">
        <v>369</v>
      </c>
      <c r="V8" s="58">
        <v>15</v>
      </c>
      <c r="W8" s="58">
        <v>0</v>
      </c>
      <c r="X8" s="57" t="s">
        <v>123</v>
      </c>
      <c r="Y8" s="59">
        <v>1000</v>
      </c>
      <c r="Z8" s="59">
        <v>4954.5</v>
      </c>
      <c r="AA8" s="59">
        <v>780.6</v>
      </c>
      <c r="AB8" s="59">
        <v>710.2</v>
      </c>
      <c r="AC8" s="59">
        <v>274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89.9</v>
      </c>
      <c r="BG8" s="59">
        <v>98</v>
      </c>
      <c r="BH8" s="59">
        <v>87.2</v>
      </c>
      <c r="BI8" s="59">
        <v>85.9</v>
      </c>
      <c r="BJ8" s="59">
        <v>63.5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549</v>
      </c>
      <c r="BR8" s="60">
        <v>534</v>
      </c>
      <c r="BS8" s="60">
        <v>422</v>
      </c>
      <c r="BT8" s="61">
        <v>360</v>
      </c>
      <c r="BU8" s="61">
        <v>301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4649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100</v>
      </c>
      <c r="DL8" s="59">
        <v>100</v>
      </c>
      <c r="DM8" s="59">
        <v>86.7</v>
      </c>
      <c r="DN8" s="59">
        <v>73.3</v>
      </c>
      <c r="DO8" s="59">
        <v>86.7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好本　和弘</cp:lastModifiedBy>
  <cp:lastPrinted>2024-01-30T07:36:29Z</cp:lastPrinted>
  <dcterms:created xsi:type="dcterms:W3CDTF">2024-01-11T00:14:38Z</dcterms:created>
  <dcterms:modified xsi:type="dcterms:W3CDTF">2024-02-01T06:27:22Z</dcterms:modified>
  <cp:category/>
</cp:coreProperties>
</file>