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1 地価調査\07 HP原稿\R7HP原稿\１概要\"/>
    </mc:Choice>
  </mc:AlternateContent>
  <xr:revisionPtr revIDLastSave="0" documentId="13_ncr:1_{268B4ADA-CDFE-4A79-B3DD-B335313AE5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商業地下落率上位" sheetId="11" r:id="rId1"/>
  </sheets>
  <definedNames>
    <definedName name="_xlnm.Print_Area" localSheetId="0">商業地下落率上位!$A$1:$G$54</definedName>
    <definedName name="市町名">#REF!</definedName>
    <definedName name="順位表">#REF!</definedName>
  </definedNames>
  <calcPr calcId="191029"/>
</workbook>
</file>

<file path=xl/calcChain.xml><?xml version="1.0" encoding="utf-8"?>
<calcChain xmlns="http://schemas.openxmlformats.org/spreadsheetml/2006/main">
  <c r="G53" i="11" l="1"/>
  <c r="A53" i="11" s="1"/>
  <c r="F53" i="11"/>
  <c r="C53" i="11"/>
  <c r="G52" i="11"/>
  <c r="F52" i="11"/>
  <c r="E52" i="11"/>
  <c r="D52" i="11"/>
  <c r="C52" i="11"/>
  <c r="B52" i="11"/>
  <c r="A52" i="11"/>
  <c r="G51" i="11"/>
  <c r="F51" i="11"/>
  <c r="E51" i="11"/>
  <c r="D51" i="11"/>
  <c r="B51" i="11"/>
  <c r="A51" i="11"/>
  <c r="G50" i="11"/>
  <c r="F50" i="11"/>
  <c r="A50" i="11"/>
  <c r="C51" i="11" l="1"/>
  <c r="C50" i="11" l="1"/>
</calcChain>
</file>

<file path=xl/sharedStrings.xml><?xml version="1.0" encoding="utf-8"?>
<sst xmlns="http://schemas.openxmlformats.org/spreadsheetml/2006/main" count="93" uniqueCount="63">
  <si>
    <t>基準地</t>
    <rPh sb="0" eb="3">
      <t>キジュンチ</t>
    </rPh>
    <phoneticPr fontId="1"/>
  </si>
  <si>
    <t>番号</t>
    <rPh sb="0" eb="2">
      <t>バンゴウ</t>
    </rPh>
    <phoneticPr fontId="1"/>
  </si>
  <si>
    <t>5‐2</t>
  </si>
  <si>
    <t>5‐3</t>
  </si>
  <si>
    <t>5‐1</t>
  </si>
  <si>
    <t>5‐4</t>
  </si>
  <si>
    <t>順</t>
    <rPh sb="0" eb="1">
      <t>ジュン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</si>
  <si>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</si>
  <si>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変動率</t>
    <phoneticPr fontId="1" type="Hiragana"/>
  </si>
  <si>
    <t>要因</t>
    <rPh sb="0" eb="2">
      <t>ヨウイン</t>
    </rPh>
    <phoneticPr fontId="1"/>
  </si>
  <si>
    <t>位</t>
    <rPh sb="0" eb="1">
      <t>イ</t>
    </rPh>
    <phoneticPr fontId="1"/>
  </si>
  <si>
    <t>価格</t>
    <phoneticPr fontId="1"/>
  </si>
  <si>
    <t>5‐10</t>
  </si>
  <si>
    <t>5‐5</t>
  </si>
  <si>
    <t>（単位：変動率・%　価格・円/㎡）</t>
    <rPh sb="1" eb="3">
      <t>タンイ</t>
    </rPh>
    <rPh sb="4" eb="7">
      <t>ヘンドウリツ</t>
    </rPh>
    <phoneticPr fontId="1"/>
  </si>
  <si>
    <t>5‐8</t>
  </si>
  <si>
    <t>5‐6</t>
  </si>
  <si>
    <t>基準地の下落率上位一覧（商業地）</t>
    <rPh sb="0" eb="3">
      <t>きじゅんち</t>
    </rPh>
    <rPh sb="4" eb="7">
      <t>げらくりつ</t>
    </rPh>
    <rPh sb="7" eb="9">
      <t>じょうい</t>
    </rPh>
    <rPh sb="12" eb="14">
      <t>しょうぎょう</t>
    </rPh>
    <rPh sb="14" eb="15">
      <t>ち</t>
    </rPh>
    <phoneticPr fontId="1" type="Hiragana"/>
  </si>
  <si>
    <t>令和６年</t>
    <rPh sb="0" eb="1">
      <t>レイ</t>
    </rPh>
    <rPh sb="1" eb="2">
      <t>ワ</t>
    </rPh>
    <rPh sb="3" eb="4">
      <t>ネン</t>
    </rPh>
    <phoneticPr fontId="1"/>
  </si>
  <si>
    <t>令和７年</t>
    <rPh sb="0" eb="1">
      <t>レイ</t>
    </rPh>
    <rPh sb="1" eb="2">
      <t>ワ</t>
    </rPh>
    <rPh sb="3" eb="4">
      <t>ネン</t>
    </rPh>
    <phoneticPr fontId="1"/>
  </si>
  <si>
    <t>いわくにし にしきまちひろせ こしょうげ</t>
  </si>
  <si>
    <t>岩国(県)</t>
  </si>
  <si>
    <t>岩国市錦町広瀬字小正下６７１２番</t>
  </si>
  <si>
    <t/>
  </si>
  <si>
    <t>(西中国信用金庫岩国支店錦町出張所)</t>
  </si>
  <si>
    <t>くまげぐんかみのせきちょう むろつ ほんまち</t>
  </si>
  <si>
    <t>上関(県)</t>
  </si>
  <si>
    <t>熊毛郡上関町大字室津字本町８０６番２</t>
  </si>
  <si>
    <t>(原田水産)</t>
  </si>
  <si>
    <t>おおしまぐんすおうおおしまちょう くか りゅうとう</t>
  </si>
  <si>
    <t>周防大島(県)</t>
  </si>
  <si>
    <t>大島郡周防大島町大字久賀字竜頭４７８７番２</t>
  </si>
  <si>
    <t>(おかむら)</t>
  </si>
  <si>
    <t>おおしまぐんすおうおおしまちょう ひがしあげのしょう にしうら</t>
  </si>
  <si>
    <t>大島郡周防大島町大字東安下庄字西浦２９３９番１８</t>
  </si>
  <si>
    <t>(岡本商店)</t>
  </si>
  <si>
    <t>やまぐちし とくぢほり なかいずもあい</t>
  </si>
  <si>
    <t>山口(県)</t>
  </si>
  <si>
    <t>山口市徳地堀字中出雲合１７０５番１</t>
  </si>
  <si>
    <t>(山口銀行堀支店)</t>
  </si>
  <si>
    <t>やまぐちし あとうとくさしも おきながさわ</t>
  </si>
  <si>
    <t>山口市阿東徳佐下字沖長沢４５番１０外</t>
  </si>
  <si>
    <t>(磯平)</t>
  </si>
  <si>
    <t>いわくにし みかわまちなぐわ かしがわ</t>
  </si>
  <si>
    <t>岩国市美川町南桑字柏川２４３４番</t>
  </si>
  <si>
    <t>(サンフード)</t>
  </si>
  <si>
    <t>はぎし すさ みずうみ</t>
  </si>
  <si>
    <t>萩(県)</t>
  </si>
  <si>
    <t>萩市大字須佐字水海４９８０番１３外</t>
  </si>
  <si>
    <t>(柴田竹苞堂)</t>
  </si>
  <si>
    <t>やないし こうじろ ばんてい</t>
  </si>
  <si>
    <t>柳井(県)</t>
  </si>
  <si>
    <t>柳井市神代字晩定４１８３番１４</t>
  </si>
  <si>
    <t>(理容アリヨシ)</t>
  </si>
  <si>
    <t>しゅうなんし  かのかみ なかいちうら</t>
  </si>
  <si>
    <t>周南(県)</t>
  </si>
  <si>
    <t>周南市大字鹿野上字中市浦２９８０番５外</t>
  </si>
  <si>
    <t>(高橋エンジニアリング)</t>
  </si>
  <si>
    <t>あぶぐんあぶちょう なご おかだばし</t>
  </si>
  <si>
    <t>阿武(県)</t>
  </si>
  <si>
    <t>阿武郡阿武町大字奈古字岡田橋２８５９番１</t>
  </si>
  <si>
    <t>(山口銀行阿武支店)</t>
  </si>
  <si>
    <t>人口減少、高齢化による収益性の低迷及び需要減退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</si>
</sst>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 wrapText="1" readingOrder="1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 wrapText="1" readingOrder="1"/>
    </xf>
    <xf numFmtId="0" fontId="3" fillId="0" borderId="6" xfId="0" applyFont="1" applyBorder="1" applyAlignment="1">
      <alignment vertical="center" shrinkToFit="1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D820C-1524-43E1-A2C8-EF6A14A07447}">
  <sheetPr>
    <pageSetUpPr fitToPage="1"/>
  </sheetPr>
  <dimension ref="A1:H54"/>
  <sheetViews>
    <sheetView tabSelected="1" view="pageBreakPreview" zoomScaleNormal="100" zoomScaleSheetLayoutView="100" workbookViewId="0">
      <selection activeCell="H46" sqref="H46"/>
    </sheetView>
  </sheetViews>
  <sheetFormatPr defaultRowHeight="13.5" x14ac:dyDescent="0.15"/>
  <cols>
    <col min="1" max="1" width="4.625" customWidth="1"/>
    <col min="2" max="2" width="11.125" customWidth="1"/>
    <col min="3" max="3" width="40.625" customWidth="1"/>
    <col min="4" max="4" width="12.375" customWidth="1"/>
    <col min="5" max="5" width="11.375" customWidth="1"/>
    <col min="6" max="6" width="4.625" customWidth="1"/>
    <col min="7" max="7" width="35.625" customWidth="1"/>
  </cols>
  <sheetData>
    <row r="1" spans="1:8" ht="17.25" x14ac:dyDescent="0.15">
      <c r="A1" s="36" t="s">
        <v>17</v>
      </c>
      <c r="B1" s="36"/>
      <c r="C1" s="36"/>
      <c r="D1" s="36"/>
      <c r="E1" s="36"/>
      <c r="F1" s="36"/>
      <c r="G1" s="36"/>
    </row>
    <row r="2" spans="1:8" ht="14.25" customHeight="1" x14ac:dyDescent="0.15">
      <c r="A2" s="1"/>
      <c r="B2" s="1"/>
      <c r="C2" s="1"/>
      <c r="D2" s="1"/>
      <c r="E2" s="1"/>
      <c r="F2" s="1"/>
      <c r="G2" s="2" t="s">
        <v>14</v>
      </c>
    </row>
    <row r="3" spans="1:8" ht="14.25" x14ac:dyDescent="0.15">
      <c r="A3" s="3" t="s">
        <v>6</v>
      </c>
      <c r="B3" s="4" t="s">
        <v>0</v>
      </c>
      <c r="C3" s="5"/>
      <c r="D3" s="6" t="s">
        <v>19</v>
      </c>
      <c r="E3" s="37" t="s">
        <v>18</v>
      </c>
      <c r="F3" s="38"/>
      <c r="G3" s="5"/>
    </row>
    <row r="4" spans="1:8" ht="14.25" x14ac:dyDescent="0.15">
      <c r="A4" s="7"/>
      <c r="B4" s="8"/>
      <c r="C4" s="9" t="s">
        <v>7</v>
      </c>
      <c r="D4" s="10" t="s">
        <v>8</v>
      </c>
      <c r="E4" s="10" t="s">
        <v>8</v>
      </c>
      <c r="F4" s="7" t="s">
        <v>6</v>
      </c>
      <c r="G4" s="11" t="s">
        <v>9</v>
      </c>
    </row>
    <row r="5" spans="1:8" ht="14.25" x14ac:dyDescent="0.15">
      <c r="A5" s="7" t="s">
        <v>10</v>
      </c>
      <c r="B5" s="10" t="s">
        <v>1</v>
      </c>
      <c r="C5" s="8"/>
      <c r="D5" s="10" t="s">
        <v>11</v>
      </c>
      <c r="E5" s="10" t="s">
        <v>11</v>
      </c>
      <c r="F5" s="7" t="s">
        <v>10</v>
      </c>
      <c r="G5" s="12"/>
    </row>
    <row r="6" spans="1:8" ht="24.75" customHeight="1" x14ac:dyDescent="0.15">
      <c r="A6" s="28">
        <v>1</v>
      </c>
      <c r="B6" s="4"/>
      <c r="C6" s="13" t="s">
        <v>20</v>
      </c>
      <c r="D6" s="14"/>
      <c r="E6" s="15"/>
      <c r="F6" s="31">
        <v>1</v>
      </c>
      <c r="G6" s="39" t="s">
        <v>62</v>
      </c>
    </row>
    <row r="7" spans="1:8" ht="24.75" customHeight="1" x14ac:dyDescent="0.15">
      <c r="A7" s="44"/>
      <c r="B7" s="27" t="s">
        <v>21</v>
      </c>
      <c r="C7" s="17" t="s">
        <v>22</v>
      </c>
      <c r="D7" s="18">
        <v>-3.9</v>
      </c>
      <c r="E7" s="18">
        <v>-4.5</v>
      </c>
      <c r="F7" s="42"/>
      <c r="G7" s="40"/>
    </row>
    <row r="8" spans="1:8" ht="24.75" customHeight="1" x14ac:dyDescent="0.15">
      <c r="A8" s="44"/>
      <c r="B8" s="19" t="s">
        <v>12</v>
      </c>
      <c r="C8" s="17" t="s">
        <v>23</v>
      </c>
      <c r="D8" s="20">
        <v>12200</v>
      </c>
      <c r="E8" s="20">
        <v>12700</v>
      </c>
      <c r="F8" s="42"/>
      <c r="G8" s="40"/>
    </row>
    <row r="9" spans="1:8" ht="24.75" customHeight="1" x14ac:dyDescent="0.15">
      <c r="A9" s="45"/>
      <c r="B9" s="21"/>
      <c r="C9" s="22" t="s">
        <v>24</v>
      </c>
      <c r="D9" s="23"/>
      <c r="E9" s="23"/>
      <c r="F9" s="43"/>
      <c r="G9" s="41"/>
    </row>
    <row r="10" spans="1:8" ht="24.75" customHeight="1" x14ac:dyDescent="0.15">
      <c r="A10" s="28">
        <v>2</v>
      </c>
      <c r="B10" s="4"/>
      <c r="C10" s="13" t="s">
        <v>25</v>
      </c>
      <c r="D10" s="14"/>
      <c r="E10" s="15"/>
      <c r="F10" s="31">
        <v>3</v>
      </c>
      <c r="G10" s="39" t="s">
        <v>62</v>
      </c>
    </row>
    <row r="11" spans="1:8" ht="24.75" customHeight="1" x14ac:dyDescent="0.15">
      <c r="A11" s="44"/>
      <c r="B11" s="27" t="s">
        <v>26</v>
      </c>
      <c r="C11" s="17" t="s">
        <v>27</v>
      </c>
      <c r="D11" s="18">
        <v>-3.2</v>
      </c>
      <c r="E11" s="18">
        <v>-3.1</v>
      </c>
      <c r="F11" s="42"/>
      <c r="G11" s="40"/>
    </row>
    <row r="12" spans="1:8" ht="24.75" customHeight="1" x14ac:dyDescent="0.15">
      <c r="A12" s="44"/>
      <c r="B12" s="19" t="s">
        <v>4</v>
      </c>
      <c r="C12" s="17" t="s">
        <v>23</v>
      </c>
      <c r="D12" s="20">
        <v>15000</v>
      </c>
      <c r="E12" s="20">
        <v>15500</v>
      </c>
      <c r="F12" s="42"/>
      <c r="G12" s="40"/>
    </row>
    <row r="13" spans="1:8" ht="24.75" customHeight="1" x14ac:dyDescent="0.15">
      <c r="A13" s="45"/>
      <c r="B13" s="21"/>
      <c r="C13" s="22" t="s">
        <v>28</v>
      </c>
      <c r="D13" s="23"/>
      <c r="E13" s="23"/>
      <c r="F13" s="43"/>
      <c r="G13" s="41"/>
    </row>
    <row r="14" spans="1:8" ht="24.75" customHeight="1" x14ac:dyDescent="0.15">
      <c r="A14" s="28">
        <v>3</v>
      </c>
      <c r="B14" s="4"/>
      <c r="C14" s="13" t="s">
        <v>29</v>
      </c>
      <c r="D14" s="14"/>
      <c r="E14" s="15"/>
      <c r="F14" s="31">
        <v>4</v>
      </c>
      <c r="G14" s="39" t="s">
        <v>62</v>
      </c>
    </row>
    <row r="15" spans="1:8" ht="24.75" customHeight="1" x14ac:dyDescent="0.15">
      <c r="A15" s="44"/>
      <c r="B15" s="27" t="s">
        <v>30</v>
      </c>
      <c r="C15" s="17" t="s">
        <v>31</v>
      </c>
      <c r="D15" s="18">
        <v>-3.2</v>
      </c>
      <c r="E15" s="18">
        <v>-3.1</v>
      </c>
      <c r="F15" s="42"/>
      <c r="G15" s="40"/>
      <c r="H15" ph="1"/>
    </row>
    <row r="16" spans="1:8" ht="24.75" customHeight="1" x14ac:dyDescent="0.15">
      <c r="A16" s="44"/>
      <c r="B16" s="19" t="s">
        <v>4</v>
      </c>
      <c r="C16" s="17" t="s">
        <v>23</v>
      </c>
      <c r="D16" s="20">
        <v>21500</v>
      </c>
      <c r="E16" s="20">
        <v>22200</v>
      </c>
      <c r="F16" s="42"/>
      <c r="G16" s="40"/>
    </row>
    <row r="17" spans="1:7" ht="24.75" customHeight="1" x14ac:dyDescent="0.15">
      <c r="A17" s="45"/>
      <c r="B17" s="21"/>
      <c r="C17" s="22" t="s">
        <v>32</v>
      </c>
      <c r="D17" s="23"/>
      <c r="E17" s="23"/>
      <c r="F17" s="43"/>
      <c r="G17" s="41"/>
    </row>
    <row r="18" spans="1:7" ht="24.75" customHeight="1" x14ac:dyDescent="0.15">
      <c r="A18" s="28">
        <v>4</v>
      </c>
      <c r="B18" s="4"/>
      <c r="C18" s="13" t="s">
        <v>33</v>
      </c>
      <c r="D18" s="14"/>
      <c r="E18" s="15"/>
      <c r="F18" s="31">
        <v>2</v>
      </c>
      <c r="G18" s="39" t="s">
        <v>62</v>
      </c>
    </row>
    <row r="19" spans="1:7" ht="24.75" customHeight="1" x14ac:dyDescent="0.15">
      <c r="A19" s="44"/>
      <c r="B19" s="27" t="s">
        <v>30</v>
      </c>
      <c r="C19" s="17" t="s">
        <v>34</v>
      </c>
      <c r="D19" s="18">
        <v>-2.9</v>
      </c>
      <c r="E19" s="18">
        <v>-3.2</v>
      </c>
      <c r="F19" s="42"/>
      <c r="G19" s="40"/>
    </row>
    <row r="20" spans="1:7" ht="24.75" customHeight="1" x14ac:dyDescent="0.15">
      <c r="A20" s="44"/>
      <c r="B20" s="19" t="s">
        <v>2</v>
      </c>
      <c r="C20" s="17" t="s">
        <v>23</v>
      </c>
      <c r="D20" s="20">
        <v>20400</v>
      </c>
      <c r="E20" s="20">
        <v>21000</v>
      </c>
      <c r="F20" s="42"/>
      <c r="G20" s="40"/>
    </row>
    <row r="21" spans="1:7" ht="24.75" customHeight="1" x14ac:dyDescent="0.15">
      <c r="A21" s="45"/>
      <c r="B21" s="21"/>
      <c r="C21" s="22" t="s">
        <v>35</v>
      </c>
      <c r="D21" s="23"/>
      <c r="E21" s="23"/>
      <c r="F21" s="43"/>
      <c r="G21" s="41"/>
    </row>
    <row r="22" spans="1:7" ht="24.75" customHeight="1" x14ac:dyDescent="0.15">
      <c r="A22" s="28">
        <v>5</v>
      </c>
      <c r="B22" s="4"/>
      <c r="C22" s="13" t="s">
        <v>36</v>
      </c>
      <c r="D22" s="14"/>
      <c r="E22" s="15"/>
      <c r="F22" s="31">
        <v>5</v>
      </c>
      <c r="G22" s="39" t="s">
        <v>62</v>
      </c>
    </row>
    <row r="23" spans="1:7" ht="24.75" customHeight="1" x14ac:dyDescent="0.15">
      <c r="A23" s="44"/>
      <c r="B23" s="27" t="s">
        <v>37</v>
      </c>
      <c r="C23" s="17" t="s">
        <v>38</v>
      </c>
      <c r="D23" s="18">
        <v>-2.6</v>
      </c>
      <c r="E23" s="18">
        <v>-2.5</v>
      </c>
      <c r="F23" s="42"/>
      <c r="G23" s="40"/>
    </row>
    <row r="24" spans="1:7" ht="24.75" customHeight="1" x14ac:dyDescent="0.15">
      <c r="A24" s="44"/>
      <c r="B24" s="19" t="s">
        <v>13</v>
      </c>
      <c r="C24" s="17" t="s">
        <v>23</v>
      </c>
      <c r="D24" s="20">
        <v>15000</v>
      </c>
      <c r="E24" s="20">
        <v>15400</v>
      </c>
      <c r="F24" s="42"/>
      <c r="G24" s="40"/>
    </row>
    <row r="25" spans="1:7" ht="24.75" customHeight="1" x14ac:dyDescent="0.15">
      <c r="A25" s="45"/>
      <c r="B25" s="21"/>
      <c r="C25" s="22" t="s">
        <v>39</v>
      </c>
      <c r="D25" s="23"/>
      <c r="E25" s="23"/>
      <c r="F25" s="43"/>
      <c r="G25" s="41"/>
    </row>
    <row r="26" spans="1:7" ht="24.75" customHeight="1" x14ac:dyDescent="0.15">
      <c r="A26" s="28">
        <v>6</v>
      </c>
      <c r="B26" s="4"/>
      <c r="C26" s="13" t="s">
        <v>40</v>
      </c>
      <c r="D26" s="14"/>
      <c r="E26" s="15"/>
      <c r="F26" s="31">
        <v>6</v>
      </c>
      <c r="G26" s="39" t="s">
        <v>62</v>
      </c>
    </row>
    <row r="27" spans="1:7" ht="24.75" customHeight="1" x14ac:dyDescent="0.15">
      <c r="A27" s="44"/>
      <c r="B27" s="27" t="s">
        <v>37</v>
      </c>
      <c r="C27" s="17" t="s">
        <v>41</v>
      </c>
      <c r="D27" s="18">
        <v>-2.6</v>
      </c>
      <c r="E27" s="18">
        <v>-2.5</v>
      </c>
      <c r="F27" s="42"/>
      <c r="G27" s="40"/>
    </row>
    <row r="28" spans="1:7" ht="24.75" customHeight="1" x14ac:dyDescent="0.15">
      <c r="A28" s="44"/>
      <c r="B28" s="19" t="s">
        <v>16</v>
      </c>
      <c r="C28" s="17" t="s">
        <v>23</v>
      </c>
      <c r="D28" s="20">
        <v>11300</v>
      </c>
      <c r="E28" s="20">
        <v>11600</v>
      </c>
      <c r="F28" s="42"/>
      <c r="G28" s="40"/>
    </row>
    <row r="29" spans="1:7" ht="24.75" customHeight="1" x14ac:dyDescent="0.15">
      <c r="A29" s="45"/>
      <c r="B29" s="21"/>
      <c r="C29" s="22" t="s">
        <v>42</v>
      </c>
      <c r="D29" s="23"/>
      <c r="E29" s="23"/>
      <c r="F29" s="43"/>
      <c r="G29" s="41"/>
    </row>
    <row r="30" spans="1:7" ht="24.75" customHeight="1" x14ac:dyDescent="0.15">
      <c r="A30" s="28">
        <v>7</v>
      </c>
      <c r="B30" s="4"/>
      <c r="C30" s="13" t="s">
        <v>43</v>
      </c>
      <c r="D30" s="14"/>
      <c r="E30" s="15"/>
      <c r="F30" s="31">
        <v>7</v>
      </c>
      <c r="G30" s="39" t="s">
        <v>62</v>
      </c>
    </row>
    <row r="31" spans="1:7" ht="24.75" customHeight="1" x14ac:dyDescent="0.15">
      <c r="A31" s="44"/>
      <c r="B31" s="27" t="s">
        <v>21</v>
      </c>
      <c r="C31" s="17" t="s">
        <v>44</v>
      </c>
      <c r="D31" s="18">
        <v>-2.4</v>
      </c>
      <c r="E31" s="18">
        <v>-2.4</v>
      </c>
      <c r="F31" s="42"/>
      <c r="G31" s="40"/>
    </row>
    <row r="32" spans="1:7" ht="24.75" customHeight="1" x14ac:dyDescent="0.15">
      <c r="A32" s="44"/>
      <c r="B32" s="19" t="s">
        <v>5</v>
      </c>
      <c r="C32" s="17" t="s">
        <v>23</v>
      </c>
      <c r="D32" s="20">
        <v>7220</v>
      </c>
      <c r="E32" s="20">
        <v>7400</v>
      </c>
      <c r="F32" s="42"/>
      <c r="G32" s="40"/>
    </row>
    <row r="33" spans="1:7" ht="24.75" customHeight="1" x14ac:dyDescent="0.15">
      <c r="A33" s="45"/>
      <c r="B33" s="21"/>
      <c r="C33" s="22" t="s">
        <v>45</v>
      </c>
      <c r="D33" s="23"/>
      <c r="E33" s="23"/>
      <c r="F33" s="43"/>
      <c r="G33" s="41"/>
    </row>
    <row r="34" spans="1:7" ht="24.75" customHeight="1" x14ac:dyDescent="0.15">
      <c r="A34" s="28">
        <v>8</v>
      </c>
      <c r="B34" s="4"/>
      <c r="C34" s="13" t="s">
        <v>46</v>
      </c>
      <c r="D34" s="14"/>
      <c r="E34" s="15"/>
      <c r="F34" s="31">
        <v>8</v>
      </c>
      <c r="G34" s="39" t="s">
        <v>62</v>
      </c>
    </row>
    <row r="35" spans="1:7" ht="24.75" customHeight="1" x14ac:dyDescent="0.15">
      <c r="A35" s="44"/>
      <c r="B35" s="27" t="s">
        <v>47</v>
      </c>
      <c r="C35" s="17" t="s">
        <v>48</v>
      </c>
      <c r="D35" s="18">
        <v>-2</v>
      </c>
      <c r="E35" s="18">
        <v>-1.9</v>
      </c>
      <c r="F35" s="42"/>
      <c r="G35" s="40"/>
    </row>
    <row r="36" spans="1:7" ht="24.75" customHeight="1" x14ac:dyDescent="0.15">
      <c r="A36" s="44"/>
      <c r="B36" s="19" t="s">
        <v>5</v>
      </c>
      <c r="C36" s="17" t="s">
        <v>23</v>
      </c>
      <c r="D36" s="20">
        <v>9900</v>
      </c>
      <c r="E36" s="20">
        <v>10100</v>
      </c>
      <c r="F36" s="42"/>
      <c r="G36" s="40"/>
    </row>
    <row r="37" spans="1:7" ht="24.75" customHeight="1" x14ac:dyDescent="0.15">
      <c r="A37" s="45"/>
      <c r="B37" s="21"/>
      <c r="C37" s="22" t="s">
        <v>49</v>
      </c>
      <c r="D37" s="23"/>
      <c r="E37" s="23"/>
      <c r="F37" s="43"/>
      <c r="G37" s="41"/>
    </row>
    <row r="38" spans="1:7" ht="24.75" customHeight="1" x14ac:dyDescent="0.15">
      <c r="A38" s="28">
        <v>9</v>
      </c>
      <c r="B38" s="4"/>
      <c r="C38" s="13" t="s">
        <v>50</v>
      </c>
      <c r="D38" s="14"/>
      <c r="E38" s="15"/>
      <c r="F38" s="31">
        <v>9</v>
      </c>
      <c r="G38" s="39" t="s">
        <v>62</v>
      </c>
    </row>
    <row r="39" spans="1:7" ht="24.75" customHeight="1" x14ac:dyDescent="0.15">
      <c r="A39" s="44"/>
      <c r="B39" s="27" t="s">
        <v>51</v>
      </c>
      <c r="C39" s="17" t="s">
        <v>52</v>
      </c>
      <c r="D39" s="18">
        <v>-1.9</v>
      </c>
      <c r="E39" s="18">
        <v>-1.8</v>
      </c>
      <c r="F39" s="42"/>
      <c r="G39" s="40"/>
    </row>
    <row r="40" spans="1:7" ht="24.75" customHeight="1" x14ac:dyDescent="0.15">
      <c r="A40" s="44"/>
      <c r="B40" s="19" t="s">
        <v>3</v>
      </c>
      <c r="C40" s="17" t="s">
        <v>23</v>
      </c>
      <c r="D40" s="20">
        <v>26500</v>
      </c>
      <c r="E40" s="20">
        <v>27000</v>
      </c>
      <c r="F40" s="42"/>
      <c r="G40" s="40"/>
    </row>
    <row r="41" spans="1:7" ht="24.75" customHeight="1" x14ac:dyDescent="0.15">
      <c r="A41" s="45"/>
      <c r="B41" s="21"/>
      <c r="C41" s="22" t="s">
        <v>53</v>
      </c>
      <c r="D41" s="23"/>
      <c r="E41" s="23"/>
      <c r="F41" s="43"/>
      <c r="G41" s="41"/>
    </row>
    <row r="42" spans="1:7" ht="24.75" customHeight="1" x14ac:dyDescent="0.15">
      <c r="A42" s="28">
        <v>9</v>
      </c>
      <c r="B42" s="4"/>
      <c r="C42" s="13" t="s">
        <v>54</v>
      </c>
      <c r="D42" s="14"/>
      <c r="E42" s="15"/>
      <c r="F42" s="31">
        <v>9</v>
      </c>
      <c r="G42" s="39" t="s">
        <v>62</v>
      </c>
    </row>
    <row r="43" spans="1:7" ht="24.75" customHeight="1" x14ac:dyDescent="0.15">
      <c r="A43" s="44"/>
      <c r="B43" s="27" t="s">
        <v>55</v>
      </c>
      <c r="C43" s="17" t="s">
        <v>56</v>
      </c>
      <c r="D43" s="18">
        <v>-1.9</v>
      </c>
      <c r="E43" s="18">
        <v>-1.8</v>
      </c>
      <c r="F43" s="42"/>
      <c r="G43" s="40"/>
    </row>
    <row r="44" spans="1:7" ht="24.75" customHeight="1" x14ac:dyDescent="0.15">
      <c r="A44" s="44"/>
      <c r="B44" s="19" t="s">
        <v>15</v>
      </c>
      <c r="C44" s="17" t="s">
        <v>23</v>
      </c>
      <c r="D44" s="20">
        <v>10600</v>
      </c>
      <c r="E44" s="20">
        <v>10800</v>
      </c>
      <c r="F44" s="42"/>
      <c r="G44" s="40"/>
    </row>
    <row r="45" spans="1:7" ht="24.75" customHeight="1" x14ac:dyDescent="0.15">
      <c r="A45" s="45"/>
      <c r="B45" s="21"/>
      <c r="C45" s="22" t="s">
        <v>57</v>
      </c>
      <c r="D45" s="23"/>
      <c r="E45" s="23"/>
      <c r="F45" s="43"/>
      <c r="G45" s="41"/>
    </row>
    <row r="46" spans="1:7" ht="20.25" customHeight="1" x14ac:dyDescent="0.15">
      <c r="A46" s="28">
        <v>9</v>
      </c>
      <c r="B46" s="4"/>
      <c r="C46" s="24" t="s">
        <v>58</v>
      </c>
      <c r="D46" s="14"/>
      <c r="E46" s="15"/>
      <c r="F46" s="31">
        <v>9</v>
      </c>
      <c r="G46" s="39" t="s">
        <v>62</v>
      </c>
    </row>
    <row r="47" spans="1:7" ht="20.25" customHeight="1" x14ac:dyDescent="0.15">
      <c r="A47" s="44"/>
      <c r="B47" s="16" t="s">
        <v>59</v>
      </c>
      <c r="C47" s="25" t="s">
        <v>60</v>
      </c>
      <c r="D47" s="18">
        <v>-1.9</v>
      </c>
      <c r="E47" s="18">
        <v>-1.8</v>
      </c>
      <c r="F47" s="42"/>
      <c r="G47" s="40"/>
    </row>
    <row r="48" spans="1:7" ht="20.25" customHeight="1" x14ac:dyDescent="0.15">
      <c r="A48" s="44"/>
      <c r="B48" s="19" t="s">
        <v>4</v>
      </c>
      <c r="C48" s="25" t="s">
        <v>23</v>
      </c>
      <c r="D48" s="20">
        <v>15900</v>
      </c>
      <c r="E48" s="20">
        <v>16200</v>
      </c>
      <c r="F48" s="42"/>
      <c r="G48" s="40"/>
    </row>
    <row r="49" spans="1:7" ht="20.25" customHeight="1" x14ac:dyDescent="0.15">
      <c r="A49" s="45"/>
      <c r="B49" s="21"/>
      <c r="C49" s="26" t="s">
        <v>61</v>
      </c>
      <c r="D49" s="23"/>
      <c r="E49" s="23"/>
      <c r="F49" s="43"/>
      <c r="G49" s="41"/>
    </row>
    <row r="50" spans="1:7" ht="20.25" hidden="1" customHeight="1" x14ac:dyDescent="0.15">
      <c r="A50" s="28" t="e">
        <f>VLOOKUP(#REF!,順位表,2,0)</f>
        <v>#REF!</v>
      </c>
      <c r="B50" s="4"/>
      <c r="C50" s="24" t="e">
        <f>VLOOKUP(#REF!,順位表,13,0)</f>
        <v>#REF!</v>
      </c>
      <c r="D50" s="14"/>
      <c r="E50" s="15"/>
      <c r="F50" s="31" t="e">
        <f>VLOOKUP(#REF!,順位表,16,0)</f>
        <v>#REF!</v>
      </c>
      <c r="G50" s="33" t="e">
        <f>VLOOKUP(#REF!,順位表,19,0)</f>
        <v>#REF!</v>
      </c>
    </row>
    <row r="51" spans="1:7" ht="20.25" hidden="1" customHeight="1" x14ac:dyDescent="0.15">
      <c r="A51" s="29" t="e">
        <f>VLOOKUP(G51,順位表,13,0)</f>
        <v>#REF!</v>
      </c>
      <c r="B51" s="16" t="e">
        <f>VLOOKUP(#REF!,順位表,11,0)</f>
        <v>#REF!</v>
      </c>
      <c r="C51" s="17" t="e">
        <f>VLOOKUP(#REF!,順位表,12,0)</f>
        <v>#REF!</v>
      </c>
      <c r="D51" s="18" t="e">
        <f>VLOOKUP(#REF!,順位表,9,0)</f>
        <v>#REF!</v>
      </c>
      <c r="E51" s="18" t="e">
        <f>VLOOKUP(#REF!,順位表,15,0)</f>
        <v>#REF!</v>
      </c>
      <c r="F51" s="32" t="e">
        <f t="shared" ref="F51:G53" si="0">VLOOKUP(K51,順位表,13,0)</f>
        <v>#REF!</v>
      </c>
      <c r="G51" s="34" t="e">
        <f t="shared" si="0"/>
        <v>#REF!</v>
      </c>
    </row>
    <row r="52" spans="1:7" ht="20.25" hidden="1" customHeight="1" x14ac:dyDescent="0.15">
      <c r="A52" s="29" t="e">
        <f>VLOOKUP(G52,順位表,13,0)</f>
        <v>#REF!</v>
      </c>
      <c r="B52" s="19" t="e">
        <f>VLOOKUP(#REF!,順位表,4,0)</f>
        <v>#REF!</v>
      </c>
      <c r="C52" s="25" t="e">
        <f>IF(VLOOKUP(#REF!,順位表,6,0)="","",VLOOKUP(#REF!,順位表,6,0))</f>
        <v>#REF!</v>
      </c>
      <c r="D52" s="20" t="e">
        <f>VLOOKUP(#REF!,順位表,7,0)</f>
        <v>#REF!</v>
      </c>
      <c r="E52" s="20" t="e">
        <f>VLOOKUP(#REF!,順位表,8,0)</f>
        <v>#REF!</v>
      </c>
      <c r="F52" s="32" t="e">
        <f t="shared" si="0"/>
        <v>#REF!</v>
      </c>
      <c r="G52" s="34" t="e">
        <f t="shared" si="0"/>
        <v>#REF!</v>
      </c>
    </row>
    <row r="53" spans="1:7" ht="20.25" hidden="1" customHeight="1" x14ac:dyDescent="0.15">
      <c r="A53" s="30" t="e">
        <f>VLOOKUP(G53,順位表,13,0)</f>
        <v>#REF!</v>
      </c>
      <c r="B53" s="21"/>
      <c r="C53" s="26" t="e">
        <f>"("&amp;VLOOKUP(#REF!,順位表,18,0)&amp;")"</f>
        <v>#REF!</v>
      </c>
      <c r="D53" s="23"/>
      <c r="E53" s="23"/>
      <c r="F53" s="30" t="e">
        <f t="shared" si="0"/>
        <v>#REF!</v>
      </c>
      <c r="G53" s="35" t="e">
        <f t="shared" si="0"/>
        <v>#REF!</v>
      </c>
    </row>
    <row r="54" spans="1:7" ht="24" customHeight="1" x14ac:dyDescent="0.15">
      <c r="A54" s="1"/>
      <c r="B54" s="1"/>
      <c r="C54" s="1"/>
      <c r="D54" s="1"/>
      <c r="E54" s="1"/>
      <c r="F54" s="1"/>
      <c r="G54" s="1"/>
    </row>
  </sheetData>
  <mergeCells count="38">
    <mergeCell ref="A46:A49"/>
    <mergeCell ref="F46:F49"/>
    <mergeCell ref="G46:G49"/>
    <mergeCell ref="A50:A53"/>
    <mergeCell ref="F50:F53"/>
    <mergeCell ref="G50:G53"/>
    <mergeCell ref="A38:A41"/>
    <mergeCell ref="F38:F41"/>
    <mergeCell ref="G38:G41"/>
    <mergeCell ref="A42:A45"/>
    <mergeCell ref="F42:F45"/>
    <mergeCell ref="G42:G45"/>
    <mergeCell ref="A30:A33"/>
    <mergeCell ref="F30:F33"/>
    <mergeCell ref="G30:G33"/>
    <mergeCell ref="A34:A37"/>
    <mergeCell ref="F34:F37"/>
    <mergeCell ref="G34:G37"/>
    <mergeCell ref="A22:A25"/>
    <mergeCell ref="F22:F25"/>
    <mergeCell ref="G22:G25"/>
    <mergeCell ref="A26:A29"/>
    <mergeCell ref="F26:F29"/>
    <mergeCell ref="G26:G29"/>
    <mergeCell ref="A14:A17"/>
    <mergeCell ref="F14:F17"/>
    <mergeCell ref="G14:G17"/>
    <mergeCell ref="A18:A21"/>
    <mergeCell ref="F18:F21"/>
    <mergeCell ref="G18:G21"/>
    <mergeCell ref="A10:A13"/>
    <mergeCell ref="F10:F13"/>
    <mergeCell ref="G10:G13"/>
    <mergeCell ref="A1:G1"/>
    <mergeCell ref="E3:F3"/>
    <mergeCell ref="A6:A9"/>
    <mergeCell ref="F6:F9"/>
    <mergeCell ref="G6:G9"/>
  </mergeCells>
  <phoneticPr fontId="1"/>
  <printOptions horizontalCentered="1"/>
  <pageMargins left="0.78740157480314965" right="0.78740157480314965" top="0.78740157480314965" bottom="0.78740157480314965" header="0.31496062992125984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商業地下落率上位</vt:lpstr>
      <vt:lpstr>商業地下落率上位!Print_Area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稔之</dc:creator>
  <cp:lastModifiedBy>政策企画 土地・水</cp:lastModifiedBy>
  <cp:lastPrinted>2025-08-28T06:36:25Z</cp:lastPrinted>
  <dcterms:created xsi:type="dcterms:W3CDTF">2004-08-13T01:54:16Z</dcterms:created>
  <dcterms:modified xsi:type="dcterms:W3CDTF">2025-09-17T01:22:46Z</dcterms:modified>
</cp:coreProperties>
</file>