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7.41.28\share\03 財政班\★地方公会計\R07\08_【総務省財務調査課】令和５年度財政状況資料集の作成について（2回目・地方公会計関係）\04 HP公表・総務省への完了報告\公表資料\"/>
    </mc:Choice>
  </mc:AlternateContent>
  <xr:revisionPtr revIDLastSave="0" documentId="13_ncr:1_{893215C8-2CB3-4440-A626-BFCA9B8B6F16}"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9" i="10" l="1"/>
  <c r="BG38" i="10"/>
  <c r="BG37" i="10"/>
  <c r="BG36" i="10"/>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AM39" i="10"/>
  <c r="U39" i="10"/>
  <c r="BW38" i="10"/>
  <c r="U38" i="10"/>
  <c r="C34" i="10"/>
  <c r="C35" i="10" s="1"/>
  <c r="C36" i="10" l="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c r="AM35" i="10" s="1"/>
  <c r="AM36" i="10" s="1"/>
  <c r="AM37" i="10" s="1"/>
  <c r="AM38" i="10" s="1"/>
  <c r="BE34" i="10" l="1"/>
  <c r="BE35" i="10" s="1"/>
  <c r="BE36" i="10" s="1"/>
  <c r="BE37" i="10" s="1"/>
  <c r="BE38" i="10" s="1"/>
  <c r="BE39" i="10" s="1"/>
  <c r="BW34" i="10" l="1"/>
  <c r="BW35" i="10" s="1"/>
  <c r="BW36" i="10" s="1"/>
  <c r="BW37"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<sst xmlns="http://schemas.openxmlformats.org/spreadsheetml/2006/main" count="1184" uniqueCount="605">
  <si>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</si>
  <si>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</si>
  <si>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</si>
  <si>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</si>
  <si>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</si>
  <si>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</si>
  <si>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</si>
  <si>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</si>
  <si>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</si>
  <si>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</si>
  <si>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</si>
  <si>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</si>
  <si>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</si>
  <si>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</si>
  <si>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</si>
  <si>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</si>
  <si>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</si>
  <si>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</si>
  <si>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</si>
  <si>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</si>
  <si>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</si>
  <si>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</si>
  <si>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</si>
  <si>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</si>
  <si>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</si>
  <si>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</si>
  <si>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</si>
  <si>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</si>
  <si>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</si>
  <si>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</si>
  <si>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</si>
  <si>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</si>
  <si>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</si>
  <si>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</si>
  <si>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</si>
  <si>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</si>
  <si>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</si>
  <si>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</si>
  <si>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</si>
  <si>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</si>
  <si>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</si>
  <si>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</si>
  <si>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</si>
  <si>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</si>
  <si>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</si>
  <si>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</si>
  <si>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</si>
  <si>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</si>
  <si>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</si>
  <si>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</si>
  <si>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</si>
  <si>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</si>
  <si>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</si>
  <si>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</si>
  <si>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</si>
  <si>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</si>
  <si>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</si>
  <si>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</si>
  <si>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</si>
  <si>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</si>
  <si>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</si>
  <si>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</si>
  <si>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</si>
  <si>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</si>
  <si>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</si>
  <si>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</si>
  <si>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</si>
  <si>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</si>
  <si>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</si>
  <si>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</si>
  <si>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</si>
  <si>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</si>
  <si>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</si>
  <si>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</si>
  <si>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</si>
  <si>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</si>
  <si>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</si>
  <si>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</si>
  <si>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</si>
  <si>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</si>
  <si>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</si>
  <si>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</si>
  <si>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</si>
  <si>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</si>
  <si>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</si>
  <si>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</si>
  <si>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</si>
  <si>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</si>
  <si>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</si>
  <si>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</si>
  <si>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</si>
  <si>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</si>
  <si>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</si>
  <si>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</si>
  <si>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下関市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</si>
  <si>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</si>
  <si>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</si>
  <si>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</si>
  <si>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</si>
  <si>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</si>
  <si>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</si>
  <si>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</si>
  <si>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</si>
  <si>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</si>
  <si>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</si>
  <si>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</si>
  <si>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</si>
  <si>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</si>
  <si>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</si>
  <si>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</si>
  <si>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</si>
  <si>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</si>
  <si>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</si>
  <si>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</si>
  <si>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</si>
  <si>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</si>
  <si>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</si>
  <si>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</si>
  <si>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</si>
  <si>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</si>
  <si>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</si>
  <si>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</si>
  <si>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</si>
  <si>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</si>
  <si>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</si>
  <si>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</si>
  <si>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</si>
  <si>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</si>
  <si>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</si>
  <si>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</si>
  <si>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</si>
  <si>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</si>
  <si>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</si>
  <si>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</si>
  <si>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</si>
  <si>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</si>
  <si>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</si>
  <si>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</si>
  <si>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</si>
  <si>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</si>
  <si>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</si>
  <si>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</si>
  <si>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</si>
  <si>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病院事業会計</t>
    <phoneticPr fontId="5"/>
  </si>
  <si>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</si>
  <si>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</si>
  <si>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</si>
  <si>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</si>
  <si>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</si>
  <si>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</si>
  <si>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</si>
  <si>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</si>
  <si>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</si>
  <si>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</si>
  <si>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</si>
  <si>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</si>
  <si>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</si>
  <si>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</si>
  <si>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</si>
  <si>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</si>
  <si>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</si>
  <si>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</si>
  <si>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</si>
  <si>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</si>
  <si>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</si>
  <si>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</si>
  <si>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</si>
  <si>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</si>
  <si>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</si>
  <si>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</si>
  <si>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</si>
  <si>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</si>
  <si>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</si>
  <si>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</si>
  <si>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</si>
  <si>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</si>
  <si>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</si>
  <si>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</si>
  <si>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</si>
  <si>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</si>
  <si>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</si>
  <si>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</si>
  <si>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</si>
  <si>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</si>
  <si>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</si>
  <si>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</si>
  <si>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</si>
  <si>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</si>
  <si>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</si>
  <si>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</si>
  <si>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</si>
  <si>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</si>
  <si>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</si>
  <si>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</si>
  <si>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</si>
  <si>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</si>
  <si>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</si>
  <si>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</si>
  <si>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</si>
  <si>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</si>
  <si>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</si>
  <si>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</si>
  <si>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</si>
  <si>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</si>
  <si>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山口県下関市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</si>
  <si>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</si>
  <si>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</si>
  <si>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</si>
  <si>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</si>
  <si>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</si>
  <si>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</si>
  <si>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</si>
  <si>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</si>
  <si>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</si>
  <si>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</si>
  <si>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</si>
  <si>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</si>
  <si>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</si>
  <si>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</si>
  <si>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</si>
  <si>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</si>
  <si>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</si>
  <si>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</si>
  <si>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</si>
  <si>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</si>
  <si>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</si>
  <si>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</si>
  <si>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</si>
  <si>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</si>
  <si>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</si>
  <si>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</si>
  <si>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</si>
  <si>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</si>
  <si>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</si>
  <si>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</si>
  <si>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</si>
  <si>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</si>
  <si>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</si>
  <si>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</si>
  <si>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</si>
  <si>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</si>
  <si>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</si>
  <si>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</si>
  <si>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</si>
  <si>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</si>
  <si>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</si>
  <si>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</si>
  <si>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</si>
  <si>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</si>
  <si>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</si>
  <si>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</si>
  <si>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</si>
  <si>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</si>
  <si>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</si>
  <si>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</si>
  <si>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</si>
  <si>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</si>
  <si>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</si>
  <si>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</si>
  <si>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</si>
  <si>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</si>
  <si>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</si>
  <si>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</si>
  <si>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</si>
  <si>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</si>
  <si>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</si>
  <si>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</si>
  <si>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</si>
  <si>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</si>
  <si>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</si>
  <si>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</si>
  <si>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</si>
  <si>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</si>
  <si>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</si>
  <si>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</si>
  <si>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</si>
  <si>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</si>
  <si>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</si>
  <si>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</si>
  <si>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</si>
  <si>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</si>
  <si>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</si>
  <si>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</si>
  <si>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</si>
  <si>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</si>
  <si>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</si>
  <si>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</si>
  <si>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</si>
  <si>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</si>
  <si>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</si>
  <si>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</si>
  <si>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</si>
  <si>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</si>
  <si>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</si>
  <si>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</si>
  <si>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</si>
  <si>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</si>
  <si>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</si>
  <si>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</si>
  <si>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</si>
  <si>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</si>
  <si>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</si>
  <si>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</si>
  <si>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</si>
  <si>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</si>
  <si>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</si>
  <si>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</si>
  <si>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</si>
  <si>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</si>
  <si>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</si>
  <si>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</si>
  <si>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</si>
  <si>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</si>
  <si>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</si>
  <si>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</si>
  <si>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</si>
  <si>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</si>
  <si>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</si>
  <si>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</si>
  <si>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</si>
  <si>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</si>
  <si>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</si>
  <si>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</si>
  <si>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</si>
  <si>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</si>
  <si>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</si>
  <si>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</si>
  <si>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</si>
  <si>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港湾整備</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</si>
  <si>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</si>
  <si>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</si>
  <si>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</si>
  <si>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</si>
  <si>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</si>
  <si>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</si>
  <si>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</si>
  <si>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</si>
  <si>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</si>
  <si>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</si>
  <si>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</si>
  <si>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</si>
  <si>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</si>
  <si>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</si>
  <si>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</si>
  <si>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</si>
  <si>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</si>
  <si>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</si>
  <si>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</si>
  <si>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</si>
  <si>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</si>
  <si>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</si>
  <si>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</si>
  <si>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</si>
  <si>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</si>
  <si>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</si>
  <si>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山口県下関市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</si>
  <si>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</si>
  <si>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</si>
  <si>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</si>
  <si>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</si>
  <si>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</si>
  <si>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</si>
  <si>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</si>
  <si>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</si>
  <si>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</si>
  <si>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</si>
  <si>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</si>
  <si>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</si>
  <si>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</si>
  <si>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</si>
  <si>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</si>
  <si>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</si>
  <si>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</si>
  <si>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</si>
  <si>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</si>
  <si>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</si>
  <si>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</si>
  <si>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</si>
  <si>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港湾特別会計</t>
    <phoneticPr fontId="5"/>
  </si>
  <si>
    <t>市立市民病院債管理特別会計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</si>
  <si>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</si>
  <si>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</si>
  <si>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</si>
  <si>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</si>
  <si>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</si>
  <si>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</si>
  <si>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</si>
  <si>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</si>
  <si>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</si>
  <si>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</si>
  <si>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</si>
  <si>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</si>
  <si>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</si>
  <si>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</si>
  <si>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</si>
  <si>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介護保険特別会計介護保険事業勘定</t>
    <phoneticPr fontId="5"/>
  </si>
  <si>
    <t>介護保険特別会計介護サービス事業勘定</t>
    <phoneticPr fontId="5"/>
  </si>
  <si>
    <t>後期高齢者医療特別会計</t>
    <phoneticPr fontId="5"/>
  </si>
  <si>
    <t>水道事業会計</t>
    <phoneticPr fontId="5"/>
  </si>
  <si>
    <t>法適用企業</t>
    <phoneticPr fontId="5"/>
  </si>
  <si>
    <t>工業用水道事業会計</t>
    <phoneticPr fontId="5"/>
  </si>
  <si>
    <t>公共下水道事業会計</t>
    <phoneticPr fontId="5"/>
  </si>
  <si>
    <t>ボートレース事業会計</t>
    <phoneticPr fontId="5"/>
  </si>
  <si>
    <t>渡船特別会計</t>
    <phoneticPr fontId="5"/>
  </si>
  <si>
    <t>法非適用企業</t>
    <phoneticPr fontId="5"/>
  </si>
  <si>
    <t>市場特別会計</t>
    <phoneticPr fontId="5"/>
  </si>
  <si>
    <t>観光施設事業特別会計</t>
    <phoneticPr fontId="5"/>
  </si>
  <si>
    <t>漁業集落環境整備事業特別会計</t>
    <phoneticPr fontId="5"/>
  </si>
  <si>
    <t>農業集落排水事業特別会計</t>
    <phoneticPr fontId="5"/>
  </si>
  <si>
    <t>臨海土地造成事業特別会計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</si>
  <si>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</si>
  <si>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</si>
  <si>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</si>
  <si>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</si>
  <si>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</si>
  <si>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</si>
  <si>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</si>
  <si>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</si>
  <si>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</si>
  <si>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</si>
  <si>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</si>
  <si>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</si>
  <si>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</si>
  <si>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</si>
  <si>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</si>
  <si>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</si>
  <si>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</si>
  <si>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</si>
  <si>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</si>
  <si>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</si>
  <si>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</si>
  <si>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</si>
  <si>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</si>
  <si>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</si>
  <si>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</si>
  <si>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</si>
  <si>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</si>
  <si>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</si>
  <si>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</si>
  <si>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</si>
  <si>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</si>
  <si>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</si>
  <si>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</si>
  <si>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</si>
  <si>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</si>
  <si>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</si>
  <si>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</si>
  <si>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</si>
  <si>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</si>
  <si>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</si>
  <si>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</si>
  <si>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</si>
  <si>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</si>
  <si>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</si>
  <si>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</si>
  <si>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</si>
  <si>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</si>
  <si>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</si>
  <si>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</si>
  <si>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</si>
  <si>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</si>
  <si>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</si>
  <si>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</si>
  <si>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</si>
  <si>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</si>
  <si>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</si>
  <si>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</si>
  <si>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</si>
  <si>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</si>
  <si>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</si>
  <si>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</si>
  <si>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</si>
  <si>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</si>
  <si>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</si>
  <si>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</si>
  <si>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</si>
  <si>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</si>
  <si>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</si>
  <si>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</si>
  <si>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</si>
  <si>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</si>
  <si>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</si>
  <si>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</si>
  <si>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</si>
  <si>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</si>
  <si>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</si>
  <si>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</si>
  <si>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</si>
  <si>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</si>
  <si>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</si>
  <si>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</si>
  <si>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</si>
  <si>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</si>
  <si>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</si>
  <si>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</si>
  <si>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</si>
  <si>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</si>
  <si>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</si>
  <si>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</si>
  <si>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</si>
  <si>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</si>
  <si>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</si>
  <si>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</si>
  <si>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</si>
  <si>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</si>
  <si>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</si>
  <si>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</si>
  <si>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</si>
  <si>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</si>
  <si>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</si>
  <si>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</si>
  <si>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</si>
  <si>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</si>
  <si>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</si>
  <si>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</si>
  <si>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</si>
  <si>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</si>
  <si>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</si>
  <si>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</si>
  <si>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</si>
  <si>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</si>
  <si>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</si>
  <si>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</si>
  <si>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</si>
  <si>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</si>
  <si>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</si>
  <si>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</si>
  <si>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</si>
  <si>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</si>
  <si>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</si>
  <si>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</si>
  <si>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</si>
  <si>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</si>
  <si>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</si>
  <si>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</si>
  <si>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</si>
  <si>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</si>
  <si>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</si>
  <si>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</si>
  <si>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</si>
  <si>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</si>
  <si>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</si>
  <si>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</si>
  <si>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</si>
  <si>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</si>
  <si>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1.40</t>
  </si>
  <si>
    <t>▲ 0.10</t>
  </si>
  <si>
    <t>港湾特別会計</t>
  </si>
  <si>
    <t>▲ 0.62</t>
  </si>
  <si>
    <t>▲ 0.56</t>
  </si>
  <si>
    <t>▲ 0.39</t>
  </si>
  <si>
    <t>▲ 0.33</t>
  </si>
  <si>
    <t>▲ 0.21</t>
  </si>
  <si>
    <t>病院事業会計</t>
  </si>
  <si>
    <t>▲ 0.06</t>
  </si>
  <si>
    <t>ボートレース事業会計</t>
  </si>
  <si>
    <t>水道事業会計</t>
  </si>
  <si>
    <t>一般会計</t>
  </si>
  <si>
    <t>公共下水道事業会計</t>
  </si>
  <si>
    <t>国民健康保険特別会計</t>
  </si>
  <si>
    <t>介護保険特別会計介護保険事業勘定</t>
  </si>
  <si>
    <t>その他会計（赤字）</t>
  </si>
  <si>
    <t>その他会計（黒字）</t>
  </si>
  <si>
    <t>R01</t>
    <phoneticPr fontId="5"/>
  </si>
  <si>
    <t>R02</t>
    <phoneticPr fontId="5"/>
  </si>
  <si>
    <t>R03</t>
    <phoneticPr fontId="5"/>
  </si>
  <si>
    <t>R04</t>
    <phoneticPr fontId="5"/>
  </si>
  <si>
    <t>R05</t>
    <phoneticPr fontId="5"/>
  </si>
  <si>
    <t>山口県市町総合事務組合（一般会計）</t>
  </si>
  <si>
    <t>山口県市町総合事務組合（山口県自治会館管理特別会計）</t>
  </si>
  <si>
    <t>山口県後期高齢者医療広域連合（一般会計）</t>
  </si>
  <si>
    <t>山口県後期高齢者医療広域連合（後期高齢者医療特別会計）</t>
  </si>
  <si>
    <t>-</t>
    <phoneticPr fontId="2"/>
  </si>
  <si>
    <t>下関市公営施設管理公社</t>
  </si>
  <si>
    <t>下関市文化振興財団</t>
  </si>
  <si>
    <t>下関海洋少年団育成会</t>
  </si>
  <si>
    <t>下関海洋科学アカデミー</t>
  </si>
  <si>
    <t>菊川町まちづくり</t>
  </si>
  <si>
    <t>豊田ふるさとセンター</t>
  </si>
  <si>
    <t>豊田あぐりサービス</t>
  </si>
  <si>
    <t>豊田湖畔公園管理財団</t>
  </si>
  <si>
    <t>豊浦産業振興事業団</t>
  </si>
  <si>
    <t>下関市水道サービス公社</t>
  </si>
  <si>
    <t>公立大学法人下関市立大学</t>
  </si>
  <si>
    <t>下関市立市民病院</t>
  </si>
  <si>
    <t>やまぐち農林振興公社</t>
  </si>
  <si>
    <t>ボートレース未来基金</t>
    <rPh sb="6" eb="10">
      <t>ミライキキン</t>
    </rPh>
    <phoneticPr fontId="5"/>
  </si>
  <si>
    <t>公共施設整備基金</t>
    <rPh sb="0" eb="4">
      <t>コウキョウシセツ</t>
    </rPh>
    <rPh sb="4" eb="8">
      <t>セイビキキン</t>
    </rPh>
    <phoneticPr fontId="2"/>
  </si>
  <si>
    <t>中央霊園基金</t>
    <rPh sb="0" eb="6">
      <t>チュウオウレイエンキキン</t>
    </rPh>
    <phoneticPr fontId="2"/>
  </si>
  <si>
    <t>合併振興基金</t>
    <rPh sb="0" eb="6">
      <t>ガッペイシンコウキキン</t>
    </rPh>
    <phoneticPr fontId="2"/>
  </si>
  <si>
    <t>活力創造基金</t>
    <rPh sb="0" eb="6">
      <t>カツリョクソウゾウキキン</t>
    </rPh>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</si>
  <si>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</si>
  <si>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</si>
  <si>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</si>
  <si>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</si>
  <si>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</si>
  <si>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５年度の将来負担比率は、一般会計等に係る地方債の現在高が減少したものの、基金取崩しに伴う充当可能基金の減や臨時財政対策債等の償還に伴う基準財政需要額算入見込額の減により、充当可能財源等の減がそれを上回ったことにより、前年度と比較して4.3ポイント悪化し45.3％となり、類似団体と比較しても依然として高い水準となっている。また、有形固定資産減価償却率も70.4％と高い水準になっており、後年度の地方債償還を踏まえた計画的な更新はもとより、施設の統廃合や複合化により老朽化施設の除却を図る必要がある。</t>
    <rPh sb="39" eb="41">
      <t>キキン</t>
    </rPh>
    <rPh sb="41" eb="43">
      <t>トリクズ</t>
    </rPh>
    <rPh sb="45" eb="46">
      <t>トモナ</t>
    </rPh>
    <rPh sb="47" eb="51">
      <t>ジュウトウカノウ</t>
    </rPh>
    <rPh sb="51" eb="53">
      <t>キキン</t>
    </rPh>
    <rPh sb="54" eb="55">
      <t>ゲン</t>
    </rPh>
    <rPh sb="56" eb="60">
      <t>リンジザイセイ</t>
    </rPh>
    <rPh sb="60" eb="63">
      <t>タイサクサイ</t>
    </rPh>
    <rPh sb="63" eb="64">
      <t>トウ</t>
    </rPh>
    <rPh sb="65" eb="67">
      <t>ショウカン</t>
    </rPh>
    <rPh sb="68" eb="69">
      <t>トモナ</t>
    </rPh>
    <rPh sb="70" eb="77">
      <t>キジュンザイセイジュヨウガク</t>
    </rPh>
    <rPh sb="77" eb="82">
      <t>サンニュウミコミガク</t>
    </rPh>
    <rPh sb="83" eb="84">
      <t>ゲン</t>
    </rPh>
    <rPh sb="88" eb="94">
      <t>ジュウトウカノウザイゲン</t>
    </rPh>
    <rPh sb="94" eb="95">
      <t>トウ</t>
    </rPh>
    <rPh sb="96" eb="97">
      <t>ゲン</t>
    </rPh>
    <rPh sb="101" eb="103">
      <t>ウワマワ</t>
    </rPh>
    <rPh sb="126" eb="128">
      <t>アッカ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</si>
  <si>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</si>
  <si>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</si>
  <si>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</si>
  <si>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</si>
  <si>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</si>
  <si>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</si>
  <si>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５年度の将来負担比率は、一般会計等に係る地方債の現在高が減少したものの、基金取崩しに伴う充当可能基金の減や臨時財政対策債等の償還に伴う基準財政需要額算入見込額の減により、充当可能財源等の減がそれを上回ったことにより、前年度と比較して4.3ポイント悪化し45.3％となり、類似団体と比較しても依然として高い水準となっている。一方、実質公債費比率は、元利償還金の減により、過去3ヵ年平均は0.1ポイント改善して9.9％となった。</t>
    <rPh sb="164" eb="166">
      <t>イッポウ</t>
    </rPh>
    <rPh sb="176" eb="181">
      <t>ガンリショウカンキン</t>
    </rPh>
    <rPh sb="182" eb="183">
      <t>ゲン</t>
    </rPh>
    <rPh sb="202" eb="204">
      <t>カイゼン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</si>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</sst>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9DF0-40CF-BD0C-AD2FE7328E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50278</c:v>
                </c:pt>
                <c:pt idx="1">
                  <c:v>38648</c:v>
                </c:pt>
                <c:pt idx="2">
                  <c:v>37619</c:v>
                </c:pt>
                <c:pt idx="3">
                  <c:v>57130</c:v>
                </c:pt>
                <c:pt idx="4">
                  <c:v>77166</c:v>
                </c:pt>
              </c:numCache>
            </c:numRef>
          </c:val>
          <c:smooth val="0"/>
          <c:extLst>
            <c:ext xmlns:c16="http://schemas.microsoft.com/office/drawing/2014/chart" uri="{C3380CC4-5D6E-409C-BE32-E72D297353CC}">
              <c16:uniqueId val="{00000001-9DF0-40CF-BD0C-AD2FE7328E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3.61</c:v>
                </c:pt>
                <c:pt idx="1">
                  <c:v>3.81</c:v>
                </c:pt>
                <c:pt idx="2">
                  <c:v>6.44</c:v>
                </c:pt>
                <c:pt idx="3">
                  <c:v>6.52</c:v>
                </c:pt>
                <c:pt idx="4">
                  <c:v>6.59</c:v>
                </c:pt>
              </c:numCache>
            </c:numRef>
          </c:val>
          <c:extLst>
            <c:ext xmlns:c16="http://schemas.microsoft.com/office/drawing/2014/chart" uri="{C3380CC4-5D6E-409C-BE32-E72D297353CC}">
              <c16:uniqueId val="{00000000-418E-4669-B3F4-B6287A4CCD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9.44</c:v>
                </c:pt>
                <c:pt idx="1">
                  <c:v>8.93</c:v>
                </c:pt>
                <c:pt idx="2">
                  <c:v>9.93</c:v>
                </c:pt>
                <c:pt idx="3">
                  <c:v>10.8</c:v>
                </c:pt>
                <c:pt idx="4">
                  <c:v>11.03</c:v>
                </c:pt>
              </c:numCache>
            </c:numRef>
          </c:val>
          <c:extLst>
            <c:ext xmlns:c16="http://schemas.microsoft.com/office/drawing/2014/chart" uri="{C3380CC4-5D6E-409C-BE32-E72D297353CC}">
              <c16:uniqueId val="{00000001-418E-4669-B3F4-B6287A4CCD6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c:v>
                </c:pt>
                <c:pt idx="1">
                  <c:v>-0.1</c:v>
                </c:pt>
                <c:pt idx="2">
                  <c:v>3.94</c:v>
                </c:pt>
                <c:pt idx="3">
                  <c:v>0.35</c:v>
                </c:pt>
                <c:pt idx="4">
                  <c:v>0.23</c:v>
                </c:pt>
              </c:numCache>
            </c:numRef>
          </c:val>
          <c:smooth val="0"/>
          <c:extLst>
            <c:ext xmlns:c16="http://schemas.microsoft.com/office/drawing/2014/chart" uri="{C3380CC4-5D6E-409C-BE32-E72D297353CC}">
              <c16:uniqueId val="{00000002-418E-4669-B3F4-B6287A4CCD6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1.0900000000000001</c:v>
                </c:pt>
                <c:pt idx="2">
                  <c:v>#N/A</c:v>
                </c:pt>
                <c:pt idx="3">
                  <c:v>0.94</c:v>
                </c:pt>
                <c:pt idx="4">
                  <c:v>#N/A</c:v>
                </c:pt>
                <c:pt idx="5">
                  <c:v>0.99</c:v>
                </c:pt>
                <c:pt idx="6">
                  <c:v>#N/A</c:v>
                </c:pt>
                <c:pt idx="7">
                  <c:v>0.95</c:v>
                </c:pt>
                <c:pt idx="8">
                  <c:v>#N/A</c:v>
                </c:pt>
                <c:pt idx="9">
                  <c:v>1.0900000000000001</c:v>
                </c:pt>
              </c:numCache>
            </c:numRef>
          </c:val>
          <c:extLst>
            <c:ext xmlns:c16="http://schemas.microsoft.com/office/drawing/2014/chart" uri="{C3380CC4-5D6E-409C-BE32-E72D297353CC}">
              <c16:uniqueId val="{00000000-1E8C-4643-ABD0-F8BFCA671D7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8C-4643-ABD0-F8BFCA671D79}"/>
            </c:ext>
          </c:extLst>
        </c:ser>
        <c:ser>
          <c:idx val="2"/>
          <c:order val="2"/>
          <c:tx>
            <c:strRef>
              <c:f>データシート!$A$29</c:f>
              <c:strCache>
                <c:ptCount val="1"/>
                <c:pt idx="0">
                  <c:v>介護保険特別会計介護保険事業勘定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0.68</c:v>
                </c:pt>
                <c:pt idx="2">
                  <c:v>#N/A</c:v>
                </c:pt>
                <c:pt idx="3">
                  <c:v>0.63</c:v>
                </c:pt>
                <c:pt idx="4">
                  <c:v>#N/A</c:v>
                </c:pt>
                <c:pt idx="5">
                  <c:v>0.76</c:v>
                </c:pt>
                <c:pt idx="6">
                  <c:v>#N/A</c:v>
                </c:pt>
                <c:pt idx="7">
                  <c:v>1.1399999999999999</c:v>
                </c:pt>
                <c:pt idx="8">
                  <c:v>#N/A</c:v>
                </c:pt>
                <c:pt idx="9">
                  <c:v>0.83</c:v>
                </c:pt>
              </c:numCache>
            </c:numRef>
          </c:val>
          <c:extLst>
            <c:ext xmlns:c16="http://schemas.microsoft.com/office/drawing/2014/chart" uri="{C3380CC4-5D6E-409C-BE32-E72D297353CC}">
              <c16:uniqueId val="{00000002-1E8C-4643-ABD0-F8BFCA671D79}"/>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0.85</c:v>
                </c:pt>
                <c:pt idx="2">
                  <c:v>#N/A</c:v>
                </c:pt>
                <c:pt idx="3">
                  <c:v>1.23</c:v>
                </c:pt>
                <c:pt idx="4">
                  <c:v>#N/A</c:v>
                </c:pt>
                <c:pt idx="5">
                  <c:v>1.75</c:v>
                </c:pt>
                <c:pt idx="6">
                  <c:v>#N/A</c:v>
                </c:pt>
                <c:pt idx="7">
                  <c:v>1.64</c:v>
                </c:pt>
                <c:pt idx="8">
                  <c:v>#N/A</c:v>
                </c:pt>
                <c:pt idx="9">
                  <c:v>1.37</c:v>
                </c:pt>
              </c:numCache>
            </c:numRef>
          </c:val>
          <c:extLst>
            <c:ext xmlns:c16="http://schemas.microsoft.com/office/drawing/2014/chart" uri="{C3380CC4-5D6E-409C-BE32-E72D297353CC}">
              <c16:uniqueId val="{00000003-1E8C-4643-ABD0-F8BFCA671D79}"/>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2.59</c:v>
                </c:pt>
                <c:pt idx="2">
                  <c:v>#N/A</c:v>
                </c:pt>
                <c:pt idx="3">
                  <c:v>2.5299999999999998</c:v>
                </c:pt>
                <c:pt idx="4">
                  <c:v>#N/A</c:v>
                </c:pt>
                <c:pt idx="5">
                  <c:v>2.13</c:v>
                </c:pt>
                <c:pt idx="6">
                  <c:v>#N/A</c:v>
                </c:pt>
                <c:pt idx="7">
                  <c:v>1.36</c:v>
                </c:pt>
                <c:pt idx="8">
                  <c:v>#N/A</c:v>
                </c:pt>
                <c:pt idx="9">
                  <c:v>1.74</c:v>
                </c:pt>
              </c:numCache>
            </c:numRef>
          </c:val>
          <c:extLst>
            <c:ext xmlns:c16="http://schemas.microsoft.com/office/drawing/2014/chart" uri="{C3380CC4-5D6E-409C-BE32-E72D297353CC}">
              <c16:uniqueId val="{00000004-1E8C-4643-ABD0-F8BFCA671D7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3.51</c:v>
                </c:pt>
                <c:pt idx="2">
                  <c:v>#N/A</c:v>
                </c:pt>
                <c:pt idx="3">
                  <c:v>3.71</c:v>
                </c:pt>
                <c:pt idx="4">
                  <c:v>#N/A</c:v>
                </c:pt>
                <c:pt idx="5">
                  <c:v>6.32</c:v>
                </c:pt>
                <c:pt idx="6">
                  <c:v>#N/A</c:v>
                </c:pt>
                <c:pt idx="7">
                  <c:v>6.39</c:v>
                </c:pt>
                <c:pt idx="8">
                  <c:v>#N/A</c:v>
                </c:pt>
                <c:pt idx="9">
                  <c:v>6.46</c:v>
                </c:pt>
              </c:numCache>
            </c:numRef>
          </c:val>
          <c:extLst>
            <c:ext xmlns:c16="http://schemas.microsoft.com/office/drawing/2014/chart" uri="{C3380CC4-5D6E-409C-BE32-E72D297353CC}">
              <c16:uniqueId val="{00000005-1E8C-4643-ABD0-F8BFCA671D79}"/>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7.31</c:v>
                </c:pt>
                <c:pt idx="2">
                  <c:v>#N/A</c:v>
                </c:pt>
                <c:pt idx="3">
                  <c:v>7.1</c:v>
                </c:pt>
                <c:pt idx="4">
                  <c:v>#N/A</c:v>
                </c:pt>
                <c:pt idx="5">
                  <c:v>8.35</c:v>
                </c:pt>
                <c:pt idx="6">
                  <c:v>#N/A</c:v>
                </c:pt>
                <c:pt idx="7">
                  <c:v>9.42</c:v>
                </c:pt>
                <c:pt idx="8">
                  <c:v>#N/A</c:v>
                </c:pt>
                <c:pt idx="9">
                  <c:v>10.199999999999999</c:v>
                </c:pt>
              </c:numCache>
            </c:numRef>
          </c:val>
          <c:extLst>
            <c:ext xmlns:c16="http://schemas.microsoft.com/office/drawing/2014/chart" uri="{C3380CC4-5D6E-409C-BE32-E72D297353CC}">
              <c16:uniqueId val="{00000006-1E8C-4643-ABD0-F8BFCA671D79}"/>
            </c:ext>
          </c:extLst>
        </c:ser>
        <c:ser>
          <c:idx val="7"/>
          <c:order val="7"/>
          <c:tx>
            <c:strRef>
              <c:f>データシート!$A$34</c:f>
              <c:strCache>
                <c:ptCount val="1"/>
                <c:pt idx="0">
                  <c:v>ボートレース事業会計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10.68</c:v>
                </c:pt>
                <c:pt idx="2">
                  <c:v>#N/A</c:v>
                </c:pt>
                <c:pt idx="3">
                  <c:v>26.55</c:v>
                </c:pt>
                <c:pt idx="4">
                  <c:v>#N/A</c:v>
                </c:pt>
                <c:pt idx="5">
                  <c:v>45.64</c:v>
                </c:pt>
                <c:pt idx="6">
                  <c:v>#N/A</c:v>
                </c:pt>
                <c:pt idx="7">
                  <c:v>45.66</c:v>
                </c:pt>
                <c:pt idx="8">
                  <c:v>#N/A</c:v>
                </c:pt>
                <c:pt idx="9">
                  <c:v>60.62</c:v>
                </c:pt>
              </c:numCache>
            </c:numRef>
          </c:val>
          <c:extLst>
            <c:ext xmlns:c16="http://schemas.microsoft.com/office/drawing/2014/chart" uri="{C3380CC4-5D6E-409C-BE32-E72D297353CC}">
              <c16:uniqueId val="{00000007-1E8C-4643-ABD0-F8BFCA671D79}"/>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0.21</c:v>
                </c:pt>
                <c:pt idx="2">
                  <c:v>#N/A</c:v>
                </c:pt>
                <c:pt idx="3">
                  <c:v>0.17</c:v>
                </c:pt>
                <c:pt idx="4">
                  <c:v>#N/A</c:v>
                </c:pt>
                <c:pt idx="5">
                  <c:v>0.13</c:v>
                </c:pt>
                <c:pt idx="6">
                  <c:v>#N/A</c:v>
                </c:pt>
                <c:pt idx="7">
                  <c:v>0.13</c:v>
                </c:pt>
                <c:pt idx="8">
                  <c:v>0.06</c:v>
                </c:pt>
                <c:pt idx="9">
                  <c:v>#N/A</c:v>
                </c:pt>
              </c:numCache>
            </c:numRef>
          </c:val>
          <c:extLst>
            <c:ext xmlns:c16="http://schemas.microsoft.com/office/drawing/2014/chart" uri="{C3380CC4-5D6E-409C-BE32-E72D297353CC}">
              <c16:uniqueId val="{00000008-1E8C-4643-ABD0-F8BFCA671D79}"/>
            </c:ext>
          </c:extLst>
        </c:ser>
        <c:ser>
          <c:idx val="9"/>
          <c:order val="9"/>
          <c:tx>
            <c:strRef>
              <c:f>データシート!$A$36</c:f>
              <c:strCache>
                <c:ptCount val="1"/>
                <c:pt idx="0">
                  <c:v>港湾特別会計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0.62</c:v>
                </c:pt>
                <c:pt idx="1">
                  <c:v>#N/A</c:v>
                </c:pt>
                <c:pt idx="2">
                  <c:v>0.56000000000000005</c:v>
                </c:pt>
                <c:pt idx="3">
                  <c:v>#N/A</c:v>
                </c:pt>
                <c:pt idx="4">
                  <c:v>0.39</c:v>
                </c:pt>
                <c:pt idx="5">
                  <c:v>#N/A</c:v>
                </c:pt>
                <c:pt idx="6">
                  <c:v>0.33</c:v>
                </c:pt>
                <c:pt idx="7">
                  <c:v>#N/A</c:v>
                </c:pt>
                <c:pt idx="8">
                  <c:v>0.21</c:v>
                </c:pt>
                <c:pt idx="9">
                  <c:v>#N/A</c:v>
                </c:pt>
              </c:numCache>
            </c:numRef>
          </c:val>
          <c:extLst>
            <c:ext xmlns:c16="http://schemas.microsoft.com/office/drawing/2014/chart" uri="{C3380CC4-5D6E-409C-BE32-E72D297353CC}">
              <c16:uniqueId val="{00000009-1E8C-4643-ABD0-F8BFCA671D7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14329</c:v>
                </c:pt>
                <c:pt idx="5">
                  <c:v>14198</c:v>
                </c:pt>
                <c:pt idx="8">
                  <c:v>13842</c:v>
                </c:pt>
                <c:pt idx="11">
                  <c:v>13175</c:v>
                </c:pt>
                <c:pt idx="14">
                  <c:v>12115</c:v>
                </c:pt>
              </c:numCache>
            </c:numRef>
          </c:val>
          <c:extLst>
            <c:ext xmlns:c16="http://schemas.microsoft.com/office/drawing/2014/chart" uri="{C3380CC4-5D6E-409C-BE32-E72D297353CC}">
              <c16:uniqueId val="{00000000-1307-4834-A054-C61A9E2EFAF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07-4834-A054-C61A9E2EFAF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37</c:v>
                </c:pt>
                <c:pt idx="3">
                  <c:v>31</c:v>
                </c:pt>
                <c:pt idx="6">
                  <c:v>26</c:v>
                </c:pt>
                <c:pt idx="9">
                  <c:v>21</c:v>
                </c:pt>
                <c:pt idx="12">
                  <c:v>19</c:v>
                </c:pt>
              </c:numCache>
            </c:numRef>
          </c:val>
          <c:extLst>
            <c:ext xmlns:c16="http://schemas.microsoft.com/office/drawing/2014/chart" uri="{C3380CC4-5D6E-409C-BE32-E72D297353CC}">
              <c16:uniqueId val="{00000002-1307-4834-A054-C61A9E2EFAF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07-4834-A054-C61A9E2EFAF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2536</c:v>
                </c:pt>
                <c:pt idx="3">
                  <c:v>2399</c:v>
                </c:pt>
                <c:pt idx="6">
                  <c:v>2433</c:v>
                </c:pt>
                <c:pt idx="9">
                  <c:v>2372</c:v>
                </c:pt>
                <c:pt idx="12">
                  <c:v>2242</c:v>
                </c:pt>
              </c:numCache>
            </c:numRef>
          </c:val>
          <c:extLst>
            <c:ext xmlns:c16="http://schemas.microsoft.com/office/drawing/2014/chart" uri="{C3380CC4-5D6E-409C-BE32-E72D297353CC}">
              <c16:uniqueId val="{00000004-1307-4834-A054-C61A9E2EFAF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07-4834-A054-C61A9E2EFAF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07-4834-A054-C61A9E2EFAF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17117</c:v>
                </c:pt>
                <c:pt idx="3">
                  <c:v>17387</c:v>
                </c:pt>
                <c:pt idx="6">
                  <c:v>17188</c:v>
                </c:pt>
                <c:pt idx="9">
                  <c:v>16160</c:v>
                </c:pt>
                <c:pt idx="12">
                  <c:v>15267</c:v>
                </c:pt>
              </c:numCache>
            </c:numRef>
          </c:val>
          <c:extLst>
            <c:ext xmlns:c16="http://schemas.microsoft.com/office/drawing/2014/chart" uri="{C3380CC4-5D6E-409C-BE32-E72D297353CC}">
              <c16:uniqueId val="{00000007-1307-4834-A054-C61A9E2EFAF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5361</c:v>
                </c:pt>
                <c:pt idx="2">
                  <c:v>#N/A</c:v>
                </c:pt>
                <c:pt idx="3">
                  <c:v>#N/A</c:v>
                </c:pt>
                <c:pt idx="4">
                  <c:v>5619</c:v>
                </c:pt>
                <c:pt idx="5">
                  <c:v>#N/A</c:v>
                </c:pt>
                <c:pt idx="6">
                  <c:v>#N/A</c:v>
                </c:pt>
                <c:pt idx="7">
                  <c:v>5805</c:v>
                </c:pt>
                <c:pt idx="8">
                  <c:v>#N/A</c:v>
                </c:pt>
                <c:pt idx="9">
                  <c:v>#N/A</c:v>
                </c:pt>
                <c:pt idx="10">
                  <c:v>5378</c:v>
                </c:pt>
                <c:pt idx="11">
                  <c:v>#N/A</c:v>
                </c:pt>
                <c:pt idx="12">
                  <c:v>#N/A</c:v>
                </c:pt>
                <c:pt idx="13">
                  <c:v>5413</c:v>
                </c:pt>
                <c:pt idx="14">
                  <c:v>#N/A</c:v>
                </c:pt>
              </c:numCache>
            </c:numRef>
          </c:val>
          <c:smooth val="0"/>
          <c:extLst>
            <c:ext xmlns:c16="http://schemas.microsoft.com/office/drawing/2014/chart" uri="{C3380CC4-5D6E-409C-BE32-E72D297353CC}">
              <c16:uniqueId val="{00000008-1307-4834-A054-C61A9E2EFAF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123928</c:v>
                </c:pt>
                <c:pt idx="5">
                  <c:v>120511</c:v>
                </c:pt>
                <c:pt idx="8">
                  <c:v>116447</c:v>
                </c:pt>
                <c:pt idx="11">
                  <c:v>112916</c:v>
                </c:pt>
                <c:pt idx="14">
                  <c:v>110183</c:v>
                </c:pt>
              </c:numCache>
            </c:numRef>
          </c:val>
          <c:extLst>
            <c:ext xmlns:c16="http://schemas.microsoft.com/office/drawing/2014/chart" uri="{C3380CC4-5D6E-409C-BE32-E72D297353CC}">
              <c16:uniqueId val="{00000000-C403-44D7-A60A-B271B95FE4C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18525</c:v>
                </c:pt>
                <c:pt idx="5">
                  <c:v>18246</c:v>
                </c:pt>
                <c:pt idx="8">
                  <c:v>17612</c:v>
                </c:pt>
                <c:pt idx="11">
                  <c:v>17607</c:v>
                </c:pt>
                <c:pt idx="14">
                  <c:v>18502</c:v>
                </c:pt>
              </c:numCache>
            </c:numRef>
          </c:val>
          <c:extLst>
            <c:ext xmlns:c16="http://schemas.microsoft.com/office/drawing/2014/chart" uri="{C3380CC4-5D6E-409C-BE32-E72D297353CC}">
              <c16:uniqueId val="{00000001-C403-44D7-A60A-B271B95FE4C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16750</c:v>
                </c:pt>
                <c:pt idx="5">
                  <c:v>16621</c:v>
                </c:pt>
                <c:pt idx="8">
                  <c:v>19241</c:v>
                </c:pt>
                <c:pt idx="11">
                  <c:v>32019</c:v>
                </c:pt>
                <c:pt idx="14">
                  <c:v>29947</c:v>
                </c:pt>
              </c:numCache>
            </c:numRef>
          </c:val>
          <c:extLst>
            <c:ext xmlns:c16="http://schemas.microsoft.com/office/drawing/2014/chart" uri="{C3380CC4-5D6E-409C-BE32-E72D297353CC}">
              <c16:uniqueId val="{00000002-C403-44D7-A60A-B271B95FE4C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403-44D7-A60A-B271B95FE4C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403-44D7-A60A-B271B95FE4C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403-44D7-A60A-B271B95FE4C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17349</c:v>
                </c:pt>
                <c:pt idx="3">
                  <c:v>17589</c:v>
                </c:pt>
                <c:pt idx="6">
                  <c:v>17131</c:v>
                </c:pt>
                <c:pt idx="9">
                  <c:v>16933</c:v>
                </c:pt>
                <c:pt idx="12">
                  <c:v>17838</c:v>
                </c:pt>
              </c:numCache>
            </c:numRef>
          </c:val>
          <c:extLst>
            <c:ext xmlns:c16="http://schemas.microsoft.com/office/drawing/2014/chart" uri="{C3380CC4-5D6E-409C-BE32-E72D297353CC}">
              <c16:uniqueId val="{00000006-C403-44D7-A60A-B271B95FE4C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403-44D7-A60A-B271B95FE4C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30505</c:v>
                </c:pt>
                <c:pt idx="3">
                  <c:v>28356</c:v>
                </c:pt>
                <c:pt idx="6">
                  <c:v>26472</c:v>
                </c:pt>
                <c:pt idx="9">
                  <c:v>25185</c:v>
                </c:pt>
                <c:pt idx="12">
                  <c:v>25890</c:v>
                </c:pt>
              </c:numCache>
            </c:numRef>
          </c:val>
          <c:extLst>
            <c:ext xmlns:c16="http://schemas.microsoft.com/office/drawing/2014/chart" uri="{C3380CC4-5D6E-409C-BE32-E72D297353CC}">
              <c16:uniqueId val="{00000008-C403-44D7-A60A-B271B95FE4C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c:v>
                </c:pt>
                <c:pt idx="3">
                  <c:v>5</c:v>
                </c:pt>
                <c:pt idx="6">
                  <c:v>693</c:v>
                </c:pt>
                <c:pt idx="9">
                  <c:v>2123</c:v>
                </c:pt>
                <c:pt idx="12">
                  <c:v>1541</c:v>
                </c:pt>
              </c:numCache>
            </c:numRef>
          </c:val>
          <c:extLst>
            <c:ext xmlns:c16="http://schemas.microsoft.com/office/drawing/2014/chart" uri="{C3380CC4-5D6E-409C-BE32-E72D297353CC}">
              <c16:uniqueId val="{00000009-C403-44D7-A60A-B271B95FE4C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155347</c:v>
                </c:pt>
                <c:pt idx="3">
                  <c:v>150973</c:v>
                </c:pt>
                <c:pt idx="6">
                  <c:v>145416</c:v>
                </c:pt>
                <c:pt idx="9">
                  <c:v>140833</c:v>
                </c:pt>
                <c:pt idx="12">
                  <c:v>138548</c:v>
                </c:pt>
              </c:numCache>
            </c:numRef>
          </c:val>
          <c:extLst>
            <c:ext xmlns:c16="http://schemas.microsoft.com/office/drawing/2014/chart" uri="{C3380CC4-5D6E-409C-BE32-E72D297353CC}">
              <c16:uniqueId val="{0000000A-C403-44D7-A60A-B271B95FE4C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44008</c:v>
                </c:pt>
                <c:pt idx="2">
                  <c:v>#N/A</c:v>
                </c:pt>
                <c:pt idx="3">
                  <c:v>#N/A</c:v>
                </c:pt>
                <c:pt idx="4">
                  <c:v>41545</c:v>
                </c:pt>
                <c:pt idx="5">
                  <c:v>#N/A</c:v>
                </c:pt>
                <c:pt idx="6">
                  <c:v>#N/A</c:v>
                </c:pt>
                <c:pt idx="7">
                  <c:v>36412</c:v>
                </c:pt>
                <c:pt idx="8">
                  <c:v>#N/A</c:v>
                </c:pt>
                <c:pt idx="9">
                  <c:v>#N/A</c:v>
                </c:pt>
                <c:pt idx="10">
                  <c:v>22532</c:v>
                </c:pt>
                <c:pt idx="11">
                  <c:v>#N/A</c:v>
                </c:pt>
                <c:pt idx="12">
                  <c:v>#N/A</c:v>
                </c:pt>
                <c:pt idx="13">
                  <c:v>25184</c:v>
                </c:pt>
                <c:pt idx="14">
                  <c:v>#N/A</c:v>
                </c:pt>
              </c:numCache>
            </c:numRef>
          </c:val>
          <c:smooth val="0"/>
          <c:extLst>
            <c:ext xmlns:c16="http://schemas.microsoft.com/office/drawing/2014/chart" uri="{C3380CC4-5D6E-409C-BE32-E72D297353CC}">
              <c16:uniqueId val="{0000000B-C403-44D7-A60A-B271B95FE4C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6776</c:v>
                </c:pt>
                <c:pt idx="1">
                  <c:v>7108</c:v>
                </c:pt>
                <c:pt idx="2">
                  <c:v>7234</c:v>
                </c:pt>
              </c:numCache>
            </c:numRef>
          </c:val>
          <c:extLst>
            <c:ext xmlns:c16="http://schemas.microsoft.com/office/drawing/2014/chart" uri="{C3380CC4-5D6E-409C-BE32-E72D297353CC}">
              <c16:uniqueId val="{00000000-289E-4D7E-91E5-58FC13A2E6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1251</c:v>
                </c:pt>
                <c:pt idx="1">
                  <c:v>1252</c:v>
                </c:pt>
                <c:pt idx="2">
                  <c:v>1515</c:v>
                </c:pt>
              </c:numCache>
            </c:numRef>
          </c:val>
          <c:extLst>
            <c:ext xmlns:c16="http://schemas.microsoft.com/office/drawing/2014/chart" uri="{C3380CC4-5D6E-409C-BE32-E72D297353CC}">
              <c16:uniqueId val="{00000001-289E-4D7E-91E5-58FC13A2E6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6635</c:v>
                </c:pt>
                <c:pt idx="1">
                  <c:v>18720</c:v>
                </c:pt>
                <c:pt idx="2">
                  <c:v>15828</c:v>
                </c:pt>
              </c:numCache>
            </c:numRef>
          </c:val>
          <c:extLst>
            <c:ext xmlns:c16="http://schemas.microsoft.com/office/drawing/2014/chart" uri="{C3380CC4-5D6E-409C-BE32-E72D297353CC}">
              <c16:uniqueId val="{00000002-289E-4D7E-91E5-58FC13A2E6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{01D423E3-43A6-406C-85E8-181E63072209}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E50-4EBA-A929-AD2E03DC31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{6DEC2534-0019-418D-B1D2-B4AF69FFC11A}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E50-4EBA-A929-AD2E03DC31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{4A7F7402-B66D-4A3A-8FA8-A716C1F1449D}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E50-4EBA-A929-AD2E03DC31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{D8BAC4CD-B0C8-4852-AD28-87D8B1B5805F}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E50-4EBA-A929-AD2E03DC31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{5E8F79F4-F7FB-4C36-9B59-6859D25AA801}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E50-4EBA-A929-AD2E03DC31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{3F079DD0-E11B-4EBE-A029-731186DE04E7}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E50-4EBA-A929-AD2E03DC31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{AEA9C7B6-E3D3-4D29-AB66-2AD891505951}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E50-4EBA-A929-AD2E03DC31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{E6298FEC-9D3A-4F16-AF85-8234DE0BD3C2}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E50-4EBA-A929-AD2E03DC31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{79D05D60-3400-4729-9E2A-FB3E3F99BA1B}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E50-4EBA-A929-AD2E03DC31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67.8</c:v>
                </c:pt>
                <c:pt idx="8">
                  <c:v>69.2</c:v>
                </c:pt>
                <c:pt idx="16">
                  <c:v>69.900000000000006</c:v>
                </c:pt>
                <c:pt idx="24">
                  <c:v>71.3</c:v>
                </c:pt>
                <c:pt idx="32">
                  <c:v>70.400000000000006</c:v>
                </c:pt>
              </c:numCache>
            </c:numRef>
          </c:xVal>
          <c:yVal>
            <c:numRef>
              <c:f>公会計指標分析・財政指標組合せ分析表!$BP$51:$DC$51</c:f>
              <c:numCache>
                <c:formatCode>#,##0.0;"▲ "#,##0.0</c:formatCode>
                <c:ptCount val="40"/>
                <c:pt idx="0">
                  <c:v>82.2</c:v>
                </c:pt>
                <c:pt idx="8">
                  <c:v>75.8</c:v>
                </c:pt>
                <c:pt idx="16">
                  <c:v>64.099999999999994</c:v>
                </c:pt>
                <c:pt idx="24">
                  <c:v>41</c:v>
                </c:pt>
                <c:pt idx="32">
                  <c:v>45.3</c:v>
                </c:pt>
              </c:numCache>
            </c:numRef>
          </c:yVal>
          <c:smooth val="0"/>
          <c:extLst>
            <c:ext xmlns:c16="http://schemas.microsoft.com/office/drawing/2014/chart" uri="{C3380CC4-5D6E-409C-BE32-E72D297353CC}">
              <c16:uniqueId val="{00000009-0E50-4EBA-A929-AD2E03DC312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{70DDC908-3007-4A17-8984-7CA551727C6B}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E50-4EBA-A929-AD2E03DC312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{24353E66-2B97-493C-84E3-23F0600AF39B}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E50-4EBA-A929-AD2E03DC31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{6D700699-CC4A-400E-AF83-9756056F3C6B}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E50-4EBA-A929-AD2E03DC31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{B5866C30-FBD4-4D4E-96A6-E0DC7E6DF372}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E50-4EBA-A929-AD2E03DC31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{B70F4B6D-8FD8-46BA-89F2-FF6C8E0AB9EB}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E50-4EBA-A929-AD2E03DC312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{D6BF817F-108A-4120-B6C3-6666C2BBA866}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E50-4EBA-A929-AD2E03DC312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{FCCF3F7A-6381-4E94-8380-DCD6DFD380B8}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E50-4EBA-A929-AD2E03DC312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{61977EEA-2165-4837-9A66-4E126538513A}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E50-4EBA-A929-AD2E03DC312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{7948078D-A93D-486F-B64D-FA54F53660DE}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E50-4EBA-A929-AD2E03DC31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0E50-4EBA-A929-AD2E03DC312E}"/>
            </c:ext>
          </c:extLst>
        </c:ser>
        <c:dLbls>
          <c:showLegendKey val="0"/>
          <c:showVal val="1"/>
          <c:showCatName val="0"/>
          <c:showSerName val="0"/>
          <c:showPercent val="0"/>
          <c:showBubbleSize val="0"/>
        </c:dLbls>
        <c:axId val="46179840"/>
        <c:axId val="46181760"/>
      </c:scatterChart>
      <c:valAx>
        <c:axId val="46179840"/>
        <c:scaling>
          <c:orientation val="maxMin"/>
          <c:max val="72"/>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{73CE8347-26E6-4B10-9BC0-6B814275F0B2}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4F8-485C-9396-9A40BB8146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{E4E1E535-1662-40B7-A294-EAB49CBD0D48}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F8-485C-9396-9A40BB8146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{B9E60661-AF9C-48DA-8009-0455BF424ACA}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F8-485C-9396-9A40BB8146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{9FDCF96F-59CA-4E85-9A96-BFF338CBA113}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F8-485C-9396-9A40BB8146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{88918528-7A6A-4C4C-A540-19F4268E075D}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F8-485C-9396-9A40BB81466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{65B1BD43-9950-4F25-8D66-CEB9C6BB6459}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4F8-485C-9396-9A40BB81466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{BCE8172C-F0B5-48AC-A739-F198CFD12D81}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4F8-485C-9396-9A40BB81466D}"/>
                </c:ext>
              </c:extLst>
            </c:dLbl>
            <c:dLbl>
              <c:idx val="24"/>
              <c:layout>
                <c:manualLayout>
                  <c:x val="0"/>
                  <c:y val="-3.080675686875945E-4"/>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{F6EE8CEA-0937-493B-8684-4387EC13503E}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4F8-485C-9396-9A40BB81466D}"/>
                </c:ext>
              </c:extLst>
            </c:dLbl>
            <c:dLbl>
              <c:idx val="32"/>
              <c:layout>
                <c:manualLayout>
                  <c:x val="0"/>
                  <c:y val="3.0806756868751475E-4"/>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{44A0A208-7368-4178-95F1-AC92BFB2A236}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4F8-485C-9396-9A40BB8146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9.8000000000000007</c:v>
                </c:pt>
                <c:pt idx="16">
                  <c:v>10.1</c:v>
                </c:pt>
                <c:pt idx="24">
                  <c:v>10</c:v>
                </c:pt>
                <c:pt idx="32">
                  <c:v>9.9</c:v>
                </c:pt>
              </c:numCache>
            </c:numRef>
          </c:xVal>
          <c:yVal>
            <c:numRef>
              <c:f>公会計指標分析・財政指標組合せ分析表!$BP$73:$DC$73</c:f>
              <c:numCache>
                <c:formatCode>#,##0.0;"▲ "#,##0.0</c:formatCode>
                <c:ptCount val="40"/>
                <c:pt idx="0">
                  <c:v>82.2</c:v>
                </c:pt>
                <c:pt idx="8">
                  <c:v>75.8</c:v>
                </c:pt>
                <c:pt idx="16">
                  <c:v>64.099999999999994</c:v>
                </c:pt>
                <c:pt idx="24">
                  <c:v>41</c:v>
                </c:pt>
                <c:pt idx="32">
                  <c:v>45.3</c:v>
                </c:pt>
              </c:numCache>
            </c:numRef>
          </c:yVal>
          <c:smooth val="0"/>
          <c:extLst>
            <c:ext xmlns:c16="http://schemas.microsoft.com/office/drawing/2014/chart" uri="{C3380CC4-5D6E-409C-BE32-E72D297353CC}">
              <c16:uniqueId val="{00000009-34F8-485C-9396-9A40BB81466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{5D97FEF8-7340-49EF-A0B2-21D7E8627429}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4F8-485C-9396-9A40BB81466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{B10AF459-9102-4126-BAEA-5DC6B4153478}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F8-485C-9396-9A40BB8146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{0FDE43FE-487F-46F5-999C-D81A911963B4}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F8-485C-9396-9A40BB8146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{F4A9D07D-09C9-47BD-B950-CDF2D38E17BA}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F8-485C-9396-9A40BB8146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{1C82C968-130B-4E27-A578-C7095CAACDA0}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F8-485C-9396-9A40BB81466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{05A3D36F-43BF-4817-B107-CBB13BAC5B81}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4F8-485C-9396-9A40BB81466D}"/>
                </c:ext>
              </c:extLst>
            </c:dLbl>
            <c:dLbl>
              <c:idx val="16"/>
              <c:layout>
                <c:manualLayout>
                  <c:x val="0"/>
                  <c:y val="3.4920032577417603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{3140DAD4-4568-4EC8-A9A2-FCF8AE83E98D}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4F8-485C-9396-9A40BB81466D}"/>
                </c:ext>
              </c:extLst>
            </c:dLbl>
            <c:dLbl>
              <c:idx val="24"/>
              <c:layout>
                <c:manualLayout>
                  <c:x val="0"/>
                  <c:y val="1.241346195339840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{19C14BC3-8F1F-4009-8CC4-8BBE9B9E6DD4}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4F8-485C-9396-9A40BB81466D}"/>
                </c:ext>
              </c:extLst>
            </c:dLbl>
            <c:dLbl>
              <c:idx val="32"/>
              <c:layout>
                <c:manualLayout>
                  <c:x val="0"/>
                  <c:y val="-1.590546521114016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{19DB311B-4DB7-476A-99B9-5C061EBDD72F}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4F8-485C-9396-9A40BB8146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34F8-485C-9396-9A40BB81466D}"/>
            </c:ext>
          </c:extLst>
        </c:ser>
        <c:dLbls>
          <c:showLegendKey val="0"/>
          <c:showVal val="1"/>
          <c:showCatName val="0"/>
          <c:showSerName val="0"/>
          <c:showPercent val="0"/>
          <c:showBubbleSize val="0"/>
        </c:dLbls>
        <c:axId val="84219776"/>
        <c:axId val="84234240"/>
      </c:scatterChart>
      <c:valAx>
        <c:axId val="84219776"/>
        <c:scaling>
          <c:orientation val="maxMin"/>
          <c:max val="11"/>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元利償還金は、一般単独事業債の償還額の減等により前年度と比較すると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8.9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公営企業に対する準元利（繰出金）は、前年度と比較すると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算入公債費等は、償還終了に伴う償還額の減等により前年度と比較すると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以上の要因等から、実質公債費比率の分子は、前年度と比較すると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将来負担比率の分子は、前年度と比較すると</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26.5</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これは、地方債残高の減少（▲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債務負担行為に基づく支出予定額</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億円）等の要因により、将来負担額（</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充当可能基金の</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20.7</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や基準財政需要額算入見込額の減少（▲</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27.3</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により、充当可能財源等（</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も減少</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39.1</a:t>
          </a:r>
          <a:r>
            <a:rPr kumimoji="1"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億円）したことによるものである。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山口県下関市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ボートレース未来基金の取り崩し等により、基金全体としては約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長をトップとする部局横断型の庁内組織「下関市行財政改革推進会議」において、行政ＤＸによる業務効率化や財源確保など、基金取崩額の抑制を含む持続可能な財政基盤の確立に向けた検討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・公共施設整備基金：公共施設の整備、解体、災害復旧</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・合併振興基金：市民の連帯の強化又は地域の振興を図る施策の推進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・ボートレース未来基金：子どもたちの健全な成長に資する施策の推進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・ボートレース未来基金：市立大学総合大学化推進業務等の財源として約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億円取り崩したことにより、約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「下関市行財政改革推進会議」において、行政ＤＸによる業務効率化や財源確保など、基金取崩額の抑制を含む持続可能な財政基盤の確立に向けた検討を行っている。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・財政需要に対応して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・決算剰余金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億円等を積み立てたことによる増加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「下関市行財政改革推進会議」において、行政ＤＸによる業務効率化や財源確保など、基金取崩額の抑制を含む持続可能な財政基盤の確立に向けた検討を行っている。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臨時財政対策債償還基金費約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億円を積み立てたことによる増加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借入が多額となった場合には、後年度の公債費償還の増加に備えて積み立てを行う。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令和５年度は、前年度に比べて</a:t>
          </a:r>
          <a:r>
            <a:rPr kumimoji="1" lang="en-US" altLang="ja-JP" sz="1100">
              <a:latin typeface="ＭＳ Ｐゴシック" panose="020B0600070205080204" pitchFamily="50" charset="-128"/>
              <a:ea typeface="ＭＳ Ｐゴシック" panose="020B0600070205080204" pitchFamily="50" charset="-128"/>
            </a:rPr>
            <a:t>0.9</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70.4</a:t>
          </a:r>
          <a:r>
            <a:rPr kumimoji="1" lang="ja-JP" altLang="en-US" sz="1100">
              <a:latin typeface="ＭＳ Ｐゴシック" panose="020B0600070205080204" pitchFamily="50" charset="-128"/>
              <a:ea typeface="ＭＳ Ｐゴシック" panose="020B0600070205080204" pitchFamily="50" charset="-128"/>
            </a:rPr>
            <a:t>％となった。減価償却による減価償却累計額は増加したものの、港湾施設の整備完了による資産の増加がそれを上回ったためである。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に学校施設や公営住宅において数値が高くなっており、類似団体と比較しても高い水準にあるため、公共施設等総合管理計画に基づき、施設の計画的な更新や統廃合、集約化による老朽化施設の除却を図り、適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126805</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041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98002</xdr:rowOff>
    </xdr:from>
    <xdr:to>
      <xdr:col>23</xdr:col>
      <xdr:colOff>136525</xdr:colOff>
      <xdr:row>33</xdr:row>
      <xdr:rowOff>28152</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76429</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6334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130387</xdr:rowOff>
    </xdr:from>
    <xdr:to>
      <xdr:col>19</xdr:col>
      <xdr:colOff>187325</xdr:colOff>
      <xdr:row>33</xdr:row>
      <xdr:rowOff>60537</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3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148802</xdr:rowOff>
    </xdr:from>
    <xdr:to>
      <xdr:col>23</xdr:col>
      <xdr:colOff>85725</xdr:colOff>
      <xdr:row>33</xdr:row>
      <xdr:rowOff>9737</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4051300" y="6406727"/>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80010</xdr:rowOff>
    </xdr:from>
    <xdr:to>
      <xdr:col>15</xdr:col>
      <xdr:colOff>187325</xdr:colOff>
      <xdr:row>33</xdr:row>
      <xdr:rowOff>10160</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130810</xdr:rowOff>
    </xdr:from>
    <xdr:to>
      <xdr:col>19</xdr:col>
      <xdr:colOff>136525</xdr:colOff>
      <xdr:row>33</xdr:row>
      <xdr:rowOff>9737</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38873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54822</xdr:rowOff>
    </xdr:from>
    <xdr:to>
      <xdr:col>11</xdr:col>
      <xdr:colOff>187325</xdr:colOff>
      <xdr:row>32</xdr:row>
      <xdr:rowOff>156422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63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105622</xdr:rowOff>
    </xdr:from>
    <xdr:to>
      <xdr:col>15</xdr:col>
      <xdr:colOff>136525</xdr:colOff>
      <xdr:row>32</xdr:row>
      <xdr:rowOff>130810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636354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55245</xdr:rowOff>
    </xdr:from>
    <xdr:to>
      <xdr:col>11</xdr:col>
      <xdr:colOff>136525</xdr:colOff>
      <xdr:row>32</xdr:row>
      <xdr:rowOff>105622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631317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18220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33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153687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9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51664</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648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1287</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643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147549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640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分子となる実質債務は、地方債現在高の減による将来負担額の減により、前年度と比較して</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億円減の</a:t>
          </a:r>
          <a:r>
            <a:rPr kumimoji="1" lang="en-US" altLang="ja-JP" sz="1100">
              <a:latin typeface="ＭＳ Ｐゴシック" panose="020B0600070205080204" pitchFamily="50" charset="-128"/>
              <a:ea typeface="ＭＳ Ｐゴシック" panose="020B0600070205080204" pitchFamily="50" charset="-128"/>
            </a:rPr>
            <a:t>1,353.7</a:t>
          </a:r>
          <a:r>
            <a:rPr kumimoji="1" lang="ja-JP" altLang="en-US" sz="1100">
              <a:latin typeface="ＭＳ Ｐゴシック" panose="020B0600070205080204" pitchFamily="50" charset="-128"/>
              <a:ea typeface="ＭＳ Ｐゴシック" panose="020B0600070205080204" pitchFamily="50" charset="-128"/>
            </a:rPr>
            <a:t>億円となった。</a:t>
          </a:r>
        </a:p>
        <a:p>
          <a:r>
            <a:rPr kumimoji="1" lang="ja-JP" altLang="en-US" sz="1100">
              <a:latin typeface="ＭＳ Ｐゴシック" panose="020B0600070205080204" pitchFamily="50" charset="-128"/>
              <a:ea typeface="ＭＳ Ｐゴシック" panose="020B0600070205080204" pitchFamily="50" charset="-128"/>
            </a:rPr>
            <a:t>　分母となる償還財源は、臨時財政対策債の発行が減となったものの、義務的経費である人件費及び公債費の減による経常経費充当一般財源等の減が上回り、前年度と比較して</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億円増の</a:t>
          </a:r>
          <a:r>
            <a:rPr kumimoji="1" lang="en-US" altLang="ja-JP" sz="1100">
              <a:latin typeface="ＭＳ Ｐゴシック" panose="020B0600070205080204" pitchFamily="50" charset="-128"/>
              <a:ea typeface="ＭＳ Ｐゴシック" panose="020B0600070205080204" pitchFamily="50" charset="-128"/>
            </a:rPr>
            <a:t>194.7</a:t>
          </a:r>
          <a:r>
            <a:rPr kumimoji="1" lang="ja-JP" altLang="en-US" sz="1100">
              <a:latin typeface="ＭＳ Ｐゴシック" panose="020B0600070205080204" pitchFamily="50" charset="-128"/>
              <a:ea typeface="ＭＳ Ｐゴシック" panose="020B0600070205080204" pitchFamily="50" charset="-128"/>
            </a:rPr>
            <a:t>億円となった。</a:t>
          </a:r>
        </a:p>
        <a:p>
          <a:r>
            <a:rPr kumimoji="1" lang="ja-JP" altLang="en-US" sz="1100">
              <a:latin typeface="ＭＳ Ｐゴシック" panose="020B0600070205080204" pitchFamily="50" charset="-128"/>
              <a:ea typeface="ＭＳ Ｐゴシック" panose="020B0600070205080204" pitchFamily="50" charset="-128"/>
            </a:rPr>
            <a:t>　数値は前年度より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ポイント改善しているが、類似団体と比較すると依然として高い水準にあるため、地方債の計画的な借入及び歳入歳出両面の効率化を図り、財政健全化に努める。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58366</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801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9532</xdr:rowOff>
    </xdr:from>
    <xdr:to>
      <xdr:col>76</xdr:col>
      <xdr:colOff>73025</xdr:colOff>
      <xdr:row>31</xdr:row>
      <xdr:rowOff>111132</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60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159409</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607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10732</xdr:rowOff>
    </xdr:from>
    <xdr:to>
      <xdr:col>72</xdr:col>
      <xdr:colOff>123825</xdr:colOff>
      <xdr:row>31</xdr:row>
      <xdr:rowOff>112332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609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60332</xdr:rowOff>
    </xdr:from>
    <xdr:to>
      <xdr:col>76</xdr:col>
      <xdr:colOff>22225</xdr:colOff>
      <xdr:row>31</xdr:row>
      <xdr:rowOff>61532</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6146807"/>
          <a:ext cx="7112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1975</xdr:rowOff>
    </xdr:from>
    <xdr:to>
      <xdr:col>68</xdr:col>
      <xdr:colOff>123825</xdr:colOff>
      <xdr:row>31</xdr:row>
      <xdr:rowOff>103575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8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52775</xdr:rowOff>
    </xdr:from>
    <xdr:to>
      <xdr:col>72</xdr:col>
      <xdr:colOff>73025</xdr:colOff>
      <xdr:row>31</xdr:row>
      <xdr:rowOff>61532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3322300" y="6139250"/>
          <a:ext cx="762000" cy="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48225</xdr:rowOff>
    </xdr:from>
    <xdr:to>
      <xdr:col>64</xdr:col>
      <xdr:colOff>123825</xdr:colOff>
      <xdr:row>32</xdr:row>
      <xdr:rowOff>149825</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3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52775</xdr:rowOff>
    </xdr:from>
    <xdr:to>
      <xdr:col>68</xdr:col>
      <xdr:colOff>73025</xdr:colOff>
      <xdr:row>32</xdr:row>
      <xdr:rowOff>99025</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139250"/>
          <a:ext cx="762000" cy="21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129787</xdr:rowOff>
    </xdr:from>
    <xdr:to>
      <xdr:col>60</xdr:col>
      <xdr:colOff>123825</xdr:colOff>
      <xdr:row>33</xdr:row>
      <xdr:rowOff>59937</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3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99025</xdr:rowOff>
    </xdr:from>
    <xdr:to>
      <xdr:col>64</xdr:col>
      <xdr:colOff>73025</xdr:colOff>
      <xdr:row>33</xdr:row>
      <xdr:rowOff>9137</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356950"/>
          <a:ext cx="762000" cy="8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71934</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64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82440</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2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103459</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618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94702</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1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140952</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39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51064</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4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26687</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673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52832</xdr:rowOff>
    </xdr:from>
    <xdr:to>
      <xdr:col>20</xdr:col>
      <xdr:colOff>38100</xdr:colOff>
      <xdr:row>36</xdr:row>
      <xdr:rowOff>154432</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103632</xdr:rowOff>
    </xdr:from>
    <xdr:to>
      <xdr:col>24</xdr:col>
      <xdr:colOff>63500</xdr:colOff>
      <xdr:row>37</xdr:row>
      <xdr:rowOff>7620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797300" y="627583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45974</xdr:rowOff>
    </xdr:from>
    <xdr:to>
      <xdr:col>15</xdr:col>
      <xdr:colOff>101600</xdr:colOff>
      <xdr:row>36</xdr:row>
      <xdr:rowOff>147574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96774</xdr:rowOff>
    </xdr:from>
    <xdr:to>
      <xdr:col>19</xdr:col>
      <xdr:colOff>177800</xdr:colOff>
      <xdr:row>36</xdr:row>
      <xdr:rowOff>103632</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908300" y="62689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104140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53340</xdr:rowOff>
    </xdr:from>
    <xdr:to>
      <xdr:col>15</xdr:col>
      <xdr:colOff>50800</xdr:colOff>
      <xdr:row>36</xdr:row>
      <xdr:rowOff>96774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22554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141986</xdr:rowOff>
    </xdr:from>
    <xdr:to>
      <xdr:col>6</xdr:col>
      <xdr:colOff>38100</xdr:colOff>
      <xdr:row>36</xdr:row>
      <xdr:rowOff>72136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079500" y="614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21336</xdr:rowOff>
    </xdr:from>
    <xdr:to>
      <xdr:col>10</xdr:col>
      <xdr:colOff>114300</xdr:colOff>
      <xdr:row>36</xdr:row>
      <xdr:rowOff>53340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130300" y="61935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115841</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170959</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164101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88663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927744" y="591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00000000-0008-0000-0E00-00006D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00000000-0008-0000-0E00-00006F000000}"/>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00000000-0008-0000-0E00-000071000000}"/>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34276</xdr:rowOff>
    </xdr:from>
    <xdr:ext cx="469744" cy="259045"/>
    <xdr:sp macro="" textlink="">
      <xdr:nvSpPr>
        <xdr:cNvPr id="115" name="【道路】&#10;一人当たり延長平均値テキスト">
          <a:extLst>
            <a:ext uri="{FF2B5EF4-FFF2-40B4-BE49-F238E27FC236}">
              <a16:creationId xmlns:a16="http://schemas.microsoft.com/office/drawing/2014/main" id="{00000000-0008-0000-0E00-000073000000}"/>
            </a:ext>
          </a:extLst>
        </xdr:cNvPr>
        <xdr:cNvSpPr txBox="1"/>
      </xdr:nvSpPr>
      <xdr:spPr>
        <a:xfrm>
          <a:off x="10515600" y="6549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160914</xdr:rowOff>
    </xdr:from>
    <xdr:to>
      <xdr:col>55</xdr:col>
      <xdr:colOff>50800</xdr:colOff>
      <xdr:row>37</xdr:row>
      <xdr:rowOff>91064</xdr:rowOff>
    </xdr:to>
    <xdr:sp macro="" textlink="">
      <xdr:nvSpPr>
        <xdr:cNvPr id="126" name="楕円 125">
          <a:extLst>
            <a:ext uri="{FF2B5EF4-FFF2-40B4-BE49-F238E27FC236}">
              <a16:creationId xmlns:a16="http://schemas.microsoft.com/office/drawing/2014/main" id="{00000000-0008-0000-0E00-00007E000000}"/>
            </a:ext>
          </a:extLst>
        </xdr:cNvPr>
        <xdr:cNvSpPr/>
      </xdr:nvSpPr>
      <xdr:spPr>
        <a:xfrm>
          <a:off x="10426700" y="633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12341</xdr:rowOff>
    </xdr:from>
    <xdr:ext cx="469744" cy="259045"/>
    <xdr:sp macro="" textlink="">
      <xdr:nvSpPr>
        <xdr:cNvPr id="127" name="【道路】&#10;一人当たり延長該当値テキスト">
          <a:extLst>
            <a:ext uri="{FF2B5EF4-FFF2-40B4-BE49-F238E27FC236}">
              <a16:creationId xmlns:a16="http://schemas.microsoft.com/office/drawing/2014/main" id="{00000000-0008-0000-0E00-00007F000000}"/>
            </a:ext>
          </a:extLst>
        </xdr:cNvPr>
        <xdr:cNvSpPr txBox="1"/>
      </xdr:nvSpPr>
      <xdr:spPr>
        <a:xfrm>
          <a:off x="10515600" y="618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803</xdr:rowOff>
    </xdr:from>
    <xdr:to>
      <xdr:col>50</xdr:col>
      <xdr:colOff>165100</xdr:colOff>
      <xdr:row>37</xdr:row>
      <xdr:rowOff>102403</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9588500" y="634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40264</xdr:rowOff>
    </xdr:from>
    <xdr:to>
      <xdr:col>55</xdr:col>
      <xdr:colOff>0</xdr:colOff>
      <xdr:row>37</xdr:row>
      <xdr:rowOff>51603</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flipV="1">
          <a:off x="9639300" y="6383914"/>
          <a:ext cx="8382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11227</xdr:rowOff>
    </xdr:from>
    <xdr:to>
      <xdr:col>46</xdr:col>
      <xdr:colOff>38100</xdr:colOff>
      <xdr:row>37</xdr:row>
      <xdr:rowOff>112827</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8699500" y="635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51603</xdr:rowOff>
    </xdr:from>
    <xdr:to>
      <xdr:col>50</xdr:col>
      <xdr:colOff>114300</xdr:colOff>
      <xdr:row>37</xdr:row>
      <xdr:rowOff>62027</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8750300" y="6395253"/>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47163</xdr:rowOff>
    </xdr:from>
    <xdr:to>
      <xdr:col>41</xdr:col>
      <xdr:colOff>101600</xdr:colOff>
      <xdr:row>37</xdr:row>
      <xdr:rowOff>148763</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7810500" y="63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62027</xdr:rowOff>
    </xdr:from>
    <xdr:to>
      <xdr:col>45</xdr:col>
      <xdr:colOff>177800</xdr:colOff>
      <xdr:row>37</xdr:row>
      <xdr:rowOff>97963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7861300" y="6405677"/>
          <a:ext cx="889000" cy="3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31252</xdr:rowOff>
    </xdr:from>
    <xdr:to>
      <xdr:col>36</xdr:col>
      <xdr:colOff>165100</xdr:colOff>
      <xdr:row>37</xdr:row>
      <xdr:rowOff>132852</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6921500" y="63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82052</xdr:rowOff>
    </xdr:from>
    <xdr:to>
      <xdr:col>41</xdr:col>
      <xdr:colOff>50800</xdr:colOff>
      <xdr:row>37</xdr:row>
      <xdr:rowOff>97963</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6972300" y="6425702"/>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158361</xdr:rowOff>
    </xdr:from>
    <xdr:ext cx="469744" cy="259045"/>
    <xdr:sp macro="" textlink="">
      <xdr:nvSpPr>
        <xdr:cNvPr id="136" name="n_1aveValue【道路】&#10;一人当たり延長">
          <a:extLst>
            <a:ext uri="{FF2B5EF4-FFF2-40B4-BE49-F238E27FC236}">
              <a16:creationId xmlns:a16="http://schemas.microsoft.com/office/drawing/2014/main" id="{00000000-0008-0000-0E00-000088000000}"/>
            </a:ext>
          </a:extLst>
        </xdr:cNvPr>
        <xdr:cNvSpPr txBox="1"/>
      </xdr:nvSpPr>
      <xdr:spPr>
        <a:xfrm>
          <a:off x="9391727" y="66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161012</xdr:rowOff>
    </xdr:from>
    <xdr:ext cx="469744" cy="259045"/>
    <xdr:sp macro="" textlink="">
      <xdr:nvSpPr>
        <xdr:cNvPr id="137" name="n_2aveValue【道路】&#10;一人当たり延長">
          <a:extLst>
            <a:ext uri="{FF2B5EF4-FFF2-40B4-BE49-F238E27FC236}">
              <a16:creationId xmlns:a16="http://schemas.microsoft.com/office/drawing/2014/main" id="{00000000-0008-0000-0E00-000089000000}"/>
            </a:ext>
          </a:extLst>
        </xdr:cNvPr>
        <xdr:cNvSpPr txBox="1"/>
      </xdr:nvSpPr>
      <xdr:spPr>
        <a:xfrm>
          <a:off x="8515427" y="667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169059</xdr:rowOff>
    </xdr:from>
    <xdr:ext cx="469744" cy="259045"/>
    <xdr:sp macro="" textlink="">
      <xdr:nvSpPr>
        <xdr:cNvPr id="138" name="n_3aveValue【道路】&#10;一人当たり延長">
          <a:extLst>
            <a:ext uri="{FF2B5EF4-FFF2-40B4-BE49-F238E27FC236}">
              <a16:creationId xmlns:a16="http://schemas.microsoft.com/office/drawing/2014/main" id="{00000000-0008-0000-0E00-00008A000000}"/>
            </a:ext>
          </a:extLst>
        </xdr:cNvPr>
        <xdr:cNvSpPr txBox="1"/>
      </xdr:nvSpPr>
      <xdr:spPr>
        <a:xfrm>
          <a:off x="7626427" y="668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164213</xdr:rowOff>
    </xdr:from>
    <xdr:ext cx="469744" cy="259045"/>
    <xdr:sp macro="" textlink="">
      <xdr:nvSpPr>
        <xdr:cNvPr id="139" name="n_4aveValue【道路】&#10;一人当たり延長">
          <a:extLst>
            <a:ext uri="{FF2B5EF4-FFF2-40B4-BE49-F238E27FC236}">
              <a16:creationId xmlns:a16="http://schemas.microsoft.com/office/drawing/2014/main" id="{00000000-0008-0000-0E00-00008B000000}"/>
            </a:ext>
          </a:extLst>
        </xdr:cNvPr>
        <xdr:cNvSpPr txBox="1"/>
      </xdr:nvSpPr>
      <xdr:spPr>
        <a:xfrm>
          <a:off x="6737427" y="6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118930</xdr:rowOff>
    </xdr:from>
    <xdr:ext cx="469744" cy="259045"/>
    <xdr:sp macro="" textlink="">
      <xdr:nvSpPr>
        <xdr:cNvPr id="140" name="n_1mainValue【道路】&#10;一人当たり延長">
          <a:extLst>
            <a:ext uri="{FF2B5EF4-FFF2-40B4-BE49-F238E27FC236}">
              <a16:creationId xmlns:a16="http://schemas.microsoft.com/office/drawing/2014/main" id="{00000000-0008-0000-0E00-00008C000000}"/>
            </a:ext>
          </a:extLst>
        </xdr:cNvPr>
        <xdr:cNvSpPr txBox="1"/>
      </xdr:nvSpPr>
      <xdr:spPr>
        <a:xfrm>
          <a:off x="9391727" y="61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129354</xdr:rowOff>
    </xdr:from>
    <xdr:ext cx="469744" cy="259045"/>
    <xdr:sp macro="" textlink="">
      <xdr:nvSpPr>
        <xdr:cNvPr id="141" name="n_2mainValue【道路】&#10;一人当たり延長">
          <a:extLst>
            <a:ext uri="{FF2B5EF4-FFF2-40B4-BE49-F238E27FC236}">
              <a16:creationId xmlns:a16="http://schemas.microsoft.com/office/drawing/2014/main" id="{00000000-0008-0000-0E00-00008D000000}"/>
            </a:ext>
          </a:extLst>
        </xdr:cNvPr>
        <xdr:cNvSpPr txBox="1"/>
      </xdr:nvSpPr>
      <xdr:spPr>
        <a:xfrm>
          <a:off x="8515427" y="613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165290</xdr:rowOff>
    </xdr:from>
    <xdr:ext cx="469744" cy="259045"/>
    <xdr:sp macro="" textlink="">
      <xdr:nvSpPr>
        <xdr:cNvPr id="142" name="n_3mainValue【道路】&#10;一人当たり延長">
          <a:extLst>
            <a:ext uri="{FF2B5EF4-FFF2-40B4-BE49-F238E27FC236}">
              <a16:creationId xmlns:a16="http://schemas.microsoft.com/office/drawing/2014/main" id="{00000000-0008-0000-0E00-00008E000000}"/>
            </a:ext>
          </a:extLst>
        </xdr:cNvPr>
        <xdr:cNvSpPr txBox="1"/>
      </xdr:nvSpPr>
      <xdr:spPr>
        <a:xfrm>
          <a:off x="7626427" y="616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149379</xdr:rowOff>
    </xdr:from>
    <xdr:ext cx="469744" cy="259045"/>
    <xdr:sp macro="" textlink="">
      <xdr:nvSpPr>
        <xdr:cNvPr id="143" name="n_4mainValue【道路】&#10;一人当たり延長">
          <a:extLst>
            <a:ext uri="{FF2B5EF4-FFF2-40B4-BE49-F238E27FC236}">
              <a16:creationId xmlns:a16="http://schemas.microsoft.com/office/drawing/2014/main" id="{00000000-0008-0000-0E00-00008F000000}"/>
            </a:ext>
          </a:extLst>
        </xdr:cNvPr>
        <xdr:cNvSpPr txBox="1"/>
      </xdr:nvSpPr>
      <xdr:spPr>
        <a:xfrm>
          <a:off x="6737427" y="61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00000000-0008-0000-0E00-0000A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00000000-0008-0000-0E00-0000A9000000}"/>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00000000-0008-0000-0E00-0000AB000000}"/>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33037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00000000-0008-0000-0E00-0000AD000000}"/>
            </a:ext>
          </a:extLst>
        </xdr:cNvPr>
        <xdr:cNvSpPr txBox="1"/>
      </xdr:nvSpPr>
      <xdr:spPr>
        <a:xfrm>
          <a:off x="4673600" y="10148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84" name="楕円 183">
          <a:extLst>
            <a:ext uri="{FF2B5EF4-FFF2-40B4-BE49-F238E27FC236}">
              <a16:creationId xmlns:a16="http://schemas.microsoft.com/office/drawing/2014/main" id="{00000000-0008-0000-0E00-0000B8000000}"/>
            </a:ext>
          </a:extLst>
        </xdr:cNvPr>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00000000-0008-0000-0E00-0000B9000000}"/>
            </a:ext>
          </a:extLst>
        </xdr:cNvPr>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86" name="楕円 185">
          <a:extLst>
            <a:ext uri="{FF2B5EF4-FFF2-40B4-BE49-F238E27FC236}">
              <a16:creationId xmlns:a16="http://schemas.microsoft.com/office/drawing/2014/main" id="{00000000-0008-0000-0E00-0000BA000000}"/>
            </a:ext>
          </a:extLst>
        </xdr:cNvPr>
        <xdr:cNvSpPr/>
      </xdr:nvSpPr>
      <xdr:spPr>
        <a:xfrm>
          <a:off x="3746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45720</xdr:rowOff>
    </xdr:to>
    <xdr:cxnSp macro="">
      <xdr:nvCxnSpPr>
        <xdr:cNvPr id="187" name="直線コネクタ 186">
          <a:extLst>
            <a:ext uri="{FF2B5EF4-FFF2-40B4-BE49-F238E27FC236}">
              <a16:creationId xmlns:a16="http://schemas.microsoft.com/office/drawing/2014/main" id="{00000000-0008-0000-0E00-0000BB000000}"/>
            </a:ext>
          </a:extLst>
        </xdr:cNvPr>
        <xdr:cNvCxnSpPr/>
      </xdr:nvCxnSpPr>
      <xdr:spPr>
        <a:xfrm flipV="1">
          <a:off x="3797300" y="104832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88" name="楕円 187">
          <a:extLst>
            <a:ext uri="{FF2B5EF4-FFF2-40B4-BE49-F238E27FC236}">
              <a16:creationId xmlns:a16="http://schemas.microsoft.com/office/drawing/2014/main" id="{00000000-0008-0000-0E00-0000BC000000}"/>
            </a:ext>
          </a:extLst>
        </xdr:cNvPr>
        <xdr:cNvSpPr/>
      </xdr:nvSpPr>
      <xdr:spPr>
        <a:xfrm>
          <a:off x="2857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20955</xdr:rowOff>
    </xdr:from>
    <xdr:to>
      <xdr:col>19</xdr:col>
      <xdr:colOff>177800</xdr:colOff>
      <xdr:row>61</xdr:row>
      <xdr:rowOff>45720</xdr:rowOff>
    </xdr:to>
    <xdr:cxnSp macro="">
      <xdr:nvCxnSpPr>
        <xdr:cNvPr id="189" name="直線コネクタ 188">
          <a:extLst>
            <a:ext uri="{FF2B5EF4-FFF2-40B4-BE49-F238E27FC236}">
              <a16:creationId xmlns:a16="http://schemas.microsoft.com/office/drawing/2014/main" id="{00000000-0008-0000-0E00-0000BD000000}"/>
            </a:ext>
          </a:extLst>
        </xdr:cNvPr>
        <xdr:cNvCxnSpPr/>
      </xdr:nvCxnSpPr>
      <xdr:spPr>
        <a:xfrm>
          <a:off x="2908300" y="104794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20955</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2019300" y="10458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101600</xdr:rowOff>
    </xdr:from>
    <xdr:to>
      <xdr:col>6</xdr:col>
      <xdr:colOff>38100</xdr:colOff>
      <xdr:row>61</xdr:row>
      <xdr:rowOff>31750</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1079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152400</xdr:rowOff>
    </xdr:from>
    <xdr:to>
      <xdr:col>10</xdr:col>
      <xdr:colOff>114300</xdr:colOff>
      <xdr:row>61</xdr:row>
      <xdr:rowOff>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1130300" y="10439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109237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3582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84472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2705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46372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927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3582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62882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2705744"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22877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927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00000000-0008-0000-0E00-0000D2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00000000-0008-0000-0E00-0000D3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0000000-0008-0000-0E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00000000-0008-0000-0E00-0000E200000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00000000-0008-0000-0E00-0000E4000000}"/>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00000000-0008-0000-0E00-0000E6000000}"/>
            </a:ext>
          </a:extLst>
        </xdr:cNvPr>
        <xdr:cNvSpPr txBox="1"/>
      </xdr:nvSpPr>
      <xdr:spPr>
        <a:xfrm>
          <a:off x="10515600" y="10598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00000000-0008-0000-0E00-0000E7000000}"/>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00000000-0008-0000-0E00-0000E8000000}"/>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00000000-0008-0000-0E00-0000E9000000}"/>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E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E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73280</xdr:rowOff>
    </xdr:from>
    <xdr:to>
      <xdr:col>55</xdr:col>
      <xdr:colOff>50800</xdr:colOff>
      <xdr:row>61</xdr:row>
      <xdr:rowOff>3430</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10426700" y="103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96157</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00000000-0008-0000-0E00-0000F2000000}"/>
            </a:ext>
          </a:extLst>
        </xdr:cNvPr>
        <xdr:cNvSpPr txBox="1"/>
      </xdr:nvSpPr>
      <xdr:spPr>
        <a:xfrm>
          <a:off x="10515600" y="1021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107990</xdr:rowOff>
    </xdr:from>
    <xdr:to>
      <xdr:col>50</xdr:col>
      <xdr:colOff>165100</xdr:colOff>
      <xdr:row>61</xdr:row>
      <xdr:rowOff>38140</xdr:rowOff>
    </xdr:to>
    <xdr:sp macro="" textlink="">
      <xdr:nvSpPr>
        <xdr:cNvPr id="243" name="楕円 242">
          <a:extLst>
            <a:ext uri="{FF2B5EF4-FFF2-40B4-BE49-F238E27FC236}">
              <a16:creationId xmlns:a16="http://schemas.microsoft.com/office/drawing/2014/main" id="{00000000-0008-0000-0E00-0000F3000000}"/>
            </a:ext>
          </a:extLst>
        </xdr:cNvPr>
        <xdr:cNvSpPr/>
      </xdr:nvSpPr>
      <xdr:spPr>
        <a:xfrm>
          <a:off x="9588500" y="1039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124080</xdr:rowOff>
    </xdr:from>
    <xdr:to>
      <xdr:col>55</xdr:col>
      <xdr:colOff>0</xdr:colOff>
      <xdr:row>60</xdr:row>
      <xdr:rowOff>158790</xdr:rowOff>
    </xdr:to>
    <xdr:cxnSp macro="">
      <xdr:nvCxnSpPr>
        <xdr:cNvPr id="244" name="直線コネクタ 243">
          <a:extLst>
            <a:ext uri="{FF2B5EF4-FFF2-40B4-BE49-F238E27FC236}">
              <a16:creationId xmlns:a16="http://schemas.microsoft.com/office/drawing/2014/main" id="{00000000-0008-0000-0E00-0000F4000000}"/>
            </a:ext>
          </a:extLst>
        </xdr:cNvPr>
        <xdr:cNvCxnSpPr/>
      </xdr:nvCxnSpPr>
      <xdr:spPr>
        <a:xfrm flipV="1">
          <a:off x="9639300" y="10411080"/>
          <a:ext cx="838200" cy="3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119976</xdr:rowOff>
    </xdr:from>
    <xdr:to>
      <xdr:col>46</xdr:col>
      <xdr:colOff>38100</xdr:colOff>
      <xdr:row>61</xdr:row>
      <xdr:rowOff>50126</xdr:rowOff>
    </xdr:to>
    <xdr:sp macro="" textlink="">
      <xdr:nvSpPr>
        <xdr:cNvPr id="245" name="楕円 244">
          <a:extLst>
            <a:ext uri="{FF2B5EF4-FFF2-40B4-BE49-F238E27FC236}">
              <a16:creationId xmlns:a16="http://schemas.microsoft.com/office/drawing/2014/main" id="{00000000-0008-0000-0E00-0000F5000000}"/>
            </a:ext>
          </a:extLst>
        </xdr:cNvPr>
        <xdr:cNvSpPr/>
      </xdr:nvSpPr>
      <xdr:spPr>
        <a:xfrm>
          <a:off x="8699500" y="1040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158790</xdr:rowOff>
    </xdr:from>
    <xdr:to>
      <xdr:col>50</xdr:col>
      <xdr:colOff>114300</xdr:colOff>
      <xdr:row>60</xdr:row>
      <xdr:rowOff>170776</xdr:rowOff>
    </xdr:to>
    <xdr:cxnSp macro="">
      <xdr:nvCxnSpPr>
        <xdr:cNvPr id="246" name="直線コネクタ 245">
          <a:extLst>
            <a:ext uri="{FF2B5EF4-FFF2-40B4-BE49-F238E27FC236}">
              <a16:creationId xmlns:a16="http://schemas.microsoft.com/office/drawing/2014/main" id="{00000000-0008-0000-0E00-0000F6000000}"/>
            </a:ext>
          </a:extLst>
        </xdr:cNvPr>
        <xdr:cNvCxnSpPr/>
      </xdr:nvCxnSpPr>
      <xdr:spPr>
        <a:xfrm flipV="1">
          <a:off x="8750300" y="10445790"/>
          <a:ext cx="889000" cy="1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132876</xdr:rowOff>
    </xdr:from>
    <xdr:to>
      <xdr:col>41</xdr:col>
      <xdr:colOff>101600</xdr:colOff>
      <xdr:row>61</xdr:row>
      <xdr:rowOff>63026</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7810500" y="1041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170776</xdr:rowOff>
    </xdr:from>
    <xdr:to>
      <xdr:col>45</xdr:col>
      <xdr:colOff>177800</xdr:colOff>
      <xdr:row>61</xdr:row>
      <xdr:rowOff>12226</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flipV="1">
          <a:off x="7861300" y="10457776"/>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146432</xdr:rowOff>
    </xdr:from>
    <xdr:to>
      <xdr:col>36</xdr:col>
      <xdr:colOff>165100</xdr:colOff>
      <xdr:row>61</xdr:row>
      <xdr:rowOff>76582</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6921500" y="104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12226</xdr:rowOff>
    </xdr:from>
    <xdr:to>
      <xdr:col>41</xdr:col>
      <xdr:colOff>50800</xdr:colOff>
      <xdr:row>61</xdr:row>
      <xdr:rowOff>25782</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6972300" y="10470676"/>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86930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0000000-0008-0000-0E00-0000FB000000}"/>
            </a:ext>
          </a:extLst>
        </xdr:cNvPr>
        <xdr:cNvSpPr txBox="1"/>
      </xdr:nvSpPr>
      <xdr:spPr>
        <a:xfrm>
          <a:off x="9359411" y="1071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90706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00000000-0008-0000-0E00-0000FC000000}"/>
            </a:ext>
          </a:extLst>
        </xdr:cNvPr>
        <xdr:cNvSpPr txBox="1"/>
      </xdr:nvSpPr>
      <xdr:spPr>
        <a:xfrm>
          <a:off x="8483111" y="1072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97557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0000000-0008-0000-0E00-0000FD000000}"/>
            </a:ext>
          </a:extLst>
        </xdr:cNvPr>
        <xdr:cNvSpPr txBox="1"/>
      </xdr:nvSpPr>
      <xdr:spPr>
        <a:xfrm>
          <a:off x="7594111" y="1072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89880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67051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54667</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9327095" y="1017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66653</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450795" y="1018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79553</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561795" y="1019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93109</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2795" y="10208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00000000-0008-0000-0E00-00001C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00000000-0008-0000-0E00-00001E010000}"/>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00000000-0008-0000-0E00-000020010000}"/>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134275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00000000-0008-0000-0E00-000022010000}"/>
            </a:ext>
          </a:extLst>
        </xdr:cNvPr>
        <xdr:cNvSpPr txBox="1"/>
      </xdr:nvSpPr>
      <xdr:spPr>
        <a:xfrm>
          <a:off x="4673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00000000-0008-0000-0E00-000023010000}"/>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31387</xdr:rowOff>
    </xdr:from>
    <xdr:to>
      <xdr:col>24</xdr:col>
      <xdr:colOff>114300</xdr:colOff>
      <xdr:row>85</xdr:row>
      <xdr:rowOff>132987</xdr:rowOff>
    </xdr:to>
    <xdr:sp macro="" textlink="">
      <xdr:nvSpPr>
        <xdr:cNvPr id="301" name="楕円 300">
          <a:extLst>
            <a:ext uri="{FF2B5EF4-FFF2-40B4-BE49-F238E27FC236}">
              <a16:creationId xmlns:a16="http://schemas.microsoft.com/office/drawing/2014/main" id="{00000000-0008-0000-0E00-00002D010000}"/>
            </a:ext>
          </a:extLst>
        </xdr:cNvPr>
        <xdr:cNvSpPr/>
      </xdr:nvSpPr>
      <xdr:spPr>
        <a:xfrm>
          <a:off x="4584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117764</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00000000-0008-0000-0E00-00002E010000}"/>
            </a:ext>
          </a:extLst>
        </xdr:cNvPr>
        <xdr:cNvSpPr txBox="1"/>
      </xdr:nvSpPr>
      <xdr:spPr>
        <a:xfrm>
          <a:off x="4673600" y="14519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150586</xdr:rowOff>
    </xdr:from>
    <xdr:to>
      <xdr:col>20</xdr:col>
      <xdr:colOff>38100</xdr:colOff>
      <xdr:row>85</xdr:row>
      <xdr:rowOff>80736</xdr:rowOff>
    </xdr:to>
    <xdr:sp macro="" textlink="">
      <xdr:nvSpPr>
        <xdr:cNvPr id="303" name="楕円 302">
          <a:extLst>
            <a:ext uri="{FF2B5EF4-FFF2-40B4-BE49-F238E27FC236}">
              <a16:creationId xmlns:a16="http://schemas.microsoft.com/office/drawing/2014/main" id="{00000000-0008-0000-0E00-00002F010000}"/>
            </a:ext>
          </a:extLst>
        </xdr:cNvPr>
        <xdr:cNvSpPr/>
      </xdr:nvSpPr>
      <xdr:spPr>
        <a:xfrm>
          <a:off x="3746500" y="145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29936</xdr:rowOff>
    </xdr:from>
    <xdr:to>
      <xdr:col>24</xdr:col>
      <xdr:colOff>63500</xdr:colOff>
      <xdr:row>85</xdr:row>
      <xdr:rowOff>82187</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3797300" y="1460318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18324</xdr:rowOff>
    </xdr:from>
    <xdr:to>
      <xdr:col>15</xdr:col>
      <xdr:colOff>101600</xdr:colOff>
      <xdr:row>85</xdr:row>
      <xdr:rowOff>119924</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2857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29936</xdr:rowOff>
    </xdr:from>
    <xdr:to>
      <xdr:col>19</xdr:col>
      <xdr:colOff>177800</xdr:colOff>
      <xdr:row>85</xdr:row>
      <xdr:rowOff>69124</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flipV="1">
          <a:off x="2908300" y="1460318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157118</xdr:rowOff>
    </xdr:from>
    <xdr:to>
      <xdr:col>10</xdr:col>
      <xdr:colOff>165100</xdr:colOff>
      <xdr:row>85</xdr:row>
      <xdr:rowOff>87268</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1968500" y="1455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36468</xdr:rowOff>
    </xdr:from>
    <xdr:to>
      <xdr:col>15</xdr:col>
      <xdr:colOff>50800</xdr:colOff>
      <xdr:row>85</xdr:row>
      <xdr:rowOff>69124</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2019300" y="1460971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127726</xdr:rowOff>
    </xdr:from>
    <xdr:to>
      <xdr:col>6</xdr:col>
      <xdr:colOff>38100</xdr:colOff>
      <xdr:row>85</xdr:row>
      <xdr:rowOff>57876</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1079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7076</xdr:rowOff>
    </xdr:from>
    <xdr:to>
      <xdr:col>10</xdr:col>
      <xdr:colOff>114300</xdr:colOff>
      <xdr:row>85</xdr:row>
      <xdr:rowOff>36468</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1130300" y="1458032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22151</xdr:rowOff>
    </xdr:from>
    <xdr:ext cx="405111" cy="259045"/>
    <xdr:sp macro="" textlink="">
      <xdr:nvSpPr>
        <xdr:cNvPr id="311" name="n_1aveValue【公営住宅】&#10;有形固定資産減価償却率">
          <a:extLst>
            <a:ext uri="{FF2B5EF4-FFF2-40B4-BE49-F238E27FC236}">
              <a16:creationId xmlns:a16="http://schemas.microsoft.com/office/drawing/2014/main" id="{00000000-0008-0000-0E00-000037010000}"/>
            </a:ext>
          </a:extLst>
        </xdr:cNvPr>
        <xdr:cNvSpPr txBox="1"/>
      </xdr:nvSpPr>
      <xdr:spPr>
        <a:xfrm>
          <a:off x="3582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157678</xdr:rowOff>
    </xdr:from>
    <xdr:ext cx="405111" cy="259045"/>
    <xdr:sp macro="" textlink="">
      <xdr:nvSpPr>
        <xdr:cNvPr id="312" name="n_2aveValue【公営住宅】&#10;有形固定資産減価償却率">
          <a:extLst>
            <a:ext uri="{FF2B5EF4-FFF2-40B4-BE49-F238E27FC236}">
              <a16:creationId xmlns:a16="http://schemas.microsoft.com/office/drawing/2014/main" id="{00000000-0008-0000-0E00-000038010000}"/>
            </a:ext>
          </a:extLst>
        </xdr:cNvPr>
        <xdr:cNvSpPr txBox="1"/>
      </xdr:nvSpPr>
      <xdr:spPr>
        <a:xfrm>
          <a:off x="2705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125021</xdr:rowOff>
    </xdr:from>
    <xdr:ext cx="405111" cy="259045"/>
    <xdr:sp macro="" textlink="">
      <xdr:nvSpPr>
        <xdr:cNvPr id="313" name="n_3aveValue【公営住宅】&#10;有形固定資産減価償却率">
          <a:extLst>
            <a:ext uri="{FF2B5EF4-FFF2-40B4-BE49-F238E27FC236}">
              <a16:creationId xmlns:a16="http://schemas.microsoft.com/office/drawing/2014/main" id="{00000000-0008-0000-0E00-000039010000}"/>
            </a:ext>
          </a:extLst>
        </xdr:cNvPr>
        <xdr:cNvSpPr txBox="1"/>
      </xdr:nvSpPr>
      <xdr:spPr>
        <a:xfrm>
          <a:off x="1816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314" name="n_4aveValue【公営住宅】&#10;有形固定資産減価償却率">
          <a:extLst>
            <a:ext uri="{FF2B5EF4-FFF2-40B4-BE49-F238E27FC236}">
              <a16:creationId xmlns:a16="http://schemas.microsoft.com/office/drawing/2014/main" id="{00000000-0008-0000-0E00-00003A010000}"/>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71863</xdr:rowOff>
    </xdr:from>
    <xdr:ext cx="405111" cy="259045"/>
    <xdr:sp macro="" textlink="">
      <xdr:nvSpPr>
        <xdr:cNvPr id="315" name="n_1main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464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111051</xdr:rowOff>
    </xdr:from>
    <xdr:ext cx="405111" cy="259045"/>
    <xdr:sp macro="" textlink="">
      <xdr:nvSpPr>
        <xdr:cNvPr id="316" name="n_2main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468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78395</xdr:rowOff>
    </xdr:from>
    <xdr:ext cx="405111" cy="259045"/>
    <xdr:sp macro="" textlink="">
      <xdr:nvSpPr>
        <xdr:cNvPr id="317" name="n_3main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4651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49003</xdr:rowOff>
    </xdr:from>
    <xdr:ext cx="405111" cy="259045"/>
    <xdr:sp macro="" textlink="">
      <xdr:nvSpPr>
        <xdr:cNvPr id="318" name="n_4main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E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E00-000057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E00-000059010000}"/>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37355</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E00-00005B010000}"/>
            </a:ext>
          </a:extLst>
        </xdr:cNvPr>
        <xdr:cNvSpPr txBox="1"/>
      </xdr:nvSpPr>
      <xdr:spPr>
        <a:xfrm>
          <a:off x="10515600" y="14267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52070</xdr:rowOff>
    </xdr:from>
    <xdr:to>
      <xdr:col>55</xdr:col>
      <xdr:colOff>50800</xdr:colOff>
      <xdr:row>78</xdr:row>
      <xdr:rowOff>153670</xdr:rowOff>
    </xdr:to>
    <xdr:sp macro="" textlink="">
      <xdr:nvSpPr>
        <xdr:cNvPr id="358" name="楕円 357">
          <a:extLst>
            <a:ext uri="{FF2B5EF4-FFF2-40B4-BE49-F238E27FC236}">
              <a16:creationId xmlns:a16="http://schemas.microsoft.com/office/drawing/2014/main" id="{00000000-0008-0000-0E00-000066010000}"/>
            </a:ext>
          </a:extLst>
        </xdr:cNvPr>
        <xdr:cNvSpPr/>
      </xdr:nvSpPr>
      <xdr:spPr>
        <a:xfrm>
          <a:off x="104267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5097</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E00-000067010000}"/>
            </a:ext>
          </a:extLst>
        </xdr:cNvPr>
        <xdr:cNvSpPr txBox="1"/>
      </xdr:nvSpPr>
      <xdr:spPr>
        <a:xfrm>
          <a:off x="10515600" y="1337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71882</xdr:rowOff>
    </xdr:from>
    <xdr:to>
      <xdr:col>50</xdr:col>
      <xdr:colOff>165100</xdr:colOff>
      <xdr:row>79</xdr:row>
      <xdr:rowOff>2032</xdr:rowOff>
    </xdr:to>
    <xdr:sp macro="" textlink="">
      <xdr:nvSpPr>
        <xdr:cNvPr id="360" name="楕円 359">
          <a:extLst>
            <a:ext uri="{FF2B5EF4-FFF2-40B4-BE49-F238E27FC236}">
              <a16:creationId xmlns:a16="http://schemas.microsoft.com/office/drawing/2014/main" id="{00000000-0008-0000-0E00-000068010000}"/>
            </a:ext>
          </a:extLst>
        </xdr:cNvPr>
        <xdr:cNvSpPr/>
      </xdr:nvSpPr>
      <xdr:spPr>
        <a:xfrm>
          <a:off x="9588500" y="134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102870</xdr:rowOff>
    </xdr:from>
    <xdr:to>
      <xdr:col>55</xdr:col>
      <xdr:colOff>0</xdr:colOff>
      <xdr:row>78</xdr:row>
      <xdr:rowOff>122682</xdr:rowOff>
    </xdr:to>
    <xdr:cxnSp macro="">
      <xdr:nvCxnSpPr>
        <xdr:cNvPr id="361" name="直線コネクタ 360">
          <a:extLst>
            <a:ext uri="{FF2B5EF4-FFF2-40B4-BE49-F238E27FC236}">
              <a16:creationId xmlns:a16="http://schemas.microsoft.com/office/drawing/2014/main" id="{00000000-0008-0000-0E00-000069010000}"/>
            </a:ext>
          </a:extLst>
        </xdr:cNvPr>
        <xdr:cNvCxnSpPr/>
      </xdr:nvCxnSpPr>
      <xdr:spPr>
        <a:xfrm flipV="1">
          <a:off x="9639300" y="13475970"/>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132842</xdr:rowOff>
    </xdr:from>
    <xdr:to>
      <xdr:col>46</xdr:col>
      <xdr:colOff>38100</xdr:colOff>
      <xdr:row>79</xdr:row>
      <xdr:rowOff>62992</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8699500" y="1350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122682</xdr:rowOff>
    </xdr:from>
    <xdr:to>
      <xdr:col>50</xdr:col>
      <xdr:colOff>114300</xdr:colOff>
      <xdr:row>79</xdr:row>
      <xdr:rowOff>12192</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8750300" y="13495782"/>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148082</xdr:rowOff>
    </xdr:from>
    <xdr:to>
      <xdr:col>41</xdr:col>
      <xdr:colOff>101600</xdr:colOff>
      <xdr:row>79</xdr:row>
      <xdr:rowOff>78232</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7810500" y="135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12192</xdr:rowOff>
    </xdr:from>
    <xdr:to>
      <xdr:col>45</xdr:col>
      <xdr:colOff>177800</xdr:colOff>
      <xdr:row>79</xdr:row>
      <xdr:rowOff>27432</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7861300" y="13556742"/>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78</xdr:row>
      <xdr:rowOff>155702</xdr:rowOff>
    </xdr:from>
    <xdr:to>
      <xdr:col>36</xdr:col>
      <xdr:colOff>165100</xdr:colOff>
      <xdr:row>79</xdr:row>
      <xdr:rowOff>85852</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6921500" y="135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27432</xdr:rowOff>
    </xdr:from>
    <xdr:to>
      <xdr:col>41</xdr:col>
      <xdr:colOff>50800</xdr:colOff>
      <xdr:row>79</xdr:row>
      <xdr:rowOff>35052</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6972300" y="1357198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152416</xdr:rowOff>
    </xdr:from>
    <xdr:ext cx="469744" cy="259045"/>
    <xdr:sp macro="" textlink="">
      <xdr:nvSpPr>
        <xdr:cNvPr id="368" name="n_1aveValue【公営住宅】&#10;一人当たり面積">
          <a:extLst>
            <a:ext uri="{FF2B5EF4-FFF2-40B4-BE49-F238E27FC236}">
              <a16:creationId xmlns:a16="http://schemas.microsoft.com/office/drawing/2014/main" id="{00000000-0008-0000-0E00-000070010000}"/>
            </a:ext>
          </a:extLst>
        </xdr:cNvPr>
        <xdr:cNvSpPr txBox="1"/>
      </xdr:nvSpPr>
      <xdr:spPr>
        <a:xfrm>
          <a:off x="93917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155464</xdr:rowOff>
    </xdr:from>
    <xdr:ext cx="469744" cy="259045"/>
    <xdr:sp macro="" textlink="">
      <xdr:nvSpPr>
        <xdr:cNvPr id="369" name="n_2aveValue【公営住宅】&#10;一人当たり面積">
          <a:extLst>
            <a:ext uri="{FF2B5EF4-FFF2-40B4-BE49-F238E27FC236}">
              <a16:creationId xmlns:a16="http://schemas.microsoft.com/office/drawing/2014/main" id="{00000000-0008-0000-0E00-000071010000}"/>
            </a:ext>
          </a:extLst>
        </xdr:cNvPr>
        <xdr:cNvSpPr txBox="1"/>
      </xdr:nvSpPr>
      <xdr:spPr>
        <a:xfrm>
          <a:off x="8515427" y="1438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152416</xdr:rowOff>
    </xdr:from>
    <xdr:ext cx="469744" cy="259045"/>
    <xdr:sp macro="" textlink="">
      <xdr:nvSpPr>
        <xdr:cNvPr id="370" name="n_3aveValue【公営住宅】&#10;一人当たり面積">
          <a:extLst>
            <a:ext uri="{FF2B5EF4-FFF2-40B4-BE49-F238E27FC236}">
              <a16:creationId xmlns:a16="http://schemas.microsoft.com/office/drawing/2014/main" id="{00000000-0008-0000-0E00-000072010000}"/>
            </a:ext>
          </a:extLst>
        </xdr:cNvPr>
        <xdr:cNvSpPr txBox="1"/>
      </xdr:nvSpPr>
      <xdr:spPr>
        <a:xfrm>
          <a:off x="7626427" y="1438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141749</xdr:rowOff>
    </xdr:from>
    <xdr:ext cx="469744" cy="259045"/>
    <xdr:sp macro="" textlink="">
      <xdr:nvSpPr>
        <xdr:cNvPr id="371" name="n_4aveValue【公営住宅】&#10;一人当たり面積">
          <a:extLst>
            <a:ext uri="{FF2B5EF4-FFF2-40B4-BE49-F238E27FC236}">
              <a16:creationId xmlns:a16="http://schemas.microsoft.com/office/drawing/2014/main" id="{00000000-0008-0000-0E00-000073010000}"/>
            </a:ext>
          </a:extLst>
        </xdr:cNvPr>
        <xdr:cNvSpPr txBox="1"/>
      </xdr:nvSpPr>
      <xdr:spPr>
        <a:xfrm>
          <a:off x="67374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18559</xdr:rowOff>
    </xdr:from>
    <xdr:ext cx="469744" cy="259045"/>
    <xdr:sp macro="" textlink="">
      <xdr:nvSpPr>
        <xdr:cNvPr id="372" name="n_1mainValue【公営住宅】&#10;一人当たり面積">
          <a:extLst>
            <a:ext uri="{FF2B5EF4-FFF2-40B4-BE49-F238E27FC236}">
              <a16:creationId xmlns:a16="http://schemas.microsoft.com/office/drawing/2014/main" id="{00000000-0008-0000-0E00-000074010000}"/>
            </a:ext>
          </a:extLst>
        </xdr:cNvPr>
        <xdr:cNvSpPr txBox="1"/>
      </xdr:nvSpPr>
      <xdr:spPr>
        <a:xfrm>
          <a:off x="9391727" y="1322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79519</xdr:rowOff>
    </xdr:from>
    <xdr:ext cx="469744" cy="259045"/>
    <xdr:sp macro="" textlink="">
      <xdr:nvSpPr>
        <xdr:cNvPr id="373" name="n_2mainValue【公営住宅】&#10;一人当たり面積">
          <a:extLst>
            <a:ext uri="{FF2B5EF4-FFF2-40B4-BE49-F238E27FC236}">
              <a16:creationId xmlns:a16="http://schemas.microsoft.com/office/drawing/2014/main" id="{00000000-0008-0000-0E00-000075010000}"/>
            </a:ext>
          </a:extLst>
        </xdr:cNvPr>
        <xdr:cNvSpPr txBox="1"/>
      </xdr:nvSpPr>
      <xdr:spPr>
        <a:xfrm>
          <a:off x="8515427" y="132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94759</xdr:rowOff>
    </xdr:from>
    <xdr:ext cx="469744" cy="259045"/>
    <xdr:sp macro="" textlink="">
      <xdr:nvSpPr>
        <xdr:cNvPr id="374" name="n_3mainValue【公営住宅】&#10;一人当たり面積">
          <a:extLst>
            <a:ext uri="{FF2B5EF4-FFF2-40B4-BE49-F238E27FC236}">
              <a16:creationId xmlns:a16="http://schemas.microsoft.com/office/drawing/2014/main" id="{00000000-0008-0000-0E00-000076010000}"/>
            </a:ext>
          </a:extLst>
        </xdr:cNvPr>
        <xdr:cNvSpPr txBox="1"/>
      </xdr:nvSpPr>
      <xdr:spPr>
        <a:xfrm>
          <a:off x="7626427" y="1329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102379</xdr:rowOff>
    </xdr:from>
    <xdr:ext cx="469744" cy="259045"/>
    <xdr:sp macro="" textlink="">
      <xdr:nvSpPr>
        <xdr:cNvPr id="375" name="n_4mainValue【公営住宅】&#10;一人当たり面積">
          <a:extLst>
            <a:ext uri="{FF2B5EF4-FFF2-40B4-BE49-F238E27FC236}">
              <a16:creationId xmlns:a16="http://schemas.microsoft.com/office/drawing/2014/main" id="{00000000-0008-0000-0E00-000077010000}"/>
            </a:ext>
          </a:extLst>
        </xdr:cNvPr>
        <xdr:cNvSpPr txBox="1"/>
      </xdr:nvSpPr>
      <xdr:spPr>
        <a:xfrm>
          <a:off x="6737427" y="1330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E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E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00000000-0008-0000-0E00-00008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00000000-0008-0000-0E00-00009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00000000-0008-0000-0E00-000092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00000000-0008-0000-0E00-000094010000}"/>
            </a:ext>
          </a:extLst>
        </xdr:cNvPr>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00000000-0008-0000-0E00-000096010000}"/>
            </a:ext>
          </a:extLst>
        </xdr:cNvPr>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00000000-0008-0000-0E00-000097010000}"/>
            </a:ext>
          </a:extLst>
        </xdr:cNvPr>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00000000-0008-0000-0E00-000098010000}"/>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00000000-0008-0000-0E00-000099010000}"/>
            </a:ext>
          </a:extLst>
        </xdr:cNvPr>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5806</xdr:rowOff>
    </xdr:from>
    <xdr:to>
      <xdr:col>24</xdr:col>
      <xdr:colOff>114300</xdr:colOff>
      <xdr:row>106</xdr:row>
      <xdr:rowOff>107406</xdr:rowOff>
    </xdr:to>
    <xdr:sp macro="" textlink="">
      <xdr:nvSpPr>
        <xdr:cNvPr id="417" name="楕円 416">
          <a:extLst>
            <a:ext uri="{FF2B5EF4-FFF2-40B4-BE49-F238E27FC236}">
              <a16:creationId xmlns:a16="http://schemas.microsoft.com/office/drawing/2014/main" id="{00000000-0008-0000-0E00-0000A1010000}"/>
            </a:ext>
          </a:extLst>
        </xdr:cNvPr>
        <xdr:cNvSpPr/>
      </xdr:nvSpPr>
      <xdr:spPr>
        <a:xfrm>
          <a:off x="45847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28683</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0000000-0008-0000-0E00-0000A2010000}"/>
            </a:ext>
          </a:extLst>
        </xdr:cNvPr>
        <xdr:cNvSpPr txBox="1"/>
      </xdr:nvSpPr>
      <xdr:spPr>
        <a:xfrm>
          <a:off x="4673600" y="18030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10705</xdr:rowOff>
    </xdr:from>
    <xdr:to>
      <xdr:col>20</xdr:col>
      <xdr:colOff>38100</xdr:colOff>
      <xdr:row>107</xdr:row>
      <xdr:rowOff>112305</xdr:rowOff>
    </xdr:to>
    <xdr:sp macro="" textlink="">
      <xdr:nvSpPr>
        <xdr:cNvPr id="419" name="楕円 418">
          <a:extLst>
            <a:ext uri="{FF2B5EF4-FFF2-40B4-BE49-F238E27FC236}">
              <a16:creationId xmlns:a16="http://schemas.microsoft.com/office/drawing/2014/main" id="{00000000-0008-0000-0E00-0000A3010000}"/>
            </a:ext>
          </a:extLst>
        </xdr:cNvPr>
        <xdr:cNvSpPr/>
      </xdr:nvSpPr>
      <xdr:spPr>
        <a:xfrm>
          <a:off x="3746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56606</xdr:rowOff>
    </xdr:from>
    <xdr:to>
      <xdr:col>24</xdr:col>
      <xdr:colOff>63500</xdr:colOff>
      <xdr:row>107</xdr:row>
      <xdr:rowOff>61505</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3797300" y="18230306"/>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159294</xdr:rowOff>
    </xdr:from>
    <xdr:to>
      <xdr:col>15</xdr:col>
      <xdr:colOff>101600</xdr:colOff>
      <xdr:row>107</xdr:row>
      <xdr:rowOff>89444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2857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38644</xdr:rowOff>
    </xdr:from>
    <xdr:to>
      <xdr:col>19</xdr:col>
      <xdr:colOff>177800</xdr:colOff>
      <xdr:row>107</xdr:row>
      <xdr:rowOff>61505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908300" y="1838379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138068</xdr:rowOff>
    </xdr:from>
    <xdr:to>
      <xdr:col>10</xdr:col>
      <xdr:colOff>165100</xdr:colOff>
      <xdr:row>107</xdr:row>
      <xdr:rowOff>68218</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19685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17418</xdr:rowOff>
    </xdr:from>
    <xdr:to>
      <xdr:col>15</xdr:col>
      <xdr:colOff>50800</xdr:colOff>
      <xdr:row>107</xdr:row>
      <xdr:rowOff>38644</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019300" y="1836256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123371</xdr:rowOff>
    </xdr:from>
    <xdr:to>
      <xdr:col>6</xdr:col>
      <xdr:colOff>38100</xdr:colOff>
      <xdr:row>107</xdr:row>
      <xdr:rowOff>53521</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10795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2721</xdr:rowOff>
    </xdr:from>
    <xdr:to>
      <xdr:col>10</xdr:col>
      <xdr:colOff>114300</xdr:colOff>
      <xdr:row>107</xdr:row>
      <xdr:rowOff>17418</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1130300" y="1834787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154957</xdr:rowOff>
    </xdr:from>
    <xdr:ext cx="405111" cy="259045"/>
    <xdr:sp macro="" textlink="">
      <xdr:nvSpPr>
        <xdr:cNvPr id="427" name="n_1aveValue【港湾・漁港】&#10;有形固定資産減価償却率">
          <a:extLst>
            <a:ext uri="{FF2B5EF4-FFF2-40B4-BE49-F238E27FC236}">
              <a16:creationId xmlns:a16="http://schemas.microsoft.com/office/drawing/2014/main" id="{00000000-0008-0000-0E00-0000AB010000}"/>
            </a:ext>
          </a:extLst>
        </xdr:cNvPr>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136996</xdr:rowOff>
    </xdr:from>
    <xdr:ext cx="405111" cy="259045"/>
    <xdr:sp macro="" textlink="">
      <xdr:nvSpPr>
        <xdr:cNvPr id="428" name="n_2aveValue【港湾・漁港】&#10;有形固定資産減価償却率">
          <a:extLst>
            <a:ext uri="{FF2B5EF4-FFF2-40B4-BE49-F238E27FC236}">
              <a16:creationId xmlns:a16="http://schemas.microsoft.com/office/drawing/2014/main" id="{00000000-0008-0000-0E00-0000AC010000}"/>
            </a:ext>
          </a:extLst>
        </xdr:cNvPr>
        <xdr:cNvSpPr txBox="1"/>
      </xdr:nvSpPr>
      <xdr:spPr>
        <a:xfrm>
          <a:off x="2705744" y="1796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117401</xdr:rowOff>
    </xdr:from>
    <xdr:ext cx="405111" cy="259045"/>
    <xdr:sp macro="" textlink="">
      <xdr:nvSpPr>
        <xdr:cNvPr id="429" name="n_3aveValue【港湾・漁港】&#10;有形固定資産減価償却率">
          <a:extLst>
            <a:ext uri="{FF2B5EF4-FFF2-40B4-BE49-F238E27FC236}">
              <a16:creationId xmlns:a16="http://schemas.microsoft.com/office/drawing/2014/main" id="{00000000-0008-0000-0E00-0000AD010000}"/>
            </a:ext>
          </a:extLst>
        </xdr:cNvPr>
        <xdr:cNvSpPr txBox="1"/>
      </xdr:nvSpPr>
      <xdr:spPr>
        <a:xfrm>
          <a:off x="1816744" y="1794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102706</xdr:rowOff>
    </xdr:from>
    <xdr:ext cx="405111" cy="259045"/>
    <xdr:sp macro="" textlink="">
      <xdr:nvSpPr>
        <xdr:cNvPr id="430" name="n_4aveValue【港湾・漁港】&#10;有形固定資産減価償却率">
          <a:extLst>
            <a:ext uri="{FF2B5EF4-FFF2-40B4-BE49-F238E27FC236}">
              <a16:creationId xmlns:a16="http://schemas.microsoft.com/office/drawing/2014/main" id="{00000000-0008-0000-0E00-0000AE010000}"/>
            </a:ext>
          </a:extLst>
        </xdr:cNvPr>
        <xdr:cNvSpPr txBox="1"/>
      </xdr:nvSpPr>
      <xdr:spPr>
        <a:xfrm>
          <a:off x="9277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103432</xdr:rowOff>
    </xdr:from>
    <xdr:ext cx="405111" cy="259045"/>
    <xdr:sp macro="" textlink="">
      <xdr:nvSpPr>
        <xdr:cNvPr id="431" name="n_1main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844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80571</xdr:rowOff>
    </xdr:from>
    <xdr:ext cx="405111" cy="259045"/>
    <xdr:sp macro="" textlink="">
      <xdr:nvSpPr>
        <xdr:cNvPr id="432" name="n_2main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842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59345</xdr:rowOff>
    </xdr:from>
    <xdr:ext cx="405111" cy="259045"/>
    <xdr:sp macro="" textlink="">
      <xdr:nvSpPr>
        <xdr:cNvPr id="433" name="n_3main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8404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44648</xdr:rowOff>
    </xdr:from>
    <xdr:ext cx="405111" cy="259045"/>
    <xdr:sp macro="" textlink="">
      <xdr:nvSpPr>
        <xdr:cNvPr id="434" name="n_4main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838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E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E00-0000B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00000000-0008-0000-0E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00000000-0008-0000-0E00-0000CD010000}"/>
            </a:ext>
          </a:extLst>
        </xdr:cNvPr>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00000000-0008-0000-0E00-0000CF010000}"/>
            </a:ext>
          </a:extLst>
        </xdr:cNvPr>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97138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00000000-0008-0000-0E00-0000D1010000}"/>
            </a:ext>
          </a:extLst>
        </xdr:cNvPr>
        <xdr:cNvSpPr txBox="1"/>
      </xdr:nvSpPr>
      <xdr:spPr>
        <a:xfrm>
          <a:off x="10515600" y="18442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58959</xdr:rowOff>
    </xdr:from>
    <xdr:to>
      <xdr:col>55</xdr:col>
      <xdr:colOff>50800</xdr:colOff>
      <xdr:row>102</xdr:row>
      <xdr:rowOff>160559</xdr:rowOff>
    </xdr:to>
    <xdr:sp macro="" textlink="">
      <xdr:nvSpPr>
        <xdr:cNvPr id="476" name="楕円 475">
          <a:extLst>
            <a:ext uri="{FF2B5EF4-FFF2-40B4-BE49-F238E27FC236}">
              <a16:creationId xmlns:a16="http://schemas.microsoft.com/office/drawing/2014/main" id="{00000000-0008-0000-0E00-0000DC010000}"/>
            </a:ext>
          </a:extLst>
        </xdr:cNvPr>
        <xdr:cNvSpPr/>
      </xdr:nvSpPr>
      <xdr:spPr>
        <a:xfrm>
          <a:off x="10426700" y="1754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81836</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00000000-0008-0000-0E00-0000DD010000}"/>
            </a:ext>
          </a:extLst>
        </xdr:cNvPr>
        <xdr:cNvSpPr txBox="1"/>
      </xdr:nvSpPr>
      <xdr:spPr>
        <a:xfrm>
          <a:off x="10515600" y="1739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74416</xdr:rowOff>
    </xdr:from>
    <xdr:to>
      <xdr:col>50</xdr:col>
      <xdr:colOff>165100</xdr:colOff>
      <xdr:row>104</xdr:row>
      <xdr:rowOff>4566</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9588500" y="1773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109759</xdr:rowOff>
    </xdr:from>
    <xdr:to>
      <xdr:col>55</xdr:col>
      <xdr:colOff>0</xdr:colOff>
      <xdr:row>103</xdr:row>
      <xdr:rowOff>125216</xdr:rowOff>
    </xdr:to>
    <xdr:cxnSp macro="">
      <xdr:nvCxnSpPr>
        <xdr:cNvPr id="479" name="直線コネクタ 478">
          <a:extLst>
            <a:ext uri="{FF2B5EF4-FFF2-40B4-BE49-F238E27FC236}">
              <a16:creationId xmlns:a16="http://schemas.microsoft.com/office/drawing/2014/main" id="{00000000-0008-0000-0E00-0000DF010000}"/>
            </a:ext>
          </a:extLst>
        </xdr:cNvPr>
        <xdr:cNvCxnSpPr/>
      </xdr:nvCxnSpPr>
      <xdr:spPr>
        <a:xfrm flipV="1">
          <a:off x="9639300" y="17597659"/>
          <a:ext cx="838200" cy="18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85381</xdr:rowOff>
    </xdr:from>
    <xdr:to>
      <xdr:col>46</xdr:col>
      <xdr:colOff>38100</xdr:colOff>
      <xdr:row>104</xdr:row>
      <xdr:rowOff>15531</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8699500" y="1774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125216</xdr:rowOff>
    </xdr:from>
    <xdr:to>
      <xdr:col>50</xdr:col>
      <xdr:colOff>114300</xdr:colOff>
      <xdr:row>103</xdr:row>
      <xdr:rowOff>136181</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flipV="1">
          <a:off x="8750300" y="17784566"/>
          <a:ext cx="889000" cy="1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104956</xdr:rowOff>
    </xdr:from>
    <xdr:to>
      <xdr:col>41</xdr:col>
      <xdr:colOff>101600</xdr:colOff>
      <xdr:row>104</xdr:row>
      <xdr:rowOff>35106</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7810500" y="1776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136181</xdr:rowOff>
    </xdr:from>
    <xdr:to>
      <xdr:col>45</xdr:col>
      <xdr:colOff>177800</xdr:colOff>
      <xdr:row>103</xdr:row>
      <xdr:rowOff>155756</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7861300" y="17795531"/>
          <a:ext cx="889000" cy="1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135429</xdr:rowOff>
    </xdr:from>
    <xdr:to>
      <xdr:col>36</xdr:col>
      <xdr:colOff>165100</xdr:colOff>
      <xdr:row>104</xdr:row>
      <xdr:rowOff>65579</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6921500" y="1779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155756</xdr:rowOff>
    </xdr:from>
    <xdr:to>
      <xdr:col>41</xdr:col>
      <xdr:colOff>50800</xdr:colOff>
      <xdr:row>104</xdr:row>
      <xdr:rowOff>14779</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flipV="1">
          <a:off x="6972300" y="17815106"/>
          <a:ext cx="889000" cy="3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47897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9359411" y="185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50291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8483111" y="1856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47810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7594111" y="1856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51311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6705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102</xdr:row>
      <xdr:rowOff>21093</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9327095" y="1750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102</xdr:row>
      <xdr:rowOff>32058</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450795" y="17519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102</xdr:row>
      <xdr:rowOff>51633</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561795" y="1753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102</xdr:row>
      <xdr:rowOff>82106</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672795" y="1757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E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E00-000005020000}"/>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E00-000007020000}"/>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60977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E00-000009020000}"/>
            </a:ext>
          </a:extLst>
        </xdr:cNvPr>
        <xdr:cNvSpPr txBox="1"/>
      </xdr:nvSpPr>
      <xdr:spPr>
        <a:xfrm>
          <a:off x="16357600" y="623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00000000-0008-0000-0E00-00000A020000}"/>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00000000-0008-0000-0E00-00000B020000}"/>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00000000-0008-0000-0E00-00000C020000}"/>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00000000-0008-0000-0E00-00000D020000}"/>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E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E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532" name="楕円 531">
          <a:extLst>
            <a:ext uri="{FF2B5EF4-FFF2-40B4-BE49-F238E27FC236}">
              <a16:creationId xmlns:a16="http://schemas.microsoft.com/office/drawing/2014/main" id="{00000000-0008-0000-0E00-000014020000}"/>
            </a:ext>
          </a:extLst>
        </xdr:cNvPr>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E00-000015020000}"/>
            </a:ext>
          </a:extLst>
        </xdr:cNvPr>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xdr:rowOff>
    </xdr:from>
    <xdr:to>
      <xdr:col>81</xdr:col>
      <xdr:colOff>101600</xdr:colOff>
      <xdr:row>36</xdr:row>
      <xdr:rowOff>106426</xdr:rowOff>
    </xdr:to>
    <xdr:sp macro="" textlink="">
      <xdr:nvSpPr>
        <xdr:cNvPr id="534" name="楕円 533">
          <a:extLst>
            <a:ext uri="{FF2B5EF4-FFF2-40B4-BE49-F238E27FC236}">
              <a16:creationId xmlns:a16="http://schemas.microsoft.com/office/drawing/2014/main" id="{00000000-0008-0000-0E00-000016020000}"/>
            </a:ext>
          </a:extLst>
        </xdr:cNvPr>
        <xdr:cNvSpPr/>
      </xdr:nvSpPr>
      <xdr:spPr>
        <a:xfrm>
          <a:off x="15430500" y="617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55626</xdr:rowOff>
    </xdr:from>
    <xdr:to>
      <xdr:col>85</xdr:col>
      <xdr:colOff>127000</xdr:colOff>
      <xdr:row>36</xdr:row>
      <xdr:rowOff>99060</xdr:rowOff>
    </xdr:to>
    <xdr:cxnSp macro="">
      <xdr:nvCxnSpPr>
        <xdr:cNvPr id="535" name="直線コネクタ 534">
          <a:extLst>
            <a:ext uri="{FF2B5EF4-FFF2-40B4-BE49-F238E27FC236}">
              <a16:creationId xmlns:a16="http://schemas.microsoft.com/office/drawing/2014/main" id="{00000000-0008-0000-0E00-000017020000}"/>
            </a:ext>
          </a:extLst>
        </xdr:cNvPr>
        <xdr:cNvCxnSpPr/>
      </xdr:nvCxnSpPr>
      <xdr:spPr>
        <a:xfrm>
          <a:off x="15481300" y="622782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254</xdr:rowOff>
    </xdr:from>
    <xdr:to>
      <xdr:col>76</xdr:col>
      <xdr:colOff>165100</xdr:colOff>
      <xdr:row>36</xdr:row>
      <xdr:rowOff>101854</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4541500" y="61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51054</xdr:rowOff>
    </xdr:from>
    <xdr:to>
      <xdr:col>81</xdr:col>
      <xdr:colOff>50800</xdr:colOff>
      <xdr:row>36</xdr:row>
      <xdr:rowOff>55626</xdr:rowOff>
    </xdr:to>
    <xdr:cxnSp macro="">
      <xdr:nvCxnSpPr>
        <xdr:cNvPr id="537" name="直線コネクタ 536">
          <a:extLst>
            <a:ext uri="{FF2B5EF4-FFF2-40B4-BE49-F238E27FC236}">
              <a16:creationId xmlns:a16="http://schemas.microsoft.com/office/drawing/2014/main" id="{00000000-0008-0000-0E00-000019020000}"/>
            </a:ext>
          </a:extLst>
        </xdr:cNvPr>
        <xdr:cNvCxnSpPr/>
      </xdr:nvCxnSpPr>
      <xdr:spPr>
        <a:xfrm>
          <a:off x="14592300" y="62232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13970</xdr:rowOff>
    </xdr:from>
    <xdr:to>
      <xdr:col>72</xdr:col>
      <xdr:colOff>38100</xdr:colOff>
      <xdr:row>36</xdr:row>
      <xdr:rowOff>115570</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3652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51054</xdr:rowOff>
    </xdr:from>
    <xdr:to>
      <xdr:col>76</xdr:col>
      <xdr:colOff>114300</xdr:colOff>
      <xdr:row>36</xdr:row>
      <xdr:rowOff>64770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3703300" y="622325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116840</xdr:rowOff>
    </xdr:from>
    <xdr:to>
      <xdr:col>67</xdr:col>
      <xdr:colOff>101600</xdr:colOff>
      <xdr:row>36</xdr:row>
      <xdr:rowOff>46990</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2763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167640</xdr:rowOff>
    </xdr:from>
    <xdr:to>
      <xdr:col>71</xdr:col>
      <xdr:colOff>177800</xdr:colOff>
      <xdr:row>36</xdr:row>
      <xdr:rowOff>64770</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2814300" y="6168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140987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E00-00001E020000}"/>
            </a:ext>
          </a:extLst>
        </xdr:cNvPr>
        <xdr:cNvSpPr txBox="1"/>
      </xdr:nvSpPr>
      <xdr:spPr>
        <a:xfrm>
          <a:off x="15266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99839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E00-00001F020000}"/>
            </a:ext>
          </a:extLst>
        </xdr:cNvPr>
        <xdr:cNvSpPr txBox="1"/>
      </xdr:nvSpPr>
      <xdr:spPr>
        <a:xfrm>
          <a:off x="14389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E00-000020020000}"/>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49547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E00-000021020000}"/>
            </a:ext>
          </a:extLst>
        </xdr:cNvPr>
        <xdr:cNvSpPr txBox="1"/>
      </xdr:nvSpPr>
      <xdr:spPr>
        <a:xfrm>
          <a:off x="126117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122953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595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118381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594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106697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27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63517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E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00000000-0008-0000-0E00-00003C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00000000-0008-0000-0E00-00003E020000}"/>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00000000-0008-0000-0E00-000040020000}"/>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00000000-0008-0000-0E00-000042020000}"/>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00000000-0008-0000-0E00-000044020000}"/>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154940</xdr:rowOff>
    </xdr:from>
    <xdr:to>
      <xdr:col>116</xdr:col>
      <xdr:colOff>114300</xdr:colOff>
      <xdr:row>37</xdr:row>
      <xdr:rowOff>85090</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21107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6367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00000000-0008-0000-0E00-00004E020000}"/>
            </a:ext>
          </a:extLst>
        </xdr:cNvPr>
        <xdr:cNvSpPr txBox="1"/>
      </xdr:nvSpPr>
      <xdr:spPr>
        <a:xfrm>
          <a:off x="22199600"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17780</xdr:rowOff>
    </xdr:from>
    <xdr:to>
      <xdr:col>112</xdr:col>
      <xdr:colOff>38100</xdr:colOff>
      <xdr:row>38</xdr:row>
      <xdr:rowOff>119380</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1272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34290</xdr:rowOff>
    </xdr:from>
    <xdr:to>
      <xdr:col>116</xdr:col>
      <xdr:colOff>63500</xdr:colOff>
      <xdr:row>38</xdr:row>
      <xdr:rowOff>68580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flipV="1">
          <a:off x="21323300" y="637794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33020</xdr:rowOff>
    </xdr:from>
    <xdr:to>
      <xdr:col>107</xdr:col>
      <xdr:colOff>101600</xdr:colOff>
      <xdr:row>38</xdr:row>
      <xdr:rowOff>134620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0383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68580</xdr:rowOff>
    </xdr:from>
    <xdr:to>
      <xdr:col>111</xdr:col>
      <xdr:colOff>177800</xdr:colOff>
      <xdr:row>38</xdr:row>
      <xdr:rowOff>83820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flipV="1">
          <a:off x="20434300" y="6583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158750</xdr:rowOff>
    </xdr:from>
    <xdr:to>
      <xdr:col>102</xdr:col>
      <xdr:colOff>165100</xdr:colOff>
      <xdr:row>38</xdr:row>
      <xdr:rowOff>88900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19494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38100</xdr:rowOff>
    </xdr:from>
    <xdr:to>
      <xdr:col>107</xdr:col>
      <xdr:colOff>50800</xdr:colOff>
      <xdr:row>38</xdr:row>
      <xdr:rowOff>83820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9545300" y="6553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143510</xdr:rowOff>
    </xdr:from>
    <xdr:to>
      <xdr:col>98</xdr:col>
      <xdr:colOff>38100</xdr:colOff>
      <xdr:row>38</xdr:row>
      <xdr:rowOff>73660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8605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22860</xdr:rowOff>
    </xdr:from>
    <xdr:to>
      <xdr:col>102</xdr:col>
      <xdr:colOff>114300</xdr:colOff>
      <xdr:row>38</xdr:row>
      <xdr:rowOff>38100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18656300" y="6537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00000000-0008-0000-0E00-000057020000}"/>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00000000-0008-0000-0E00-000058020000}"/>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135907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151147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3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105427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90187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00000000-0008-0000-0E00-00005F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00000000-0008-0000-0E00-00006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E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E00-000078020000}"/>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E00-00007A020000}"/>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124477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E00-00007C020000}"/>
            </a:ext>
          </a:extLst>
        </xdr:cNvPr>
        <xdr:cNvSpPr txBox="1"/>
      </xdr:nvSpPr>
      <xdr:spPr>
        <a:xfrm>
          <a:off x="16357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145415</xdr:rowOff>
    </xdr:from>
    <xdr:to>
      <xdr:col>85</xdr:col>
      <xdr:colOff>177800</xdr:colOff>
      <xdr:row>62</xdr:row>
      <xdr:rowOff>75565</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62687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123842</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E00-000088020000}"/>
            </a:ext>
          </a:extLst>
        </xdr:cNvPr>
        <xdr:cNvSpPr txBox="1"/>
      </xdr:nvSpPr>
      <xdr:spPr>
        <a:xfrm>
          <a:off x="16357600"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36830</xdr:rowOff>
    </xdr:from>
    <xdr:to>
      <xdr:col>81</xdr:col>
      <xdr:colOff>101600</xdr:colOff>
      <xdr:row>62</xdr:row>
      <xdr:rowOff>138430</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5430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24765</xdr:rowOff>
    </xdr:from>
    <xdr:to>
      <xdr:col>85</xdr:col>
      <xdr:colOff>127000</xdr:colOff>
      <xdr:row>62</xdr:row>
      <xdr:rowOff>87630</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5481300" y="10654665"/>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74930</xdr:rowOff>
    </xdr:from>
    <xdr:to>
      <xdr:col>76</xdr:col>
      <xdr:colOff>165100</xdr:colOff>
      <xdr:row>63</xdr:row>
      <xdr:rowOff>5080</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4541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87630</xdr:rowOff>
    </xdr:from>
    <xdr:to>
      <xdr:col>81</xdr:col>
      <xdr:colOff>50800</xdr:colOff>
      <xdr:row>62</xdr:row>
      <xdr:rowOff>125730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flipV="1">
          <a:off x="14592300" y="10717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19685</xdr:rowOff>
    </xdr:from>
    <xdr:to>
      <xdr:col>72</xdr:col>
      <xdr:colOff>38100</xdr:colOff>
      <xdr:row>62</xdr:row>
      <xdr:rowOff>121285</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3652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70485</xdr:rowOff>
    </xdr:from>
    <xdr:to>
      <xdr:col>76</xdr:col>
      <xdr:colOff>114300</xdr:colOff>
      <xdr:row>62</xdr:row>
      <xdr:rowOff>125730</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3703300" y="1070038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164465</xdr:rowOff>
    </xdr:from>
    <xdr:to>
      <xdr:col>67</xdr:col>
      <xdr:colOff>101600</xdr:colOff>
      <xdr:row>62</xdr:row>
      <xdr:rowOff>94615</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2763500" y="106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43815</xdr:rowOff>
    </xdr:from>
    <xdr:to>
      <xdr:col>71</xdr:col>
      <xdr:colOff>177800</xdr:colOff>
      <xdr:row>62</xdr:row>
      <xdr:rowOff>70485</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814300" y="106737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34942</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13987</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129557</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167657</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112412</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85742</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00000000-0008-0000-0E00-0000A402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00000000-0008-0000-0E00-0000B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00000000-0008-0000-0E00-0000B6020000}"/>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00000000-0008-0000-0E00-0000B8020000}"/>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3351</xdr:rowOff>
    </xdr:from>
    <xdr:ext cx="469744" cy="259045"/>
    <xdr:sp macro="" textlink="">
      <xdr:nvSpPr>
        <xdr:cNvPr id="698" name="【学校施設】&#10;一人当たり面積平均値テキスト">
          <a:extLst>
            <a:ext uri="{FF2B5EF4-FFF2-40B4-BE49-F238E27FC236}">
              <a16:creationId xmlns:a16="http://schemas.microsoft.com/office/drawing/2014/main" id="{00000000-0008-0000-0E00-0000BA020000}"/>
            </a:ext>
          </a:extLst>
        </xdr:cNvPr>
        <xdr:cNvSpPr txBox="1"/>
      </xdr:nvSpPr>
      <xdr:spPr>
        <a:xfrm>
          <a:off x="22199600" y="10290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50641</xdr:rowOff>
    </xdr:from>
    <xdr:to>
      <xdr:col>116</xdr:col>
      <xdr:colOff>114300</xdr:colOff>
      <xdr:row>57</xdr:row>
      <xdr:rowOff>152241</xdr:rowOff>
    </xdr:to>
    <xdr:sp macro="" textlink="">
      <xdr:nvSpPr>
        <xdr:cNvPr id="709" name="楕円 708">
          <a:extLst>
            <a:ext uri="{FF2B5EF4-FFF2-40B4-BE49-F238E27FC236}">
              <a16:creationId xmlns:a16="http://schemas.microsoft.com/office/drawing/2014/main" id="{00000000-0008-0000-0E00-0000C5020000}"/>
            </a:ext>
          </a:extLst>
        </xdr:cNvPr>
        <xdr:cNvSpPr/>
      </xdr:nvSpPr>
      <xdr:spPr>
        <a:xfrm>
          <a:off x="22110700" y="982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73518</xdr:rowOff>
    </xdr:from>
    <xdr:ext cx="469744" cy="259045"/>
    <xdr:sp macro="" textlink="">
      <xdr:nvSpPr>
        <xdr:cNvPr id="710" name="【学校施設】&#10;一人当たり面積該当値テキスト">
          <a:extLst>
            <a:ext uri="{FF2B5EF4-FFF2-40B4-BE49-F238E27FC236}">
              <a16:creationId xmlns:a16="http://schemas.microsoft.com/office/drawing/2014/main" id="{00000000-0008-0000-0E00-0000C6020000}"/>
            </a:ext>
          </a:extLst>
        </xdr:cNvPr>
        <xdr:cNvSpPr txBox="1"/>
      </xdr:nvSpPr>
      <xdr:spPr>
        <a:xfrm>
          <a:off x="22199600" y="96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86360</xdr:rowOff>
    </xdr:from>
    <xdr:to>
      <xdr:col>112</xdr:col>
      <xdr:colOff>38100</xdr:colOff>
      <xdr:row>58</xdr:row>
      <xdr:rowOff>16510</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12725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101441</xdr:rowOff>
    </xdr:from>
    <xdr:to>
      <xdr:col>116</xdr:col>
      <xdr:colOff>63500</xdr:colOff>
      <xdr:row>57</xdr:row>
      <xdr:rowOff>137160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flipV="1">
          <a:off x="21323300" y="9874091"/>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56356</xdr:rowOff>
    </xdr:from>
    <xdr:to>
      <xdr:col>107</xdr:col>
      <xdr:colOff>101600</xdr:colOff>
      <xdr:row>57</xdr:row>
      <xdr:rowOff>157956</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0383500" y="982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107156</xdr:rowOff>
    </xdr:from>
    <xdr:to>
      <xdr:col>111</xdr:col>
      <xdr:colOff>177800</xdr:colOff>
      <xdr:row>57</xdr:row>
      <xdr:rowOff>137160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20434300" y="9879806"/>
          <a:ext cx="889000" cy="3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99219</xdr:rowOff>
    </xdr:from>
    <xdr:to>
      <xdr:col>102</xdr:col>
      <xdr:colOff>165100</xdr:colOff>
      <xdr:row>57</xdr:row>
      <xdr:rowOff>29369</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19494500" y="97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150019</xdr:rowOff>
    </xdr:from>
    <xdr:to>
      <xdr:col>107</xdr:col>
      <xdr:colOff>50800</xdr:colOff>
      <xdr:row>57</xdr:row>
      <xdr:rowOff>107156</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a:off x="19545300" y="9751219"/>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170656</xdr:rowOff>
    </xdr:from>
    <xdr:to>
      <xdr:col>98</xdr:col>
      <xdr:colOff>38100</xdr:colOff>
      <xdr:row>57</xdr:row>
      <xdr:rowOff>100806</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8605500" y="977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150019</xdr:rowOff>
    </xdr:from>
    <xdr:to>
      <xdr:col>102</xdr:col>
      <xdr:colOff>114300</xdr:colOff>
      <xdr:row>57</xdr:row>
      <xdr:rowOff>50006</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18656300" y="9751219"/>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129081</xdr:rowOff>
    </xdr:from>
    <xdr:ext cx="469744" cy="259045"/>
    <xdr:sp macro="" textlink="">
      <xdr:nvSpPr>
        <xdr:cNvPr id="719" name="n_1aveValue【学校施設】&#10;一人当たり面積">
          <a:extLst>
            <a:ext uri="{FF2B5EF4-FFF2-40B4-BE49-F238E27FC236}">
              <a16:creationId xmlns:a16="http://schemas.microsoft.com/office/drawing/2014/main" id="{00000000-0008-0000-0E00-0000CF020000}"/>
            </a:ext>
          </a:extLst>
        </xdr:cNvPr>
        <xdr:cNvSpPr txBox="1"/>
      </xdr:nvSpPr>
      <xdr:spPr>
        <a:xfrm>
          <a:off x="21075727" y="1041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147655</xdr:rowOff>
    </xdr:from>
    <xdr:ext cx="469744" cy="259045"/>
    <xdr:sp macro="" textlink="">
      <xdr:nvSpPr>
        <xdr:cNvPr id="720" name="n_2aveValue【学校施設】&#10;一人当たり面積">
          <a:extLst>
            <a:ext uri="{FF2B5EF4-FFF2-40B4-BE49-F238E27FC236}">
              <a16:creationId xmlns:a16="http://schemas.microsoft.com/office/drawing/2014/main" id="{00000000-0008-0000-0E00-0000D0020000}"/>
            </a:ext>
          </a:extLst>
        </xdr:cNvPr>
        <xdr:cNvSpPr txBox="1"/>
      </xdr:nvSpPr>
      <xdr:spPr>
        <a:xfrm>
          <a:off x="20199427" y="1043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160514</xdr:rowOff>
    </xdr:from>
    <xdr:ext cx="469744" cy="259045"/>
    <xdr:sp macro="" textlink="">
      <xdr:nvSpPr>
        <xdr:cNvPr id="721" name="n_3aveValue【学校施設】&#10;一人当たり面積">
          <a:extLst>
            <a:ext uri="{FF2B5EF4-FFF2-40B4-BE49-F238E27FC236}">
              <a16:creationId xmlns:a16="http://schemas.microsoft.com/office/drawing/2014/main" id="{00000000-0008-0000-0E00-0000D1020000}"/>
            </a:ext>
          </a:extLst>
        </xdr:cNvPr>
        <xdr:cNvSpPr txBox="1"/>
      </xdr:nvSpPr>
      <xdr:spPr>
        <a:xfrm>
          <a:off x="19310427" y="1044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154798</xdr:rowOff>
    </xdr:from>
    <xdr:ext cx="469744" cy="259045"/>
    <xdr:sp macro="" textlink="">
      <xdr:nvSpPr>
        <xdr:cNvPr id="722" name="n_4aveValue【学校施設】&#10;一人当たり面積">
          <a:extLst>
            <a:ext uri="{FF2B5EF4-FFF2-40B4-BE49-F238E27FC236}">
              <a16:creationId xmlns:a16="http://schemas.microsoft.com/office/drawing/2014/main" id="{00000000-0008-0000-0E00-0000D2020000}"/>
            </a:ext>
          </a:extLst>
        </xdr:cNvPr>
        <xdr:cNvSpPr txBox="1"/>
      </xdr:nvSpPr>
      <xdr:spPr>
        <a:xfrm>
          <a:off x="18421427" y="104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33037</xdr:rowOff>
    </xdr:from>
    <xdr:ext cx="469744" cy="259045"/>
    <xdr:sp macro="" textlink="">
      <xdr:nvSpPr>
        <xdr:cNvPr id="723" name="n_1mainValue【学校施設】&#10;一人当たり面積">
          <a:extLst>
            <a:ext uri="{FF2B5EF4-FFF2-40B4-BE49-F238E27FC236}">
              <a16:creationId xmlns:a16="http://schemas.microsoft.com/office/drawing/2014/main" id="{00000000-0008-0000-0E00-0000D3020000}"/>
            </a:ext>
          </a:extLst>
        </xdr:cNvPr>
        <xdr:cNvSpPr txBox="1"/>
      </xdr:nvSpPr>
      <xdr:spPr>
        <a:xfrm>
          <a:off x="21075727" y="963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3033</xdr:rowOff>
    </xdr:from>
    <xdr:ext cx="469744" cy="259045"/>
    <xdr:sp macro="" textlink="">
      <xdr:nvSpPr>
        <xdr:cNvPr id="724" name="n_2mainValue【学校施設】&#10;一人当たり面積">
          <a:extLst>
            <a:ext uri="{FF2B5EF4-FFF2-40B4-BE49-F238E27FC236}">
              <a16:creationId xmlns:a16="http://schemas.microsoft.com/office/drawing/2014/main" id="{00000000-0008-0000-0E00-0000D4020000}"/>
            </a:ext>
          </a:extLst>
        </xdr:cNvPr>
        <xdr:cNvSpPr txBox="1"/>
      </xdr:nvSpPr>
      <xdr:spPr>
        <a:xfrm>
          <a:off x="20199427" y="9604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45896</xdr:rowOff>
    </xdr:from>
    <xdr:ext cx="469744" cy="259045"/>
    <xdr:sp macro="" textlink="">
      <xdr:nvSpPr>
        <xdr:cNvPr id="725" name="n_3mainValue【学校施設】&#10;一人当たり面積">
          <a:extLst>
            <a:ext uri="{FF2B5EF4-FFF2-40B4-BE49-F238E27FC236}">
              <a16:creationId xmlns:a16="http://schemas.microsoft.com/office/drawing/2014/main" id="{00000000-0008-0000-0E00-0000D5020000}"/>
            </a:ext>
          </a:extLst>
        </xdr:cNvPr>
        <xdr:cNvSpPr txBox="1"/>
      </xdr:nvSpPr>
      <xdr:spPr>
        <a:xfrm>
          <a:off x="19310427" y="947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117333</xdr:rowOff>
    </xdr:from>
    <xdr:ext cx="469744" cy="259045"/>
    <xdr:sp macro="" textlink="">
      <xdr:nvSpPr>
        <xdr:cNvPr id="726" name="n_4mainValue【学校施設】&#10;一人当たり面積">
          <a:extLst>
            <a:ext uri="{FF2B5EF4-FFF2-40B4-BE49-F238E27FC236}">
              <a16:creationId xmlns:a16="http://schemas.microsoft.com/office/drawing/2014/main" id="{00000000-0008-0000-0E00-0000D6020000}"/>
            </a:ext>
          </a:extLst>
        </xdr:cNvPr>
        <xdr:cNvSpPr txBox="1"/>
      </xdr:nvSpPr>
      <xdr:spPr>
        <a:xfrm>
          <a:off x="18421427" y="95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5" name="テキスト ボックス 734">
          <a:extLst>
            <a:ext uri="{FF2B5EF4-FFF2-40B4-BE49-F238E27FC236}">
              <a16:creationId xmlns:a16="http://schemas.microsoft.com/office/drawing/2014/main" id="{00000000-0008-0000-0E00-0000DF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1" name="【児童館】&#10;有形固定資産減価償却率グラフ枠">
          <a:extLst>
            <a:ext uri="{FF2B5EF4-FFF2-40B4-BE49-F238E27FC236}">
              <a16:creationId xmlns:a16="http://schemas.microsoft.com/office/drawing/2014/main" id="{00000000-0008-0000-0E00-0000E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124642</xdr:rowOff>
    </xdr:from>
    <xdr:to>
      <xdr:col>85</xdr:col>
      <xdr:colOff>126364</xdr:colOff>
      <xdr:row>86</xdr:row>
      <xdr:rowOff>168729</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flipV="1">
          <a:off x="16318864" y="13497742"/>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3" name="【児童館】&#10;有形固定資産減価償却率最小値テキスト">
          <a:extLst>
            <a:ext uri="{FF2B5EF4-FFF2-40B4-BE49-F238E27FC236}">
              <a16:creationId xmlns:a16="http://schemas.microsoft.com/office/drawing/2014/main" id="{00000000-0008-0000-0E00-0000F1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71319</xdr:rowOff>
    </xdr:from>
    <xdr:ext cx="405111" cy="259045"/>
    <xdr:sp macro="" textlink="">
      <xdr:nvSpPr>
        <xdr:cNvPr id="755" name="【児童館】&#10;有形固定資産減価償却率最大値テキスト">
          <a:extLst>
            <a:ext uri="{FF2B5EF4-FFF2-40B4-BE49-F238E27FC236}">
              <a16:creationId xmlns:a16="http://schemas.microsoft.com/office/drawing/2014/main" id="{00000000-0008-0000-0E00-0000F3020000}"/>
            </a:ext>
          </a:extLst>
        </xdr:cNvPr>
        <xdr:cNvSpPr txBox="1"/>
      </xdr:nvSpPr>
      <xdr:spPr>
        <a:xfrm>
          <a:off x="16357600" y="1327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124642</xdr:rowOff>
    </xdr:from>
    <xdr:to>
      <xdr:col>86</xdr:col>
      <xdr:colOff>25400</xdr:colOff>
      <xdr:row>78</xdr:row>
      <xdr:rowOff>124642</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349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8545</xdr:rowOff>
    </xdr:from>
    <xdr:ext cx="405111" cy="259045"/>
    <xdr:sp macro="" textlink="">
      <xdr:nvSpPr>
        <xdr:cNvPr id="757" name="【児童館】&#10;有形固定資産減価償却率平均値テキスト">
          <a:extLst>
            <a:ext uri="{FF2B5EF4-FFF2-40B4-BE49-F238E27FC236}">
              <a16:creationId xmlns:a16="http://schemas.microsoft.com/office/drawing/2014/main" id="{00000000-0008-0000-0E00-0000F5020000}"/>
            </a:ext>
          </a:extLst>
        </xdr:cNvPr>
        <xdr:cNvSpPr txBox="1"/>
      </xdr:nvSpPr>
      <xdr:spPr>
        <a:xfrm>
          <a:off x="16357600" y="140674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157118</xdr:rowOff>
    </xdr:from>
    <xdr:to>
      <xdr:col>85</xdr:col>
      <xdr:colOff>177800</xdr:colOff>
      <xdr:row>83</xdr:row>
      <xdr:rowOff>87268</xdr:rowOff>
    </xdr:to>
    <xdr:sp macro="" textlink="">
      <xdr:nvSpPr>
        <xdr:cNvPr id="758" name="フローチャート: 判断 757">
          <a:extLst>
            <a:ext uri="{FF2B5EF4-FFF2-40B4-BE49-F238E27FC236}">
              <a16:creationId xmlns:a16="http://schemas.microsoft.com/office/drawing/2014/main" id="{00000000-0008-0000-0E00-0000F6020000}"/>
            </a:ext>
          </a:extLst>
        </xdr:cNvPr>
        <xdr:cNvSpPr/>
      </xdr:nvSpPr>
      <xdr:spPr>
        <a:xfrm>
          <a:off x="162687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59" name="フローチャート: 判断 758">
          <a:extLst>
            <a:ext uri="{FF2B5EF4-FFF2-40B4-BE49-F238E27FC236}">
              <a16:creationId xmlns:a16="http://schemas.microsoft.com/office/drawing/2014/main" id="{00000000-0008-0000-0E00-0000F7020000}"/>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144055</xdr:rowOff>
    </xdr:from>
    <xdr:to>
      <xdr:col>76</xdr:col>
      <xdr:colOff>165100</xdr:colOff>
      <xdr:row>83</xdr:row>
      <xdr:rowOff>74205</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4541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1995</xdr:rowOff>
    </xdr:from>
    <xdr:to>
      <xdr:col>72</xdr:col>
      <xdr:colOff>38100</xdr:colOff>
      <xdr:row>83</xdr:row>
      <xdr:rowOff>103595</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3652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140788</xdr:rowOff>
    </xdr:from>
    <xdr:to>
      <xdr:col>67</xdr:col>
      <xdr:colOff>101600</xdr:colOff>
      <xdr:row>83</xdr:row>
      <xdr:rowOff>70938</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2763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60779</xdr:rowOff>
    </xdr:from>
    <xdr:to>
      <xdr:col>85</xdr:col>
      <xdr:colOff>177800</xdr:colOff>
      <xdr:row>83</xdr:row>
      <xdr:rowOff>162379</xdr:rowOff>
    </xdr:to>
    <xdr:sp macro="" textlink="">
      <xdr:nvSpPr>
        <xdr:cNvPr id="768" name="楕円 767">
          <a:extLst>
            <a:ext uri="{FF2B5EF4-FFF2-40B4-BE49-F238E27FC236}">
              <a16:creationId xmlns:a16="http://schemas.microsoft.com/office/drawing/2014/main" id="{00000000-0008-0000-0E00-000000030000}"/>
            </a:ext>
          </a:extLst>
        </xdr:cNvPr>
        <xdr:cNvSpPr/>
      </xdr:nvSpPr>
      <xdr:spPr>
        <a:xfrm>
          <a:off x="162687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39206</xdr:rowOff>
    </xdr:from>
    <xdr:ext cx="405111" cy="259045"/>
    <xdr:sp macro="" textlink="">
      <xdr:nvSpPr>
        <xdr:cNvPr id="769" name="【児童館】&#10;有形固定資産減価償却率該当値テキスト">
          <a:extLst>
            <a:ext uri="{FF2B5EF4-FFF2-40B4-BE49-F238E27FC236}">
              <a16:creationId xmlns:a16="http://schemas.microsoft.com/office/drawing/2014/main" id="{00000000-0008-0000-0E00-000001030000}"/>
            </a:ext>
          </a:extLst>
        </xdr:cNvPr>
        <xdr:cNvSpPr txBox="1"/>
      </xdr:nvSpPr>
      <xdr:spPr>
        <a:xfrm>
          <a:off x="16357600"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168548</xdr:rowOff>
    </xdr:from>
    <xdr:to>
      <xdr:col>81</xdr:col>
      <xdr:colOff>101600</xdr:colOff>
      <xdr:row>83</xdr:row>
      <xdr:rowOff>98698</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5430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47898</xdr:rowOff>
    </xdr:from>
    <xdr:to>
      <xdr:col>85</xdr:col>
      <xdr:colOff>127000</xdr:colOff>
      <xdr:row>83</xdr:row>
      <xdr:rowOff>111579</xdr:rowOff>
    </xdr:to>
    <xdr:cxnSp macro="">
      <xdr:nvCxnSpPr>
        <xdr:cNvPr id="771" name="直線コネクタ 770">
          <a:extLst>
            <a:ext uri="{FF2B5EF4-FFF2-40B4-BE49-F238E27FC236}">
              <a16:creationId xmlns:a16="http://schemas.microsoft.com/office/drawing/2014/main" id="{00000000-0008-0000-0E00-000003030000}"/>
            </a:ext>
          </a:extLst>
        </xdr:cNvPr>
        <xdr:cNvCxnSpPr/>
      </xdr:nvCxnSpPr>
      <xdr:spPr>
        <a:xfrm>
          <a:off x="15481300" y="14278248"/>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122827</xdr:rowOff>
    </xdr:from>
    <xdr:to>
      <xdr:col>76</xdr:col>
      <xdr:colOff>165100</xdr:colOff>
      <xdr:row>83</xdr:row>
      <xdr:rowOff>52977</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4541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2177</xdr:rowOff>
    </xdr:from>
    <xdr:to>
      <xdr:col>81</xdr:col>
      <xdr:colOff>50800</xdr:colOff>
      <xdr:row>83</xdr:row>
      <xdr:rowOff>47898</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4592300" y="142325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365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103414</xdr:rowOff>
    </xdr:from>
    <xdr:to>
      <xdr:col>76</xdr:col>
      <xdr:colOff>114300</xdr:colOff>
      <xdr:row>83</xdr:row>
      <xdr:rowOff>2177</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3703300" y="1416231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132624</xdr:rowOff>
    </xdr:from>
    <xdr:to>
      <xdr:col>67</xdr:col>
      <xdr:colOff>101600</xdr:colOff>
      <xdr:row>82</xdr:row>
      <xdr:rowOff>62774</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2763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11974</xdr:rowOff>
    </xdr:from>
    <xdr:to>
      <xdr:col>71</xdr:col>
      <xdr:colOff>177800</xdr:colOff>
      <xdr:row>82</xdr:row>
      <xdr:rowOff>103414</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2814300" y="140708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78" name="n_1aveValue【児童館】&#10;有形固定資産減価償却率">
          <a:extLst>
            <a:ext uri="{FF2B5EF4-FFF2-40B4-BE49-F238E27FC236}">
              <a16:creationId xmlns:a16="http://schemas.microsoft.com/office/drawing/2014/main" id="{00000000-0008-0000-0E00-00000A030000}"/>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65332</xdr:rowOff>
    </xdr:from>
    <xdr:ext cx="405111" cy="259045"/>
    <xdr:sp macro="" textlink="">
      <xdr:nvSpPr>
        <xdr:cNvPr id="779" name="n_2aveValue【児童館】&#10;有形固定資産減価償却率">
          <a:extLst>
            <a:ext uri="{FF2B5EF4-FFF2-40B4-BE49-F238E27FC236}">
              <a16:creationId xmlns:a16="http://schemas.microsoft.com/office/drawing/2014/main" id="{00000000-0008-0000-0E00-00000B030000}"/>
            </a:ext>
          </a:extLst>
        </xdr:cNvPr>
        <xdr:cNvSpPr txBox="1"/>
      </xdr:nvSpPr>
      <xdr:spPr>
        <a:xfrm>
          <a:off x="14389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94722</xdr:rowOff>
    </xdr:from>
    <xdr:ext cx="405111" cy="259045"/>
    <xdr:sp macro="" textlink="">
      <xdr:nvSpPr>
        <xdr:cNvPr id="780" name="n_3aveValue【児童館】&#10;有形固定資産減価償却率">
          <a:extLst>
            <a:ext uri="{FF2B5EF4-FFF2-40B4-BE49-F238E27FC236}">
              <a16:creationId xmlns:a16="http://schemas.microsoft.com/office/drawing/2014/main" id="{00000000-0008-0000-0E00-00000C030000}"/>
            </a:ext>
          </a:extLst>
        </xdr:cNvPr>
        <xdr:cNvSpPr txBox="1"/>
      </xdr:nvSpPr>
      <xdr:spPr>
        <a:xfrm>
          <a:off x="13500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62065</xdr:rowOff>
    </xdr:from>
    <xdr:ext cx="405111" cy="259045"/>
    <xdr:sp macro="" textlink="">
      <xdr:nvSpPr>
        <xdr:cNvPr id="781" name="n_4aveValue【児童館】&#10;有形固定資産減価償却率">
          <a:extLst>
            <a:ext uri="{FF2B5EF4-FFF2-40B4-BE49-F238E27FC236}">
              <a16:creationId xmlns:a16="http://schemas.microsoft.com/office/drawing/2014/main" id="{00000000-0008-0000-0E00-00000D030000}"/>
            </a:ext>
          </a:extLst>
        </xdr:cNvPr>
        <xdr:cNvSpPr txBox="1"/>
      </xdr:nvSpPr>
      <xdr:spPr>
        <a:xfrm>
          <a:off x="12611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89825</xdr:rowOff>
    </xdr:from>
    <xdr:ext cx="405111" cy="259045"/>
    <xdr:sp macro="" textlink="">
      <xdr:nvSpPr>
        <xdr:cNvPr id="782" name="n_1mainValue【児童館】&#10;有形固定資産減価償却率">
          <a:extLst>
            <a:ext uri="{FF2B5EF4-FFF2-40B4-BE49-F238E27FC236}">
              <a16:creationId xmlns:a16="http://schemas.microsoft.com/office/drawing/2014/main" id="{00000000-0008-0000-0E00-00000E030000}"/>
            </a:ext>
          </a:extLst>
        </xdr:cNvPr>
        <xdr:cNvSpPr txBox="1"/>
      </xdr:nvSpPr>
      <xdr:spPr>
        <a:xfrm>
          <a:off x="152660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69504</xdr:rowOff>
    </xdr:from>
    <xdr:ext cx="405111" cy="259045"/>
    <xdr:sp macro="" textlink="">
      <xdr:nvSpPr>
        <xdr:cNvPr id="783" name="n_2mainValue【児童館】&#10;有形固定資産減価償却率">
          <a:extLst>
            <a:ext uri="{FF2B5EF4-FFF2-40B4-BE49-F238E27FC236}">
              <a16:creationId xmlns:a16="http://schemas.microsoft.com/office/drawing/2014/main" id="{00000000-0008-0000-0E00-00000F030000}"/>
            </a:ext>
          </a:extLst>
        </xdr:cNvPr>
        <xdr:cNvSpPr txBox="1"/>
      </xdr:nvSpPr>
      <xdr:spPr>
        <a:xfrm>
          <a:off x="14389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784" name="n_3mainValue【児童館】&#10;有形固定資産減価償却率">
          <a:extLst>
            <a:ext uri="{FF2B5EF4-FFF2-40B4-BE49-F238E27FC236}">
              <a16:creationId xmlns:a16="http://schemas.microsoft.com/office/drawing/2014/main" id="{00000000-0008-0000-0E00-000010030000}"/>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79301</xdr:rowOff>
    </xdr:from>
    <xdr:ext cx="405111" cy="259045"/>
    <xdr:sp macro="" textlink="">
      <xdr:nvSpPr>
        <xdr:cNvPr id="785" name="n_4mainValue【児童館】&#10;有形固定資産減価償却率">
          <a:extLst>
            <a:ext uri="{FF2B5EF4-FFF2-40B4-BE49-F238E27FC236}">
              <a16:creationId xmlns:a16="http://schemas.microsoft.com/office/drawing/2014/main" id="{00000000-0008-0000-0E00-000011030000}"/>
            </a:ext>
          </a:extLst>
        </xdr:cNvPr>
        <xdr:cNvSpPr txBox="1"/>
      </xdr:nvSpPr>
      <xdr:spPr>
        <a:xfrm>
          <a:off x="12611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0000000-0008-0000-0E00-000012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0000000-0008-0000-0E00-000013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00000000-0008-0000-0E00-00001A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00000000-0008-0000-0E00-00001B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6" name="直線コネクタ 795">
          <a:extLst>
            <a:ext uri="{FF2B5EF4-FFF2-40B4-BE49-F238E27FC236}">
              <a16:creationId xmlns:a16="http://schemas.microsoft.com/office/drawing/2014/main" id="{00000000-0008-0000-0E00-00001C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00000000-0008-0000-0E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86</xdr:row>
      <xdr:rowOff>15239</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flipV="1">
          <a:off x="22160864" y="13365480"/>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8" name="【児童館】&#10;一人当たり面積最小値テキスト">
          <a:extLst>
            <a:ext uri="{FF2B5EF4-FFF2-40B4-BE49-F238E27FC236}">
              <a16:creationId xmlns:a16="http://schemas.microsoft.com/office/drawing/2014/main" id="{00000000-0008-0000-0E00-000028030000}"/>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810" name="【児童館】&#10;一人当たり面積最大値テキスト">
          <a:extLst>
            <a:ext uri="{FF2B5EF4-FFF2-40B4-BE49-F238E27FC236}">
              <a16:creationId xmlns:a16="http://schemas.microsoft.com/office/drawing/2014/main" id="{00000000-0008-0000-0E00-00002A030000}"/>
            </a:ext>
          </a:extLst>
        </xdr:cNvPr>
        <xdr:cNvSpPr txBox="1"/>
      </xdr:nvSpPr>
      <xdr:spPr>
        <a:xfrm>
          <a:off x="22199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2" name="【児童館】&#10;一人当たり面積平均値テキスト">
          <a:extLst>
            <a:ext uri="{FF2B5EF4-FFF2-40B4-BE49-F238E27FC236}">
              <a16:creationId xmlns:a16="http://schemas.microsoft.com/office/drawing/2014/main" id="{00000000-0008-0000-0E00-00002C030000}"/>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9494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130827</xdr:rowOff>
    </xdr:from>
    <xdr:ext cx="469744" cy="259045"/>
    <xdr:sp macro="" textlink="">
      <xdr:nvSpPr>
        <xdr:cNvPr id="824" name="【児童館】&#10;一人当たり面積該当値テキスト">
          <a:extLst>
            <a:ext uri="{FF2B5EF4-FFF2-40B4-BE49-F238E27FC236}">
              <a16:creationId xmlns:a16="http://schemas.microsoft.com/office/drawing/2014/main" id="{00000000-0008-0000-0E00-000038030000}"/>
            </a:ext>
          </a:extLst>
        </xdr:cNvPr>
        <xdr:cNvSpPr txBox="1"/>
      </xdr:nvSpPr>
      <xdr:spPr>
        <a:xfrm>
          <a:off x="22199600" y="1453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9494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118111</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flipV="1">
          <a:off x="19545300" y="14668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8656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3" name="n_1aveValue【児童館】&#10;一人当たり面積">
          <a:extLst>
            <a:ext uri="{FF2B5EF4-FFF2-40B4-BE49-F238E27FC236}">
              <a16:creationId xmlns:a16="http://schemas.microsoft.com/office/drawing/2014/main" id="{00000000-0008-0000-0E00-00004103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34" name="n_2aveValue【児童館】&#10;一人当たり面積">
          <a:extLst>
            <a:ext uri="{FF2B5EF4-FFF2-40B4-BE49-F238E27FC236}">
              <a16:creationId xmlns:a16="http://schemas.microsoft.com/office/drawing/2014/main" id="{00000000-0008-0000-0E00-000042030000}"/>
            </a:ext>
          </a:extLst>
        </xdr:cNvPr>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835" name="n_3aveValue【児童館】&#10;一人当たり面積">
          <a:extLst>
            <a:ext uri="{FF2B5EF4-FFF2-40B4-BE49-F238E27FC236}">
              <a16:creationId xmlns:a16="http://schemas.microsoft.com/office/drawing/2014/main" id="{00000000-0008-0000-0E00-000043030000}"/>
            </a:ext>
          </a:extLst>
        </xdr:cNvPr>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36" name="n_4aveValue【児童館】&#10;一人当たり面積">
          <a:extLst>
            <a:ext uri="{FF2B5EF4-FFF2-40B4-BE49-F238E27FC236}">
              <a16:creationId xmlns:a16="http://schemas.microsoft.com/office/drawing/2014/main" id="{00000000-0008-0000-0E00-000044030000}"/>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837" name="n_1mainValue【児童館】&#10;一人当たり面積">
          <a:extLst>
            <a:ext uri="{FF2B5EF4-FFF2-40B4-BE49-F238E27FC236}">
              <a16:creationId xmlns:a16="http://schemas.microsoft.com/office/drawing/2014/main" id="{00000000-0008-0000-0E00-000045030000}"/>
            </a:ext>
          </a:extLst>
        </xdr:cNvPr>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38" name="n_2mainValue【児童館】&#10;一人当たり面積">
          <a:extLst>
            <a:ext uri="{FF2B5EF4-FFF2-40B4-BE49-F238E27FC236}">
              <a16:creationId xmlns:a16="http://schemas.microsoft.com/office/drawing/2014/main" id="{00000000-0008-0000-0E00-000046030000}"/>
            </a:ext>
          </a:extLst>
        </xdr:cNvPr>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839" name="n_3mainValue【児童館】&#10;一人当たり面積">
          <a:extLst>
            <a:ext uri="{FF2B5EF4-FFF2-40B4-BE49-F238E27FC236}">
              <a16:creationId xmlns:a16="http://schemas.microsoft.com/office/drawing/2014/main" id="{00000000-0008-0000-0E00-000047030000}"/>
            </a:ext>
          </a:extLst>
        </xdr:cNvPr>
        <xdr:cNvSpPr txBox="1"/>
      </xdr:nvSpPr>
      <xdr:spPr>
        <a:xfrm>
          <a:off x="19310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840" name="n_4mainValue【児童館】&#10;一人当たり面積">
          <a:extLst>
            <a:ext uri="{FF2B5EF4-FFF2-40B4-BE49-F238E27FC236}">
              <a16:creationId xmlns:a16="http://schemas.microsoft.com/office/drawing/2014/main" id="{00000000-0008-0000-0E00-00004803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00000000-0008-0000-0E00-00005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140208</xdr:rowOff>
    </xdr:from>
    <xdr:to>
      <xdr:col>85</xdr:col>
      <xdr:colOff>126364</xdr:colOff>
      <xdr:row>108</xdr:row>
      <xdr:rowOff>76200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flipV="1">
          <a:off x="16318864" y="17113758"/>
          <a:ext cx="0" cy="1479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864" name="【公民館】&#10;有形固定資産減価償却率最小値テキスト">
          <a:extLst>
            <a:ext uri="{FF2B5EF4-FFF2-40B4-BE49-F238E27FC236}">
              <a16:creationId xmlns:a16="http://schemas.microsoft.com/office/drawing/2014/main" id="{00000000-0008-0000-0E00-00006003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86885</xdr:rowOff>
    </xdr:from>
    <xdr:ext cx="405111" cy="259045"/>
    <xdr:sp macro="" textlink="">
      <xdr:nvSpPr>
        <xdr:cNvPr id="866" name="【公民館】&#10;有形固定資産減価償却率最大値テキスト">
          <a:extLst>
            <a:ext uri="{FF2B5EF4-FFF2-40B4-BE49-F238E27FC236}">
              <a16:creationId xmlns:a16="http://schemas.microsoft.com/office/drawing/2014/main" id="{00000000-0008-0000-0E00-000062030000}"/>
            </a:ext>
          </a:extLst>
        </xdr:cNvPr>
        <xdr:cNvSpPr txBox="1"/>
      </xdr:nvSpPr>
      <xdr:spPr>
        <a:xfrm>
          <a:off x="16357600" y="1688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140208</xdr:rowOff>
    </xdr:from>
    <xdr:to>
      <xdr:col>86</xdr:col>
      <xdr:colOff>25400</xdr:colOff>
      <xdr:row>99</xdr:row>
      <xdr:rowOff>140208</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711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144290</xdr:rowOff>
    </xdr:from>
    <xdr:ext cx="405111" cy="259045"/>
    <xdr:sp macro="" textlink="">
      <xdr:nvSpPr>
        <xdr:cNvPr id="868" name="【公民館】&#10;有形固定資産減価償却率平均値テキスト">
          <a:extLst>
            <a:ext uri="{FF2B5EF4-FFF2-40B4-BE49-F238E27FC236}">
              <a16:creationId xmlns:a16="http://schemas.microsoft.com/office/drawing/2014/main" id="{00000000-0008-0000-0E00-000064030000}"/>
            </a:ext>
          </a:extLst>
        </xdr:cNvPr>
        <xdr:cNvSpPr txBox="1"/>
      </xdr:nvSpPr>
      <xdr:spPr>
        <a:xfrm>
          <a:off x="16357600" y="17460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121413</xdr:rowOff>
    </xdr:from>
    <xdr:to>
      <xdr:col>85</xdr:col>
      <xdr:colOff>177800</xdr:colOff>
      <xdr:row>103</xdr:row>
      <xdr:rowOff>51563</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62687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91694</xdr:rowOff>
    </xdr:from>
    <xdr:to>
      <xdr:col>81</xdr:col>
      <xdr:colOff>101600</xdr:colOff>
      <xdr:row>103</xdr:row>
      <xdr:rowOff>21844</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5430500" y="1757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4541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52832</xdr:rowOff>
    </xdr:from>
    <xdr:to>
      <xdr:col>72</xdr:col>
      <xdr:colOff>38100</xdr:colOff>
      <xdr:row>102</xdr:row>
      <xdr:rowOff>154432</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3652500" y="1754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41402</xdr:rowOff>
    </xdr:from>
    <xdr:to>
      <xdr:col>67</xdr:col>
      <xdr:colOff>101600</xdr:colOff>
      <xdr:row>102</xdr:row>
      <xdr:rowOff>143002</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2763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155702</xdr:rowOff>
    </xdr:from>
    <xdr:to>
      <xdr:col>85</xdr:col>
      <xdr:colOff>177800</xdr:colOff>
      <xdr:row>104</xdr:row>
      <xdr:rowOff>85852</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62687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134129</xdr:rowOff>
    </xdr:from>
    <xdr:ext cx="405111" cy="259045"/>
    <xdr:sp macro="" textlink="">
      <xdr:nvSpPr>
        <xdr:cNvPr id="880" name="【公民館】&#10;有形固定資産減価償却率該当値テキスト">
          <a:extLst>
            <a:ext uri="{FF2B5EF4-FFF2-40B4-BE49-F238E27FC236}">
              <a16:creationId xmlns:a16="http://schemas.microsoft.com/office/drawing/2014/main" id="{00000000-0008-0000-0E00-000070030000}"/>
            </a:ext>
          </a:extLst>
        </xdr:cNvPr>
        <xdr:cNvSpPr txBox="1"/>
      </xdr:nvSpPr>
      <xdr:spPr>
        <a:xfrm>
          <a:off x="16357600" y="1779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121413</xdr:rowOff>
    </xdr:from>
    <xdr:to>
      <xdr:col>81</xdr:col>
      <xdr:colOff>101600</xdr:colOff>
      <xdr:row>104</xdr:row>
      <xdr:rowOff>51563</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5430500" y="1778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763</xdr:rowOff>
    </xdr:from>
    <xdr:to>
      <xdr:col>85</xdr:col>
      <xdr:colOff>127000</xdr:colOff>
      <xdr:row>104</xdr:row>
      <xdr:rowOff>35052</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5481300" y="1783156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66548</xdr:rowOff>
    </xdr:from>
    <xdr:to>
      <xdr:col>76</xdr:col>
      <xdr:colOff>165100</xdr:colOff>
      <xdr:row>103</xdr:row>
      <xdr:rowOff>168148</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45415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117348</xdr:rowOff>
    </xdr:from>
    <xdr:to>
      <xdr:col>81</xdr:col>
      <xdr:colOff>50800</xdr:colOff>
      <xdr:row>104</xdr:row>
      <xdr:rowOff>763</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4592300" y="17776698"/>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254</xdr:rowOff>
    </xdr:from>
    <xdr:to>
      <xdr:col>72</xdr:col>
      <xdr:colOff>38100</xdr:colOff>
      <xdr:row>103</xdr:row>
      <xdr:rowOff>101854</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3652500" y="1765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51054</xdr:rowOff>
    </xdr:from>
    <xdr:to>
      <xdr:col>76</xdr:col>
      <xdr:colOff>114300</xdr:colOff>
      <xdr:row>103</xdr:row>
      <xdr:rowOff>117348</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a:off x="13703300" y="1771040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123698</xdr:rowOff>
    </xdr:from>
    <xdr:to>
      <xdr:col>67</xdr:col>
      <xdr:colOff>101600</xdr:colOff>
      <xdr:row>103</xdr:row>
      <xdr:rowOff>53848</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2763500" y="1761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3048</xdr:rowOff>
    </xdr:from>
    <xdr:to>
      <xdr:col>71</xdr:col>
      <xdr:colOff>177800</xdr:colOff>
      <xdr:row>103</xdr:row>
      <xdr:rowOff>51054</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2814300" y="176623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38371</xdr:rowOff>
    </xdr:from>
    <xdr:ext cx="405111" cy="259045"/>
    <xdr:sp macro="" textlink="">
      <xdr:nvSpPr>
        <xdr:cNvPr id="889" name="n_1aveValue【公民館】&#10;有形固定資産減価償却率">
          <a:extLst>
            <a:ext uri="{FF2B5EF4-FFF2-40B4-BE49-F238E27FC236}">
              <a16:creationId xmlns:a16="http://schemas.microsoft.com/office/drawing/2014/main" id="{00000000-0008-0000-0E00-000079030000}"/>
            </a:ext>
          </a:extLst>
        </xdr:cNvPr>
        <xdr:cNvSpPr txBox="1"/>
      </xdr:nvSpPr>
      <xdr:spPr>
        <a:xfrm>
          <a:off x="15266044" y="173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890" name="n_2aveValue【公民館】&#10;有形固定資産減価償却率">
          <a:extLst>
            <a:ext uri="{FF2B5EF4-FFF2-40B4-BE49-F238E27FC236}">
              <a16:creationId xmlns:a16="http://schemas.microsoft.com/office/drawing/2014/main" id="{00000000-0008-0000-0E00-00007A030000}"/>
            </a:ext>
          </a:extLst>
        </xdr:cNvPr>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170959</xdr:rowOff>
    </xdr:from>
    <xdr:ext cx="405111" cy="259045"/>
    <xdr:sp macro="" textlink="">
      <xdr:nvSpPr>
        <xdr:cNvPr id="891" name="n_3aveValue【公民館】&#10;有形固定資産減価償却率">
          <a:extLst>
            <a:ext uri="{FF2B5EF4-FFF2-40B4-BE49-F238E27FC236}">
              <a16:creationId xmlns:a16="http://schemas.microsoft.com/office/drawing/2014/main" id="{00000000-0008-0000-0E00-00007B030000}"/>
            </a:ext>
          </a:extLst>
        </xdr:cNvPr>
        <xdr:cNvSpPr txBox="1"/>
      </xdr:nvSpPr>
      <xdr:spPr>
        <a:xfrm>
          <a:off x="13500744" y="1731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159529</xdr:rowOff>
    </xdr:from>
    <xdr:ext cx="405111" cy="259045"/>
    <xdr:sp macro="" textlink="">
      <xdr:nvSpPr>
        <xdr:cNvPr id="892" name="n_4aveValue【公民館】&#10;有形固定資産減価償却率">
          <a:extLst>
            <a:ext uri="{FF2B5EF4-FFF2-40B4-BE49-F238E27FC236}">
              <a16:creationId xmlns:a16="http://schemas.microsoft.com/office/drawing/2014/main" id="{00000000-0008-0000-0E00-00007C030000}"/>
            </a:ext>
          </a:extLst>
        </xdr:cNvPr>
        <xdr:cNvSpPr txBox="1"/>
      </xdr:nvSpPr>
      <xdr:spPr>
        <a:xfrm>
          <a:off x="12611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42690</xdr:rowOff>
    </xdr:from>
    <xdr:ext cx="405111" cy="259045"/>
    <xdr:sp macro="" textlink="">
      <xdr:nvSpPr>
        <xdr:cNvPr id="893" name="n_1mainValue【公民館】&#10;有形固定資産減価償却率">
          <a:extLst>
            <a:ext uri="{FF2B5EF4-FFF2-40B4-BE49-F238E27FC236}">
              <a16:creationId xmlns:a16="http://schemas.microsoft.com/office/drawing/2014/main" id="{00000000-0008-0000-0E00-00007D030000}"/>
            </a:ext>
          </a:extLst>
        </xdr:cNvPr>
        <xdr:cNvSpPr txBox="1"/>
      </xdr:nvSpPr>
      <xdr:spPr>
        <a:xfrm>
          <a:off x="15266044" y="1787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159275</xdr:rowOff>
    </xdr:from>
    <xdr:ext cx="405111" cy="259045"/>
    <xdr:sp macro="" textlink="">
      <xdr:nvSpPr>
        <xdr:cNvPr id="894" name="n_2mainValue【公民館】&#10;有形固定資産減価償却率">
          <a:extLst>
            <a:ext uri="{FF2B5EF4-FFF2-40B4-BE49-F238E27FC236}">
              <a16:creationId xmlns:a16="http://schemas.microsoft.com/office/drawing/2014/main" id="{00000000-0008-0000-0E00-00007E030000}"/>
            </a:ext>
          </a:extLst>
        </xdr:cNvPr>
        <xdr:cNvSpPr txBox="1"/>
      </xdr:nvSpPr>
      <xdr:spPr>
        <a:xfrm>
          <a:off x="14389744" y="1781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92981</xdr:rowOff>
    </xdr:from>
    <xdr:ext cx="405111" cy="259045"/>
    <xdr:sp macro="" textlink="">
      <xdr:nvSpPr>
        <xdr:cNvPr id="895" name="n_3mainValue【公民館】&#10;有形固定資産減価償却率">
          <a:extLst>
            <a:ext uri="{FF2B5EF4-FFF2-40B4-BE49-F238E27FC236}">
              <a16:creationId xmlns:a16="http://schemas.microsoft.com/office/drawing/2014/main" id="{00000000-0008-0000-0E00-00007F030000}"/>
            </a:ext>
          </a:extLst>
        </xdr:cNvPr>
        <xdr:cNvSpPr txBox="1"/>
      </xdr:nvSpPr>
      <xdr:spPr>
        <a:xfrm>
          <a:off x="13500744" y="1775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44975</xdr:rowOff>
    </xdr:from>
    <xdr:ext cx="405111" cy="259045"/>
    <xdr:sp macro="" textlink="">
      <xdr:nvSpPr>
        <xdr:cNvPr id="896" name="n_4mainValue【公民館】&#10;有形固定資産減価償却率">
          <a:extLst>
            <a:ext uri="{FF2B5EF4-FFF2-40B4-BE49-F238E27FC236}">
              <a16:creationId xmlns:a16="http://schemas.microsoft.com/office/drawing/2014/main" id="{00000000-0008-0000-0E00-000080030000}"/>
            </a:ext>
          </a:extLst>
        </xdr:cNvPr>
        <xdr:cNvSpPr txBox="1"/>
      </xdr:nvSpPr>
      <xdr:spPr>
        <a:xfrm>
          <a:off x="12611744" y="17704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00000000-0008-0000-0E00-000097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68580</xdr:rowOff>
    </xdr:from>
    <xdr:to>
      <xdr:col>116</xdr:col>
      <xdr:colOff>62864</xdr:colOff>
      <xdr:row>108</xdr:row>
      <xdr:rowOff>129539</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flipV="1">
          <a:off x="22160864" y="172135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921" name="【公民館】&#10;一人当たり面積最小値テキスト">
          <a:extLst>
            <a:ext uri="{FF2B5EF4-FFF2-40B4-BE49-F238E27FC236}">
              <a16:creationId xmlns:a16="http://schemas.microsoft.com/office/drawing/2014/main" id="{00000000-0008-0000-0E00-000099030000}"/>
            </a:ext>
          </a:extLst>
        </xdr:cNvPr>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15257</xdr:rowOff>
    </xdr:from>
    <xdr:ext cx="469744" cy="259045"/>
    <xdr:sp macro="" textlink="">
      <xdr:nvSpPr>
        <xdr:cNvPr id="923" name="【公民館】&#10;一人当たり面積最大値テキスト">
          <a:extLst>
            <a:ext uri="{FF2B5EF4-FFF2-40B4-BE49-F238E27FC236}">
              <a16:creationId xmlns:a16="http://schemas.microsoft.com/office/drawing/2014/main" id="{00000000-0008-0000-0E00-00009B030000}"/>
            </a:ext>
          </a:extLst>
        </xdr:cNvPr>
        <xdr:cNvSpPr txBox="1"/>
      </xdr:nvSpPr>
      <xdr:spPr>
        <a:xfrm>
          <a:off x="221996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68580</xdr:rowOff>
    </xdr:from>
    <xdr:to>
      <xdr:col>116</xdr:col>
      <xdr:colOff>152400</xdr:colOff>
      <xdr:row>100</xdr:row>
      <xdr:rowOff>68580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925" name="【公民館】&#10;一人当たり面積平均値テキスト">
          <a:extLst>
            <a:ext uri="{FF2B5EF4-FFF2-40B4-BE49-F238E27FC236}">
              <a16:creationId xmlns:a16="http://schemas.microsoft.com/office/drawing/2014/main" id="{00000000-0008-0000-0E00-00009D030000}"/>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929" name="フローチャート: 判断 928">
          <a:extLst>
            <a:ext uri="{FF2B5EF4-FFF2-40B4-BE49-F238E27FC236}">
              <a16:creationId xmlns:a16="http://schemas.microsoft.com/office/drawing/2014/main" id="{00000000-0008-0000-0E00-0000A1030000}"/>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8605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E00-0000A6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139700</xdr:rowOff>
    </xdr:from>
    <xdr:to>
      <xdr:col>116</xdr:col>
      <xdr:colOff>114300</xdr:colOff>
      <xdr:row>101</xdr:row>
      <xdr:rowOff>69850</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21107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54627</xdr:rowOff>
    </xdr:from>
    <xdr:ext cx="469744" cy="259045"/>
    <xdr:sp macro="" textlink="">
      <xdr:nvSpPr>
        <xdr:cNvPr id="937" name="【公民館】&#10;一人当たり面積該当値テキスト">
          <a:extLst>
            <a:ext uri="{FF2B5EF4-FFF2-40B4-BE49-F238E27FC236}">
              <a16:creationId xmlns:a16="http://schemas.microsoft.com/office/drawing/2014/main" id="{00000000-0008-0000-0E00-0000A9030000}"/>
            </a:ext>
          </a:extLst>
        </xdr:cNvPr>
        <xdr:cNvSpPr txBox="1"/>
      </xdr:nvSpPr>
      <xdr:spPr>
        <a:xfrm>
          <a:off x="22199600"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154939</xdr:rowOff>
    </xdr:from>
    <xdr:to>
      <xdr:col>112</xdr:col>
      <xdr:colOff>38100</xdr:colOff>
      <xdr:row>101</xdr:row>
      <xdr:rowOff>85089</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12725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19050</xdr:rowOff>
    </xdr:from>
    <xdr:to>
      <xdr:col>116</xdr:col>
      <xdr:colOff>63500</xdr:colOff>
      <xdr:row>101</xdr:row>
      <xdr:rowOff>34289</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1323300" y="173355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74930</xdr:rowOff>
    </xdr:from>
    <xdr:to>
      <xdr:col>107</xdr:col>
      <xdr:colOff>101600</xdr:colOff>
      <xdr:row>102</xdr:row>
      <xdr:rowOff>5080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20383500" y="1739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34289</xdr:rowOff>
    </xdr:from>
    <xdr:to>
      <xdr:col>111</xdr:col>
      <xdr:colOff>177800</xdr:colOff>
      <xdr:row>101</xdr:row>
      <xdr:rowOff>125730</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20434300" y="173507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97789</xdr:rowOff>
    </xdr:from>
    <xdr:to>
      <xdr:col>102</xdr:col>
      <xdr:colOff>165100</xdr:colOff>
      <xdr:row>102</xdr:row>
      <xdr:rowOff>27939</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9494500" y="1741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125730</xdr:rowOff>
    </xdr:from>
    <xdr:to>
      <xdr:col>107</xdr:col>
      <xdr:colOff>50800</xdr:colOff>
      <xdr:row>101</xdr:row>
      <xdr:rowOff>148589</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9545300" y="17442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113030</xdr:rowOff>
    </xdr:from>
    <xdr:to>
      <xdr:col>98</xdr:col>
      <xdr:colOff>38100</xdr:colOff>
      <xdr:row>102</xdr:row>
      <xdr:rowOff>43180</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8605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148589</xdr:rowOff>
    </xdr:from>
    <xdr:to>
      <xdr:col>102</xdr:col>
      <xdr:colOff>114300</xdr:colOff>
      <xdr:row>101</xdr:row>
      <xdr:rowOff>163830</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8656300" y="174650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6" name="n_1aveValue【公民館】&#10;一人当たり面積">
          <a:extLst>
            <a:ext uri="{FF2B5EF4-FFF2-40B4-BE49-F238E27FC236}">
              <a16:creationId xmlns:a16="http://schemas.microsoft.com/office/drawing/2014/main" id="{00000000-0008-0000-0E00-0000B2030000}"/>
            </a:ext>
          </a:extLst>
        </xdr:cNvPr>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47" name="n_2aveValue【公民館】&#10;一人当たり面積">
          <a:extLst>
            <a:ext uri="{FF2B5EF4-FFF2-40B4-BE49-F238E27FC236}">
              <a16:creationId xmlns:a16="http://schemas.microsoft.com/office/drawing/2014/main" id="{00000000-0008-0000-0E00-0000B3030000}"/>
            </a:ext>
          </a:extLst>
        </xdr:cNvPr>
        <xdr:cNvSpPr txBox="1"/>
      </xdr:nvSpPr>
      <xdr:spPr>
        <a:xfrm>
          <a:off x="20199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948" name="n_3aveValue【公民館】&#10;一人当たり面積">
          <a:extLst>
            <a:ext uri="{FF2B5EF4-FFF2-40B4-BE49-F238E27FC236}">
              <a16:creationId xmlns:a16="http://schemas.microsoft.com/office/drawing/2014/main" id="{00000000-0008-0000-0E00-0000B4030000}"/>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49" name="n_4aveValue【公民館】&#10;一人当たり面積">
          <a:extLst>
            <a:ext uri="{FF2B5EF4-FFF2-40B4-BE49-F238E27FC236}">
              <a16:creationId xmlns:a16="http://schemas.microsoft.com/office/drawing/2014/main" id="{00000000-0008-0000-0E00-0000B5030000}"/>
            </a:ext>
          </a:extLst>
        </xdr:cNvPr>
        <xdr:cNvSpPr txBox="1"/>
      </xdr:nvSpPr>
      <xdr:spPr>
        <a:xfrm>
          <a:off x="18421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101616</xdr:rowOff>
    </xdr:from>
    <xdr:ext cx="469744" cy="259045"/>
    <xdr:sp macro="" textlink="">
      <xdr:nvSpPr>
        <xdr:cNvPr id="950" name="n_1mainValue【公民館】&#10;一人当たり面積">
          <a:extLst>
            <a:ext uri="{FF2B5EF4-FFF2-40B4-BE49-F238E27FC236}">
              <a16:creationId xmlns:a16="http://schemas.microsoft.com/office/drawing/2014/main" id="{00000000-0008-0000-0E00-0000B6030000}"/>
            </a:ext>
          </a:extLst>
        </xdr:cNvPr>
        <xdr:cNvSpPr txBox="1"/>
      </xdr:nvSpPr>
      <xdr:spPr>
        <a:xfrm>
          <a:off x="21075727" y="1707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21607</xdr:rowOff>
    </xdr:from>
    <xdr:ext cx="469744" cy="259045"/>
    <xdr:sp macro="" textlink="">
      <xdr:nvSpPr>
        <xdr:cNvPr id="951" name="n_2mainValue【公民館】&#10;一人当たり面積">
          <a:extLst>
            <a:ext uri="{FF2B5EF4-FFF2-40B4-BE49-F238E27FC236}">
              <a16:creationId xmlns:a16="http://schemas.microsoft.com/office/drawing/2014/main" id="{00000000-0008-0000-0E00-0000B7030000}"/>
            </a:ext>
          </a:extLst>
        </xdr:cNvPr>
        <xdr:cNvSpPr txBox="1"/>
      </xdr:nvSpPr>
      <xdr:spPr>
        <a:xfrm>
          <a:off x="20199427" y="1716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44466</xdr:rowOff>
    </xdr:from>
    <xdr:ext cx="469744" cy="259045"/>
    <xdr:sp macro="" textlink="">
      <xdr:nvSpPr>
        <xdr:cNvPr id="952" name="n_3mainValue【公民館】&#10;一人当たり面積">
          <a:extLst>
            <a:ext uri="{FF2B5EF4-FFF2-40B4-BE49-F238E27FC236}">
              <a16:creationId xmlns:a16="http://schemas.microsoft.com/office/drawing/2014/main" id="{00000000-0008-0000-0E00-0000B8030000}"/>
            </a:ext>
          </a:extLst>
        </xdr:cNvPr>
        <xdr:cNvSpPr txBox="1"/>
      </xdr:nvSpPr>
      <xdr:spPr>
        <a:xfrm>
          <a:off x="19310427" y="1718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59707</xdr:rowOff>
    </xdr:from>
    <xdr:ext cx="469744" cy="259045"/>
    <xdr:sp macro="" textlink="">
      <xdr:nvSpPr>
        <xdr:cNvPr id="953" name="n_4mainValue【公民館】&#10;一人当たり面積">
          <a:extLst>
            <a:ext uri="{FF2B5EF4-FFF2-40B4-BE49-F238E27FC236}">
              <a16:creationId xmlns:a16="http://schemas.microsoft.com/office/drawing/2014/main" id="{00000000-0008-0000-0E00-0000B9030000}"/>
            </a:ext>
          </a:extLst>
        </xdr:cNvPr>
        <xdr:cNvSpPr txBox="1"/>
      </xdr:nvSpPr>
      <xdr:spPr>
        <a:xfrm>
          <a:off x="18421427" y="1720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00000000-0008-0000-0E00-0000BA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00000000-0008-0000-0E00-0000BB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00000000-0008-0000-0E00-0000BC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の面積は、多くの施設区分において類似団体と比較して多く、更新費用、維持管理費用が財政に与える影響が非常に大きく、人口も減少傾向にあるため、施設の統廃合や複合化を含めた計画的な更新が必要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認定こども園・幼稚園・保育所については、有形固定資産減価償却率は類似団体平均を下回ったものの、減価償却による減価償却累計額の増加により、前年度と比較して</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61.0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学校施設については、施設の約</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割が整備から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年を経過しており、有形固定資産減価償却率は類似団体平均を上回っているものの、市立大学新学部棟の整備や小中学校長寿命化事業の実施により、前年度と比較して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79.3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公営住宅については、施設の約</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割が整備から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年を経過しており、順次建て替えや集約化を行っているが、有形固定資産減価償却率は類似団体平均を上回っており、前年度と比較して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82.1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児童館については、減価償却による減価償却累計額の増加により、有形固定資産減価償却率は類似団体平均を上回っており、前年度と比較して</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65.0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公民館については、平成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年度に建て替えを行った施設もあるが、施設の約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割が整備から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年以上経過しているため、有形固定資産減価償却率は類似団体平均を上回っており、前年度より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ポイン悪化し</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xdr:rowOff>
    </xdr:from>
    <xdr:to>
      <xdr:col>24</xdr:col>
      <xdr:colOff>114300</xdr:colOff>
      <xdr:row>36</xdr:row>
      <xdr:rowOff>106045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27322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15875</xdr:rowOff>
    </xdr:from>
    <xdr:to>
      <xdr:col>20</xdr:col>
      <xdr:colOff>38100</xdr:colOff>
      <xdr:row>36</xdr:row>
      <xdr:rowOff>117475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55245</xdr:rowOff>
    </xdr:from>
    <xdr:to>
      <xdr:col>24</xdr:col>
      <xdr:colOff>63500</xdr:colOff>
      <xdr:row>36</xdr:row>
      <xdr:rowOff>66675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797300" y="62274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139700</xdr:rowOff>
    </xdr:from>
    <xdr:to>
      <xdr:col>15</xdr:col>
      <xdr:colOff>101600</xdr:colOff>
      <xdr:row>36</xdr:row>
      <xdr:rowOff>69850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19050</xdr:rowOff>
    </xdr:from>
    <xdr:to>
      <xdr:col>19</xdr:col>
      <xdr:colOff>177800</xdr:colOff>
      <xdr:row>36</xdr:row>
      <xdr:rowOff>66675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191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93980</xdr:rowOff>
    </xdr:from>
    <xdr:to>
      <xdr:col>10</xdr:col>
      <xdr:colOff>165100</xdr:colOff>
      <xdr:row>36</xdr:row>
      <xdr:rowOff>24130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144780</xdr:rowOff>
    </xdr:from>
    <xdr:to>
      <xdr:col>15</xdr:col>
      <xdr:colOff>50800</xdr:colOff>
      <xdr:row>36</xdr:row>
      <xdr:rowOff>19050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1455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46355</xdr:rowOff>
    </xdr:from>
    <xdr:to>
      <xdr:col>6</xdr:col>
      <xdr:colOff>38100</xdr:colOff>
      <xdr:row>35</xdr:row>
      <xdr:rowOff>147955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97155</xdr:rowOff>
    </xdr:from>
    <xdr:to>
      <xdr:col>10</xdr:col>
      <xdr:colOff>114300</xdr:colOff>
      <xdr:row>35</xdr:row>
      <xdr:rowOff>144780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0979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582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816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927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134002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5820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86377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705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40657</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816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164482</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927744"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129557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10515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10515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144780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9639300" y="631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144780</xdr:rowOff>
    </xdr:from>
    <xdr:to>
      <xdr:col>50</xdr:col>
      <xdr:colOff>114300</xdr:colOff>
      <xdr:row>37</xdr:row>
      <xdr:rowOff>19050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31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19050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861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41910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63627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95267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8515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7626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6737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F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0000000-0008-0000-0F00-0000AB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F00-0000AD000000}"/>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F00-0000AF000000}"/>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65405</xdr:rowOff>
    </xdr:from>
    <xdr:to>
      <xdr:col>24</xdr:col>
      <xdr:colOff>114300</xdr:colOff>
      <xdr:row>61</xdr:row>
      <xdr:rowOff>167005</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5847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43832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F00-0000BB000000}"/>
            </a:ext>
          </a:extLst>
        </xdr:cNvPr>
        <xdr:cNvSpPr txBox="1"/>
      </xdr:nvSpPr>
      <xdr:spPr>
        <a:xfrm>
          <a:off x="4673600"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156845</xdr:rowOff>
    </xdr:from>
    <xdr:to>
      <xdr:col>20</xdr:col>
      <xdr:colOff>38100</xdr:colOff>
      <xdr:row>61</xdr:row>
      <xdr:rowOff>86995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746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36195</xdr:rowOff>
    </xdr:from>
    <xdr:to>
      <xdr:col>24</xdr:col>
      <xdr:colOff>63500</xdr:colOff>
      <xdr:row>61</xdr:row>
      <xdr:rowOff>116205</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797300" y="1049464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139700</xdr:rowOff>
    </xdr:from>
    <xdr:to>
      <xdr:col>15</xdr:col>
      <xdr:colOff>101600</xdr:colOff>
      <xdr:row>61</xdr:row>
      <xdr:rowOff>69850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857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19050</xdr:rowOff>
    </xdr:from>
    <xdr:to>
      <xdr:col>19</xdr:col>
      <xdr:colOff>177800</xdr:colOff>
      <xdr:row>61</xdr:row>
      <xdr:rowOff>36195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908300" y="104775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19050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2019300" y="10458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65405</xdr:rowOff>
    </xdr:from>
    <xdr:to>
      <xdr:col>6</xdr:col>
      <xdr:colOff>38100</xdr:colOff>
      <xdr:row>60</xdr:row>
      <xdr:rowOff>167005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1079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116205</xdr:rowOff>
    </xdr:from>
    <xdr:to>
      <xdr:col>10</xdr:col>
      <xdr:colOff>114300</xdr:colOff>
      <xdr:row>61</xdr:row>
      <xdr:rowOff>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130300" y="1040320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78122</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5820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60977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705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158132</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927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3065</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10515600" y="10632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10426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29227</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10515600"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10922</xdr:rowOff>
    </xdr:from>
    <xdr:to>
      <xdr:col>50</xdr:col>
      <xdr:colOff>165100</xdr:colOff>
      <xdr:row>62</xdr:row>
      <xdr:rowOff>112522</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9588500" y="1064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57150</xdr:rowOff>
    </xdr:from>
    <xdr:to>
      <xdr:col>55</xdr:col>
      <xdr:colOff>0</xdr:colOff>
      <xdr:row>62</xdr:row>
      <xdr:rowOff>61722</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flipV="1">
          <a:off x="9639300" y="1068705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13208</xdr:rowOff>
    </xdr:from>
    <xdr:to>
      <xdr:col>46</xdr:col>
      <xdr:colOff>38100</xdr:colOff>
      <xdr:row>62</xdr:row>
      <xdr:rowOff>114808</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8699500" y="1064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61722</xdr:rowOff>
    </xdr:from>
    <xdr:to>
      <xdr:col>50</xdr:col>
      <xdr:colOff>114300</xdr:colOff>
      <xdr:row>62</xdr:row>
      <xdr:rowOff>64008</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flipV="1">
          <a:off x="8750300" y="106916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17780</xdr:rowOff>
    </xdr:from>
    <xdr:to>
      <xdr:col>41</xdr:col>
      <xdr:colOff>101600</xdr:colOff>
      <xdr:row>62</xdr:row>
      <xdr:rowOff>119380</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7810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64008</xdr:rowOff>
    </xdr:from>
    <xdr:to>
      <xdr:col>45</xdr:col>
      <xdr:colOff>177800</xdr:colOff>
      <xdr:row>62</xdr:row>
      <xdr:rowOff>68580</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7861300" y="106939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15494</xdr:rowOff>
    </xdr:from>
    <xdr:to>
      <xdr:col>36</xdr:col>
      <xdr:colOff>165100</xdr:colOff>
      <xdr:row>62</xdr:row>
      <xdr:rowOff>117094</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921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66294</xdr:rowOff>
    </xdr:from>
    <xdr:to>
      <xdr:col>41</xdr:col>
      <xdr:colOff>50800</xdr:colOff>
      <xdr:row>62</xdr:row>
      <xdr:rowOff>68580</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972300" y="106961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119651</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93917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126509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7626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126509</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6737427" y="10756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129049</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9391727" y="1041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131335</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8515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135907</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7626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133621</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6737427" y="1042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00000000-0008-0000-0F00-000018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00000000-0008-0000-0F00-00001A010000}"/>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00000000-0008-0000-0F00-00001C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99331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00000000-0008-0000-0F00-00001E010000}"/>
            </a:ext>
          </a:extLst>
        </xdr:cNvPr>
        <xdr:cNvSpPr txBox="1"/>
      </xdr:nvSpPr>
      <xdr:spPr>
        <a:xfrm>
          <a:off x="4673600" y="1364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00000000-0008-0000-0F00-00001F010000}"/>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00000000-0008-0000-0F00-000020010000}"/>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108458</xdr:rowOff>
    </xdr:from>
    <xdr:to>
      <xdr:col>24</xdr:col>
      <xdr:colOff>114300</xdr:colOff>
      <xdr:row>83</xdr:row>
      <xdr:rowOff>38608</xdr:rowOff>
    </xdr:to>
    <xdr:sp macro="" textlink="">
      <xdr:nvSpPr>
        <xdr:cNvPr id="297" name="楕円 296">
          <a:extLst>
            <a:ext uri="{FF2B5EF4-FFF2-40B4-BE49-F238E27FC236}">
              <a16:creationId xmlns:a16="http://schemas.microsoft.com/office/drawing/2014/main" id="{00000000-0008-0000-0F00-000029010000}"/>
            </a:ext>
          </a:extLst>
        </xdr:cNvPr>
        <xdr:cNvSpPr/>
      </xdr:nvSpPr>
      <xdr:spPr>
        <a:xfrm>
          <a:off x="4584700" y="1416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86885</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00000000-0008-0000-0F00-00002A010000}"/>
            </a:ext>
          </a:extLst>
        </xdr:cNvPr>
        <xdr:cNvSpPr txBox="1"/>
      </xdr:nvSpPr>
      <xdr:spPr>
        <a:xfrm>
          <a:off x="4673600" y="14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19304</xdr:rowOff>
    </xdr:from>
    <xdr:to>
      <xdr:col>20</xdr:col>
      <xdr:colOff>38100</xdr:colOff>
      <xdr:row>82</xdr:row>
      <xdr:rowOff>120904</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3746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70104</xdr:rowOff>
    </xdr:from>
    <xdr:to>
      <xdr:col>24</xdr:col>
      <xdr:colOff>63500</xdr:colOff>
      <xdr:row>82</xdr:row>
      <xdr:rowOff>159258</xdr:rowOff>
    </xdr:to>
    <xdr:cxnSp macro="">
      <xdr:nvCxnSpPr>
        <xdr:cNvPr id="300" name="直線コネクタ 299">
          <a:extLst>
            <a:ext uri="{FF2B5EF4-FFF2-40B4-BE49-F238E27FC236}">
              <a16:creationId xmlns:a16="http://schemas.microsoft.com/office/drawing/2014/main" id="{00000000-0008-0000-0F00-00002C010000}"/>
            </a:ext>
          </a:extLst>
        </xdr:cNvPr>
        <xdr:cNvCxnSpPr/>
      </xdr:nvCxnSpPr>
      <xdr:spPr>
        <a:xfrm>
          <a:off x="3797300" y="14129004"/>
          <a:ext cx="8382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108458</xdr:rowOff>
    </xdr:from>
    <xdr:to>
      <xdr:col>15</xdr:col>
      <xdr:colOff>101600</xdr:colOff>
      <xdr:row>82</xdr:row>
      <xdr:rowOff>38608</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2857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159258</xdr:rowOff>
    </xdr:from>
    <xdr:to>
      <xdr:col>19</xdr:col>
      <xdr:colOff>177800</xdr:colOff>
      <xdr:row>82</xdr:row>
      <xdr:rowOff>70104</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2908300" y="140467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83313</xdr:rowOff>
    </xdr:from>
    <xdr:to>
      <xdr:col>10</xdr:col>
      <xdr:colOff>165100</xdr:colOff>
      <xdr:row>82</xdr:row>
      <xdr:rowOff>13463</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1968500" y="1397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134113</xdr:rowOff>
    </xdr:from>
    <xdr:to>
      <xdr:col>15</xdr:col>
      <xdr:colOff>50800</xdr:colOff>
      <xdr:row>81</xdr:row>
      <xdr:rowOff>159258</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019300" y="14021563"/>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14732</xdr:rowOff>
    </xdr:from>
    <xdr:to>
      <xdr:col>6</xdr:col>
      <xdr:colOff>38100</xdr:colOff>
      <xdr:row>81</xdr:row>
      <xdr:rowOff>116332</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079500" y="139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65532</xdr:rowOff>
    </xdr:from>
    <xdr:to>
      <xdr:col>10</xdr:col>
      <xdr:colOff>114300</xdr:colOff>
      <xdr:row>81</xdr:row>
      <xdr:rowOff>134113</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1130300" y="13952982"/>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158005</xdr:rowOff>
    </xdr:from>
    <xdr:ext cx="405111" cy="259045"/>
    <xdr:sp macro="" textlink="">
      <xdr:nvSpPr>
        <xdr:cNvPr id="307" name="n_1aveValue【福祉施設】&#10;有形固定資産減価償却率">
          <a:extLst>
            <a:ext uri="{FF2B5EF4-FFF2-40B4-BE49-F238E27FC236}">
              <a16:creationId xmlns:a16="http://schemas.microsoft.com/office/drawing/2014/main" id="{00000000-0008-0000-0F00-000033010000}"/>
            </a:ext>
          </a:extLst>
        </xdr:cNvPr>
        <xdr:cNvSpPr txBox="1"/>
      </xdr:nvSpPr>
      <xdr:spPr>
        <a:xfrm>
          <a:off x="3582044" y="1353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130573</xdr:rowOff>
    </xdr:from>
    <xdr:ext cx="405111" cy="259045"/>
    <xdr:sp macro="" textlink="">
      <xdr:nvSpPr>
        <xdr:cNvPr id="308" name="n_2aveValue【福祉施設】&#10;有形固定資産減価償却率">
          <a:extLst>
            <a:ext uri="{FF2B5EF4-FFF2-40B4-BE49-F238E27FC236}">
              <a16:creationId xmlns:a16="http://schemas.microsoft.com/office/drawing/2014/main" id="{00000000-0008-0000-0F00-000034010000}"/>
            </a:ext>
          </a:extLst>
        </xdr:cNvPr>
        <xdr:cNvSpPr txBox="1"/>
      </xdr:nvSpPr>
      <xdr:spPr>
        <a:xfrm>
          <a:off x="27057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09" name="n_3aveValue【福祉施設】&#10;有形固定資産減価償却率">
          <a:extLst>
            <a:ext uri="{FF2B5EF4-FFF2-40B4-BE49-F238E27FC236}">
              <a16:creationId xmlns:a16="http://schemas.microsoft.com/office/drawing/2014/main" id="{00000000-0008-0000-0F00-000035010000}"/>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57421</xdr:rowOff>
    </xdr:from>
    <xdr:ext cx="405111" cy="259045"/>
    <xdr:sp macro="" textlink="">
      <xdr:nvSpPr>
        <xdr:cNvPr id="310" name="n_4aveValue【福祉施設】&#10;有形固定資産減価償却率">
          <a:extLst>
            <a:ext uri="{FF2B5EF4-FFF2-40B4-BE49-F238E27FC236}">
              <a16:creationId xmlns:a16="http://schemas.microsoft.com/office/drawing/2014/main" id="{00000000-0008-0000-0F00-000036010000}"/>
            </a:ext>
          </a:extLst>
        </xdr:cNvPr>
        <xdr:cNvSpPr txBox="1"/>
      </xdr:nvSpPr>
      <xdr:spPr>
        <a:xfrm>
          <a:off x="927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112031</xdr:rowOff>
    </xdr:from>
    <xdr:ext cx="405111" cy="259045"/>
    <xdr:sp macro="" textlink="">
      <xdr:nvSpPr>
        <xdr:cNvPr id="311" name="n_1mainValue【福祉施設】&#10;有形固定資産減価償却率">
          <a:extLst>
            <a:ext uri="{FF2B5EF4-FFF2-40B4-BE49-F238E27FC236}">
              <a16:creationId xmlns:a16="http://schemas.microsoft.com/office/drawing/2014/main" id="{00000000-0008-0000-0F00-000037010000}"/>
            </a:ext>
          </a:extLst>
        </xdr:cNvPr>
        <xdr:cNvSpPr txBox="1"/>
      </xdr:nvSpPr>
      <xdr:spPr>
        <a:xfrm>
          <a:off x="35820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29735</xdr:rowOff>
    </xdr:from>
    <xdr:ext cx="405111" cy="259045"/>
    <xdr:sp macro="" textlink="">
      <xdr:nvSpPr>
        <xdr:cNvPr id="312" name="n_2mainValue【福祉施設】&#10;有形固定資産減価償却率">
          <a:extLst>
            <a:ext uri="{FF2B5EF4-FFF2-40B4-BE49-F238E27FC236}">
              <a16:creationId xmlns:a16="http://schemas.microsoft.com/office/drawing/2014/main" id="{00000000-0008-0000-0F00-000038010000}"/>
            </a:ext>
          </a:extLst>
        </xdr:cNvPr>
        <xdr:cNvSpPr txBox="1"/>
      </xdr:nvSpPr>
      <xdr:spPr>
        <a:xfrm>
          <a:off x="2705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4590</xdr:rowOff>
    </xdr:from>
    <xdr:ext cx="405111" cy="259045"/>
    <xdr:sp macro="" textlink="">
      <xdr:nvSpPr>
        <xdr:cNvPr id="313" name="n_3mainValue【福祉施設】&#10;有形固定資産減価償却率">
          <a:extLst>
            <a:ext uri="{FF2B5EF4-FFF2-40B4-BE49-F238E27FC236}">
              <a16:creationId xmlns:a16="http://schemas.microsoft.com/office/drawing/2014/main" id="{00000000-0008-0000-0F00-000039010000}"/>
            </a:ext>
          </a:extLst>
        </xdr:cNvPr>
        <xdr:cNvSpPr txBox="1"/>
      </xdr:nvSpPr>
      <xdr:spPr>
        <a:xfrm>
          <a:off x="1816744" y="1406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107459</xdr:rowOff>
    </xdr:from>
    <xdr:ext cx="405111" cy="259045"/>
    <xdr:sp macro="" textlink="">
      <xdr:nvSpPr>
        <xdr:cNvPr id="314" name="n_4mainValue【福祉施設】&#10;有形固定資産減価償却率">
          <a:extLst>
            <a:ext uri="{FF2B5EF4-FFF2-40B4-BE49-F238E27FC236}">
              <a16:creationId xmlns:a16="http://schemas.microsoft.com/office/drawing/2014/main" id="{00000000-0008-0000-0F00-00003A010000}"/>
            </a:ext>
          </a:extLst>
        </xdr:cNvPr>
        <xdr:cNvSpPr txBox="1"/>
      </xdr:nvSpPr>
      <xdr:spPr>
        <a:xfrm>
          <a:off x="927744" y="139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147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86</xdr:row>
      <xdr:rowOff>38100</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554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68943</xdr:rowOff>
    </xdr:from>
    <xdr:to>
      <xdr:col>41</xdr:col>
      <xdr:colOff>101600</xdr:colOff>
      <xdr:row>84</xdr:row>
      <xdr:rowOff>170543</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119743</xdr:rowOff>
    </xdr:from>
    <xdr:to>
      <xdr:col>45</xdr:col>
      <xdr:colOff>177800</xdr:colOff>
      <xdr:row>84</xdr:row>
      <xdr:rowOff>152400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52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79829</xdr:rowOff>
    </xdr:from>
    <xdr:to>
      <xdr:col>36</xdr:col>
      <xdr:colOff>165100</xdr:colOff>
      <xdr:row>85</xdr:row>
      <xdr:rowOff>9979</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48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119743</xdr:rowOff>
    </xdr:from>
    <xdr:to>
      <xdr:col>41</xdr:col>
      <xdr:colOff>50800</xdr:colOff>
      <xdr:row>84</xdr:row>
      <xdr:rowOff>130629</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6972300" y="1452154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12898</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23784</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161670</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1106</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45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00000000-0008-0000-0F00-00008D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00000000-0008-0000-0F00-00008F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0000000-0008-0000-0F00-000091010000}"/>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0000000-0008-0000-0F00-000093010000}"/>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158750</xdr:rowOff>
    </xdr:from>
    <xdr:to>
      <xdr:col>24</xdr:col>
      <xdr:colOff>114300</xdr:colOff>
      <xdr:row>104</xdr:row>
      <xdr:rowOff>88900</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4584700" y="178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137177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00000000-0008-0000-0F00-00009F010000}"/>
            </a:ext>
          </a:extLst>
        </xdr:cNvPr>
        <xdr:cNvSpPr txBox="1"/>
      </xdr:nvSpPr>
      <xdr:spPr>
        <a:xfrm>
          <a:off x="4673600" y="1779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109220</xdr:rowOff>
    </xdr:from>
    <xdr:to>
      <xdr:col>20</xdr:col>
      <xdr:colOff>38100</xdr:colOff>
      <xdr:row>104</xdr:row>
      <xdr:rowOff>39370</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3746500" y="17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160020</xdr:rowOff>
    </xdr:from>
    <xdr:to>
      <xdr:col>24</xdr:col>
      <xdr:colOff>63500</xdr:colOff>
      <xdr:row>104</xdr:row>
      <xdr:rowOff>38100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3797300" y="1781937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69214</xdr:rowOff>
    </xdr:from>
    <xdr:to>
      <xdr:col>15</xdr:col>
      <xdr:colOff>101600</xdr:colOff>
      <xdr:row>103</xdr:row>
      <xdr:rowOff>170814</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2857500" y="1772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120014</xdr:rowOff>
    </xdr:from>
    <xdr:to>
      <xdr:col>19</xdr:col>
      <xdr:colOff>177800</xdr:colOff>
      <xdr:row>103</xdr:row>
      <xdr:rowOff>160020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908300" y="17779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968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83820</xdr:rowOff>
    </xdr:from>
    <xdr:to>
      <xdr:col>15</xdr:col>
      <xdr:colOff>50800</xdr:colOff>
      <xdr:row>103</xdr:row>
      <xdr:rowOff>120014</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019300" y="177431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160655</xdr:rowOff>
    </xdr:from>
    <xdr:to>
      <xdr:col>6</xdr:col>
      <xdr:colOff>38100</xdr:colOff>
      <xdr:row>103</xdr:row>
      <xdr:rowOff>90805</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079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40005</xdr:rowOff>
    </xdr:from>
    <xdr:to>
      <xdr:col>10</xdr:col>
      <xdr:colOff>114300</xdr:colOff>
      <xdr:row>103</xdr:row>
      <xdr:rowOff>83820</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130300" y="176993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00000000-0008-0000-0F00-0000A8010000}"/>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00000000-0008-0000-0F00-0000A9010000}"/>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00000000-0008-0000-0F00-0000AA010000}"/>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95266</xdr:rowOff>
    </xdr:from>
    <xdr:ext cx="405111" cy="259045"/>
    <xdr:sp macro="" textlink="">
      <xdr:nvSpPr>
        <xdr:cNvPr id="427" name="n_4aveValue【市民会館】&#10;有形固定資産減価償却率">
          <a:extLst>
            <a:ext uri="{FF2B5EF4-FFF2-40B4-BE49-F238E27FC236}">
              <a16:creationId xmlns:a16="http://schemas.microsoft.com/office/drawing/2014/main" id="{00000000-0008-0000-0F00-0000AB010000}"/>
            </a:ext>
          </a:extLst>
        </xdr:cNvPr>
        <xdr:cNvSpPr txBox="1"/>
      </xdr:nvSpPr>
      <xdr:spPr>
        <a:xfrm>
          <a:off x="927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30497</xdr:rowOff>
    </xdr:from>
    <xdr:ext cx="405111" cy="259045"/>
    <xdr:sp macro="" textlink="">
      <xdr:nvSpPr>
        <xdr:cNvPr id="428" name="n_1mainValue【市民会館】&#10;有形固定資産減価償却率">
          <a:extLst>
            <a:ext uri="{FF2B5EF4-FFF2-40B4-BE49-F238E27FC236}">
              <a16:creationId xmlns:a16="http://schemas.microsoft.com/office/drawing/2014/main" id="{00000000-0008-0000-0F00-0000AC010000}"/>
            </a:ext>
          </a:extLst>
        </xdr:cNvPr>
        <xdr:cNvSpPr txBox="1"/>
      </xdr:nvSpPr>
      <xdr:spPr>
        <a:xfrm>
          <a:off x="3582044"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161941</xdr:rowOff>
    </xdr:from>
    <xdr:ext cx="405111" cy="259045"/>
    <xdr:sp macro="" textlink="">
      <xdr:nvSpPr>
        <xdr:cNvPr id="429" name="n_2mainValue【市民会館】&#10;有形固定資産減価償却率">
          <a:extLst>
            <a:ext uri="{FF2B5EF4-FFF2-40B4-BE49-F238E27FC236}">
              <a16:creationId xmlns:a16="http://schemas.microsoft.com/office/drawing/2014/main" id="{00000000-0008-0000-0F00-0000AD010000}"/>
            </a:ext>
          </a:extLst>
        </xdr:cNvPr>
        <xdr:cNvSpPr txBox="1"/>
      </xdr:nvSpPr>
      <xdr:spPr>
        <a:xfrm>
          <a:off x="2705744" y="1782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125747</xdr:rowOff>
    </xdr:from>
    <xdr:ext cx="405111" cy="259045"/>
    <xdr:sp macro="" textlink="">
      <xdr:nvSpPr>
        <xdr:cNvPr id="430" name="n_3mainValue【市民会館】&#10;有形固定資産減価償却率">
          <a:extLst>
            <a:ext uri="{FF2B5EF4-FFF2-40B4-BE49-F238E27FC236}">
              <a16:creationId xmlns:a16="http://schemas.microsoft.com/office/drawing/2014/main" id="{00000000-0008-0000-0F00-0000AE010000}"/>
            </a:ext>
          </a:extLst>
        </xdr:cNvPr>
        <xdr:cNvSpPr txBox="1"/>
      </xdr:nvSpPr>
      <xdr:spPr>
        <a:xfrm>
          <a:off x="1816744" y="1778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107332</xdr:rowOff>
    </xdr:from>
    <xdr:ext cx="405111" cy="259045"/>
    <xdr:sp macro="" textlink="">
      <xdr:nvSpPr>
        <xdr:cNvPr id="431" name="n_4mainValue【市民会館】&#10;有形固定資産減価償却率">
          <a:extLst>
            <a:ext uri="{FF2B5EF4-FFF2-40B4-BE49-F238E27FC236}">
              <a16:creationId xmlns:a16="http://schemas.microsoft.com/office/drawing/2014/main" id="{00000000-0008-0000-0F00-0000AF010000}"/>
            </a:ext>
          </a:extLst>
        </xdr:cNvPr>
        <xdr:cNvSpPr txBox="1"/>
      </xdr:nvSpPr>
      <xdr:spPr>
        <a:xfrm>
          <a:off x="9277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00000000-0008-0000-0F00-0000C2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00000000-0008-0000-0F00-0000C4010000}"/>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00000000-0008-0000-0F00-0000C6010000}"/>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123841</xdr:rowOff>
    </xdr:from>
    <xdr:ext cx="469744" cy="259045"/>
    <xdr:sp macro="" textlink="">
      <xdr:nvSpPr>
        <xdr:cNvPr id="456" name="【市民会館】&#10;一人当たり面積平均値テキスト">
          <a:extLst>
            <a:ext uri="{FF2B5EF4-FFF2-40B4-BE49-F238E27FC236}">
              <a16:creationId xmlns:a16="http://schemas.microsoft.com/office/drawing/2014/main" id="{00000000-0008-0000-0F00-0000C8010000}"/>
            </a:ext>
          </a:extLst>
        </xdr:cNvPr>
        <xdr:cNvSpPr txBox="1"/>
      </xdr:nvSpPr>
      <xdr:spPr>
        <a:xfrm>
          <a:off x="10515600" y="17954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00000000-0008-0000-0F00-0000C9010000}"/>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00000000-0008-0000-0F00-0000CA010000}"/>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105411</xdr:rowOff>
    </xdr:from>
    <xdr:to>
      <xdr:col>55</xdr:col>
      <xdr:colOff>50800</xdr:colOff>
      <xdr:row>103</xdr:row>
      <xdr:rowOff>35561</xdr:rowOff>
    </xdr:to>
    <xdr:sp macro="" textlink="">
      <xdr:nvSpPr>
        <xdr:cNvPr id="467" name="楕円 466">
          <a:extLst>
            <a:ext uri="{FF2B5EF4-FFF2-40B4-BE49-F238E27FC236}">
              <a16:creationId xmlns:a16="http://schemas.microsoft.com/office/drawing/2014/main" id="{00000000-0008-0000-0F00-0000D3010000}"/>
            </a:ext>
          </a:extLst>
        </xdr:cNvPr>
        <xdr:cNvSpPr/>
      </xdr:nvSpPr>
      <xdr:spPr>
        <a:xfrm>
          <a:off x="10426700" y="1759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128288</xdr:rowOff>
    </xdr:from>
    <xdr:ext cx="469744" cy="259045"/>
    <xdr:sp macro="" textlink="">
      <xdr:nvSpPr>
        <xdr:cNvPr id="468" name="【市民会館】&#10;一人当たり面積該当値テキスト">
          <a:extLst>
            <a:ext uri="{FF2B5EF4-FFF2-40B4-BE49-F238E27FC236}">
              <a16:creationId xmlns:a16="http://schemas.microsoft.com/office/drawing/2014/main" id="{00000000-0008-0000-0F00-0000D4010000}"/>
            </a:ext>
          </a:extLst>
        </xdr:cNvPr>
        <xdr:cNvSpPr txBox="1"/>
      </xdr:nvSpPr>
      <xdr:spPr>
        <a:xfrm>
          <a:off x="10515600" y="174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116839</xdr:rowOff>
    </xdr:from>
    <xdr:to>
      <xdr:col>50</xdr:col>
      <xdr:colOff>165100</xdr:colOff>
      <xdr:row>103</xdr:row>
      <xdr:rowOff>46989</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95885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156211</xdr:rowOff>
    </xdr:from>
    <xdr:to>
      <xdr:col>55</xdr:col>
      <xdr:colOff>0</xdr:colOff>
      <xdr:row>102</xdr:row>
      <xdr:rowOff>167639</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flipV="1">
          <a:off x="9639300" y="176441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128270</xdr:rowOff>
    </xdr:from>
    <xdr:to>
      <xdr:col>46</xdr:col>
      <xdr:colOff>38100</xdr:colOff>
      <xdr:row>103</xdr:row>
      <xdr:rowOff>58420</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8699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167639</xdr:rowOff>
    </xdr:from>
    <xdr:to>
      <xdr:col>50</xdr:col>
      <xdr:colOff>114300</xdr:colOff>
      <xdr:row>103</xdr:row>
      <xdr:rowOff>7620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flipV="1">
          <a:off x="8750300" y="176555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139700</xdr:rowOff>
    </xdr:from>
    <xdr:to>
      <xdr:col>41</xdr:col>
      <xdr:colOff>101600</xdr:colOff>
      <xdr:row>103</xdr:row>
      <xdr:rowOff>69850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781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7620</xdr:rowOff>
    </xdr:from>
    <xdr:to>
      <xdr:col>45</xdr:col>
      <xdr:colOff>177800</xdr:colOff>
      <xdr:row>103</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flipV="1">
          <a:off x="7861300" y="17666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151130</xdr:rowOff>
    </xdr:from>
    <xdr:to>
      <xdr:col>36</xdr:col>
      <xdr:colOff>165100</xdr:colOff>
      <xdr:row>103</xdr:row>
      <xdr:rowOff>81280</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6921500" y="176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19050</xdr:rowOff>
    </xdr:from>
    <xdr:to>
      <xdr:col>41</xdr:col>
      <xdr:colOff>50800</xdr:colOff>
      <xdr:row>103</xdr:row>
      <xdr:rowOff>30480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6972300" y="17678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83838</xdr:rowOff>
    </xdr:from>
    <xdr:ext cx="469744" cy="259045"/>
    <xdr:sp macro="" textlink="">
      <xdr:nvSpPr>
        <xdr:cNvPr id="477" name="n_1aveValue【市民会館】&#10;一人当たり面積">
          <a:extLst>
            <a:ext uri="{FF2B5EF4-FFF2-40B4-BE49-F238E27FC236}">
              <a16:creationId xmlns:a16="http://schemas.microsoft.com/office/drawing/2014/main" id="{00000000-0008-0000-0F00-0000DD010000}"/>
            </a:ext>
          </a:extLst>
        </xdr:cNvPr>
        <xdr:cNvSpPr txBox="1"/>
      </xdr:nvSpPr>
      <xdr:spPr>
        <a:xfrm>
          <a:off x="93917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83838</xdr:rowOff>
    </xdr:from>
    <xdr:ext cx="469744" cy="259045"/>
    <xdr:sp macro="" textlink="">
      <xdr:nvSpPr>
        <xdr:cNvPr id="478" name="n_2aveValue【市民会館】&#10;一人当たり面積">
          <a:extLst>
            <a:ext uri="{FF2B5EF4-FFF2-40B4-BE49-F238E27FC236}">
              <a16:creationId xmlns:a16="http://schemas.microsoft.com/office/drawing/2014/main" id="{00000000-0008-0000-0F00-0000DE010000}"/>
            </a:ext>
          </a:extLst>
        </xdr:cNvPr>
        <xdr:cNvSpPr txBox="1"/>
      </xdr:nvSpPr>
      <xdr:spPr>
        <a:xfrm>
          <a:off x="8515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00000000-0008-0000-0F00-0000DF010000}"/>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00000000-0008-0000-0F00-0000E0010000}"/>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63516</xdr:rowOff>
    </xdr:from>
    <xdr:ext cx="469744" cy="259045"/>
    <xdr:sp macro="" textlink="">
      <xdr:nvSpPr>
        <xdr:cNvPr id="481" name="n_1mainValue【市民会館】&#10;一人当たり面積">
          <a:extLst>
            <a:ext uri="{FF2B5EF4-FFF2-40B4-BE49-F238E27FC236}">
              <a16:creationId xmlns:a16="http://schemas.microsoft.com/office/drawing/2014/main" id="{00000000-0008-0000-0F00-0000E1010000}"/>
            </a:ext>
          </a:extLst>
        </xdr:cNvPr>
        <xdr:cNvSpPr txBox="1"/>
      </xdr:nvSpPr>
      <xdr:spPr>
        <a:xfrm>
          <a:off x="9391727" y="17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74947</xdr:rowOff>
    </xdr:from>
    <xdr:ext cx="469744" cy="259045"/>
    <xdr:sp macro="" textlink="">
      <xdr:nvSpPr>
        <xdr:cNvPr id="482" name="n_2mainValue【市民会館】&#10;一人当たり面積">
          <a:extLst>
            <a:ext uri="{FF2B5EF4-FFF2-40B4-BE49-F238E27FC236}">
              <a16:creationId xmlns:a16="http://schemas.microsoft.com/office/drawing/2014/main" id="{00000000-0008-0000-0F00-0000E2010000}"/>
            </a:ext>
          </a:extLst>
        </xdr:cNvPr>
        <xdr:cNvSpPr txBox="1"/>
      </xdr:nvSpPr>
      <xdr:spPr>
        <a:xfrm>
          <a:off x="8515427" y="1739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86377</xdr:rowOff>
    </xdr:from>
    <xdr:ext cx="469744" cy="259045"/>
    <xdr:sp macro="" textlink="">
      <xdr:nvSpPr>
        <xdr:cNvPr id="483" name="n_3mainValue【市民会館】&#10;一人当たり面積">
          <a:extLst>
            <a:ext uri="{FF2B5EF4-FFF2-40B4-BE49-F238E27FC236}">
              <a16:creationId xmlns:a16="http://schemas.microsoft.com/office/drawing/2014/main" id="{00000000-0008-0000-0F00-0000E3010000}"/>
            </a:ext>
          </a:extLst>
        </xdr:cNvPr>
        <xdr:cNvSpPr txBox="1"/>
      </xdr:nvSpPr>
      <xdr:spPr>
        <a:xfrm>
          <a:off x="7626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97807</xdr:rowOff>
    </xdr:from>
    <xdr:ext cx="469744" cy="259045"/>
    <xdr:sp macro="" textlink="">
      <xdr:nvSpPr>
        <xdr:cNvPr id="484" name="n_4mainValue【市民会館】&#10;一人当たり面積">
          <a:extLst>
            <a:ext uri="{FF2B5EF4-FFF2-40B4-BE49-F238E27FC236}">
              <a16:creationId xmlns:a16="http://schemas.microsoft.com/office/drawing/2014/main" id="{00000000-0008-0000-0F00-0000E4010000}"/>
            </a:ext>
          </a:extLst>
        </xdr:cNvPr>
        <xdr:cNvSpPr txBox="1"/>
      </xdr:nvSpPr>
      <xdr:spPr>
        <a:xfrm>
          <a:off x="6737427"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00000000-0008-0000-0F00-0000E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00000000-0008-0000-0F00-0000E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00000000-0008-0000-0F00-0000F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00000000-0008-0000-0F00-0000FE010000}"/>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00000000-0008-0000-0F00-000000020000}"/>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00000000-0008-0000-0F00-000002020000}"/>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00000000-0008-0000-0F00-000003020000}"/>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00000000-0008-0000-0F00-000004020000}"/>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25" name="楕円 524">
          <a:extLst>
            <a:ext uri="{FF2B5EF4-FFF2-40B4-BE49-F238E27FC236}">
              <a16:creationId xmlns:a16="http://schemas.microsoft.com/office/drawing/2014/main" id="{00000000-0008-0000-0F00-00000D020000}"/>
            </a:ext>
          </a:extLst>
        </xdr:cNvPr>
        <xdr:cNvSpPr/>
      </xdr:nvSpPr>
      <xdr:spPr>
        <a:xfrm>
          <a:off x="162687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111142</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00000000-0008-0000-0F00-00000E020000}"/>
            </a:ext>
          </a:extLst>
        </xdr:cNvPr>
        <xdr:cNvSpPr txBox="1"/>
      </xdr:nvSpPr>
      <xdr:spPr>
        <a:xfrm>
          <a:off x="16357600"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40640</xdr:rowOff>
    </xdr:from>
    <xdr:to>
      <xdr:col>81</xdr:col>
      <xdr:colOff>101600</xdr:colOff>
      <xdr:row>37</xdr:row>
      <xdr:rowOff>142240</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5430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91440</xdr:rowOff>
    </xdr:from>
    <xdr:to>
      <xdr:col>85</xdr:col>
      <xdr:colOff>127000</xdr:colOff>
      <xdr:row>37</xdr:row>
      <xdr:rowOff>139065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5481300" y="643509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166370</xdr:rowOff>
    </xdr:from>
    <xdr:to>
      <xdr:col>76</xdr:col>
      <xdr:colOff>165100</xdr:colOff>
      <xdr:row>37</xdr:row>
      <xdr:rowOff>96520</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4541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91440</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4592300" y="63893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120650</xdr:rowOff>
    </xdr:from>
    <xdr:to>
      <xdr:col>72</xdr:col>
      <xdr:colOff>38100</xdr:colOff>
      <xdr:row>37</xdr:row>
      <xdr:rowOff>50800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3652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0</xdr:rowOff>
    </xdr:from>
    <xdr:to>
      <xdr:col>76</xdr:col>
      <xdr:colOff>114300</xdr:colOff>
      <xdr:row>37</xdr:row>
      <xdr:rowOff>45720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3703300" y="63436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74930</xdr:rowOff>
    </xdr:from>
    <xdr:to>
      <xdr:col>67</xdr:col>
      <xdr:colOff>101600</xdr:colOff>
      <xdr:row>37</xdr:row>
      <xdr:rowOff>5080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763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125730</xdr:rowOff>
    </xdr:from>
    <xdr:to>
      <xdr:col>71</xdr:col>
      <xdr:colOff>177800</xdr:colOff>
      <xdr:row>37</xdr:row>
      <xdr:rowOff>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814300" y="6297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00000000-0008-0000-0F00-000017020000}"/>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00000000-0008-0000-0F00-000018020000}"/>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158767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113047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67327</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21607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00000000-0008-0000-0F00-00001F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00000000-0008-0000-0F00-000020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00000000-0008-0000-0F00-000028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00000000-0008-0000-0F00-000029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00000000-0008-0000-0F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00000000-0008-0000-0F00-000037020000}"/>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00000000-0008-0000-0F00-000039020000}"/>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62334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00000000-0008-0000-0F00-00003B020000}"/>
            </a:ext>
          </a:extLst>
        </xdr:cNvPr>
        <xdr:cNvSpPr txBox="1"/>
      </xdr:nvSpPr>
      <xdr:spPr>
        <a:xfrm>
          <a:off x="22199600" y="657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00000000-0008-0000-0F00-00003C020000}"/>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00000000-0008-0000-0F00-00003D020000}"/>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42972</xdr:rowOff>
    </xdr:from>
    <xdr:to>
      <xdr:col>116</xdr:col>
      <xdr:colOff>114300</xdr:colOff>
      <xdr:row>36</xdr:row>
      <xdr:rowOff>144572</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621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65849</xdr:rowOff>
    </xdr:from>
    <xdr:ext cx="599010" cy="259045"/>
    <xdr:sp macro="" textlink="">
      <xdr:nvSpPr>
        <xdr:cNvPr id="583" name="【一般廃棄物処理施設】&#10;一人当たり有形固定資産（償却資産）額該当値テキスト">
          <a:extLst>
            <a:ext uri="{FF2B5EF4-FFF2-40B4-BE49-F238E27FC236}">
              <a16:creationId xmlns:a16="http://schemas.microsoft.com/office/drawing/2014/main" id="{00000000-0008-0000-0F00-000047020000}"/>
            </a:ext>
          </a:extLst>
        </xdr:cNvPr>
        <xdr:cNvSpPr txBox="1"/>
      </xdr:nvSpPr>
      <xdr:spPr>
        <a:xfrm>
          <a:off x="22199600" y="606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57122</xdr:rowOff>
    </xdr:from>
    <xdr:to>
      <xdr:col>112</xdr:col>
      <xdr:colOff>38100</xdr:colOff>
      <xdr:row>36</xdr:row>
      <xdr:rowOff>158722</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622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93772</xdr:rowOff>
    </xdr:from>
    <xdr:to>
      <xdr:col>116</xdr:col>
      <xdr:colOff>63500</xdr:colOff>
      <xdr:row>36</xdr:row>
      <xdr:rowOff>107922</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21323300" y="6265972"/>
          <a:ext cx="8382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69771</xdr:rowOff>
    </xdr:from>
    <xdr:to>
      <xdr:col>107</xdr:col>
      <xdr:colOff>101600</xdr:colOff>
      <xdr:row>36</xdr:row>
      <xdr:rowOff>171371</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624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107922</xdr:rowOff>
    </xdr:from>
    <xdr:to>
      <xdr:col>111</xdr:col>
      <xdr:colOff>177800</xdr:colOff>
      <xdr:row>36</xdr:row>
      <xdr:rowOff>120571</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0434300" y="6280122"/>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83190</xdr:rowOff>
    </xdr:from>
    <xdr:to>
      <xdr:col>102</xdr:col>
      <xdr:colOff>165100</xdr:colOff>
      <xdr:row>37</xdr:row>
      <xdr:rowOff>13340</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94500" y="62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120571</xdr:rowOff>
    </xdr:from>
    <xdr:to>
      <xdr:col>107</xdr:col>
      <xdr:colOff>50800</xdr:colOff>
      <xdr:row>36</xdr:row>
      <xdr:rowOff>133990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flipV="1">
          <a:off x="19545300" y="6292771"/>
          <a:ext cx="889000" cy="1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96708</xdr:rowOff>
    </xdr:from>
    <xdr:to>
      <xdr:col>98</xdr:col>
      <xdr:colOff>38100</xdr:colOff>
      <xdr:row>37</xdr:row>
      <xdr:rowOff>26858</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605500" y="626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133990</xdr:rowOff>
    </xdr:from>
    <xdr:to>
      <xdr:col>102</xdr:col>
      <xdr:colOff>114300</xdr:colOff>
      <xdr:row>36</xdr:row>
      <xdr:rowOff>147508</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18656300" y="6306190"/>
          <a:ext cx="889000" cy="1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17497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00000000-0008-0000-0F00-000050020000}"/>
            </a:ext>
          </a:extLst>
        </xdr:cNvPr>
        <xdr:cNvSpPr txBox="1"/>
      </xdr:nvSpPr>
      <xdr:spPr>
        <a:xfrm>
          <a:off x="21043411" y="670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31876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00000000-0008-0000-0F00-000051020000}"/>
            </a:ext>
          </a:extLst>
        </xdr:cNvPr>
        <xdr:cNvSpPr txBox="1"/>
      </xdr:nvSpPr>
      <xdr:spPr>
        <a:xfrm>
          <a:off x="20167111" y="671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51078</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9278111" y="673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64681</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8389111" y="6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3799</xdr:rowOff>
    </xdr:from>
    <xdr:ext cx="599010" cy="259045"/>
    <xdr:sp macro="" textlink="">
      <xdr:nvSpPr>
        <xdr:cNvPr id="596" name="n_1main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11095" y="600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16448</xdr:rowOff>
    </xdr:from>
    <xdr:ext cx="599010" cy="259045"/>
    <xdr:sp macro="" textlink="">
      <xdr:nvSpPr>
        <xdr:cNvPr id="597" name="n_2main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34795" y="601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29867</xdr:rowOff>
    </xdr:from>
    <xdr:ext cx="599010" cy="259045"/>
    <xdr:sp macro="" textlink="">
      <xdr:nvSpPr>
        <xdr:cNvPr id="598" name="n_3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45795" y="603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43385</xdr:rowOff>
    </xdr:from>
    <xdr:ext cx="599010" cy="259045"/>
    <xdr:sp macro="" textlink="">
      <xdr:nvSpPr>
        <xdr:cNvPr id="599" name="n_4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56795" y="604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00000000-0008-0000-0F00-00006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00000000-0008-0000-0F00-00006F020000}"/>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00000000-0008-0000-0F00-000071020000}"/>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00000000-0008-0000-0F00-000073020000}"/>
            </a:ext>
          </a:extLst>
        </xdr:cNvPr>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00000000-0008-0000-0F00-000074020000}"/>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F00-00007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24638</xdr:rowOff>
    </xdr:from>
    <xdr:to>
      <xdr:col>85</xdr:col>
      <xdr:colOff>177800</xdr:colOff>
      <xdr:row>58</xdr:row>
      <xdr:rowOff>126238</xdr:rowOff>
    </xdr:to>
    <xdr:sp macro="" textlink="">
      <xdr:nvSpPr>
        <xdr:cNvPr id="638" name="楕円 637">
          <a:extLst>
            <a:ext uri="{FF2B5EF4-FFF2-40B4-BE49-F238E27FC236}">
              <a16:creationId xmlns:a16="http://schemas.microsoft.com/office/drawing/2014/main" id="{00000000-0008-0000-0F00-00007E020000}"/>
            </a:ext>
          </a:extLst>
        </xdr:cNvPr>
        <xdr:cNvSpPr/>
      </xdr:nvSpPr>
      <xdr:spPr>
        <a:xfrm>
          <a:off x="16268700" y="996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47515</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00000000-0008-0000-0F00-00007F020000}"/>
            </a:ext>
          </a:extLst>
        </xdr:cNvPr>
        <xdr:cNvSpPr txBox="1"/>
      </xdr:nvSpPr>
      <xdr:spPr>
        <a:xfrm>
          <a:off x="16357600" y="9820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145796</xdr:rowOff>
    </xdr:from>
    <xdr:to>
      <xdr:col>81</xdr:col>
      <xdr:colOff>101600</xdr:colOff>
      <xdr:row>58</xdr:row>
      <xdr:rowOff>75946</xdr:rowOff>
    </xdr:to>
    <xdr:sp macro="" textlink="">
      <xdr:nvSpPr>
        <xdr:cNvPr id="640" name="楕円 639">
          <a:extLst>
            <a:ext uri="{FF2B5EF4-FFF2-40B4-BE49-F238E27FC236}">
              <a16:creationId xmlns:a16="http://schemas.microsoft.com/office/drawing/2014/main" id="{00000000-0008-0000-0F00-000080020000}"/>
            </a:ext>
          </a:extLst>
        </xdr:cNvPr>
        <xdr:cNvSpPr/>
      </xdr:nvSpPr>
      <xdr:spPr>
        <a:xfrm>
          <a:off x="15430500" y="99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25146</xdr:rowOff>
    </xdr:from>
    <xdr:to>
      <xdr:col>85</xdr:col>
      <xdr:colOff>127000</xdr:colOff>
      <xdr:row>58</xdr:row>
      <xdr:rowOff>75438</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5481300" y="996924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93218</xdr:rowOff>
    </xdr:from>
    <xdr:to>
      <xdr:col>76</xdr:col>
      <xdr:colOff>165100</xdr:colOff>
      <xdr:row>58</xdr:row>
      <xdr:rowOff>23368</xdr:rowOff>
    </xdr:to>
    <xdr:sp macro="" textlink="">
      <xdr:nvSpPr>
        <xdr:cNvPr id="642" name="楕円 641">
          <a:extLst>
            <a:ext uri="{FF2B5EF4-FFF2-40B4-BE49-F238E27FC236}">
              <a16:creationId xmlns:a16="http://schemas.microsoft.com/office/drawing/2014/main" id="{00000000-0008-0000-0F00-000082020000}"/>
            </a:ext>
          </a:extLst>
        </xdr:cNvPr>
        <xdr:cNvSpPr/>
      </xdr:nvSpPr>
      <xdr:spPr>
        <a:xfrm>
          <a:off x="14541500" y="98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144018</xdr:rowOff>
    </xdr:from>
    <xdr:to>
      <xdr:col>81</xdr:col>
      <xdr:colOff>50800</xdr:colOff>
      <xdr:row>58</xdr:row>
      <xdr:rowOff>25146</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4592300" y="991666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40640</xdr:rowOff>
    </xdr:from>
    <xdr:to>
      <xdr:col>72</xdr:col>
      <xdr:colOff>38100</xdr:colOff>
      <xdr:row>57</xdr:row>
      <xdr:rowOff>142240</xdr:rowOff>
    </xdr:to>
    <xdr:sp macro="" textlink="">
      <xdr:nvSpPr>
        <xdr:cNvPr id="644" name="楕円 643">
          <a:extLst>
            <a:ext uri="{FF2B5EF4-FFF2-40B4-BE49-F238E27FC236}">
              <a16:creationId xmlns:a16="http://schemas.microsoft.com/office/drawing/2014/main" id="{00000000-0008-0000-0F00-000084020000}"/>
            </a:ext>
          </a:extLst>
        </xdr:cNvPr>
        <xdr:cNvSpPr/>
      </xdr:nvSpPr>
      <xdr:spPr>
        <a:xfrm>
          <a:off x="13652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91440</xdr:rowOff>
    </xdr:from>
    <xdr:to>
      <xdr:col>76</xdr:col>
      <xdr:colOff>114300</xdr:colOff>
      <xdr:row>57</xdr:row>
      <xdr:rowOff>144018</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3703300" y="98640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161798</xdr:rowOff>
    </xdr:from>
    <xdr:to>
      <xdr:col>67</xdr:col>
      <xdr:colOff>101600</xdr:colOff>
      <xdr:row>57</xdr:row>
      <xdr:rowOff>91948</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2763500" y="9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41148</xdr:rowOff>
    </xdr:from>
    <xdr:to>
      <xdr:col>71</xdr:col>
      <xdr:colOff>177800</xdr:colOff>
      <xdr:row>57</xdr:row>
      <xdr:rowOff>91440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814300" y="981379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00000000-0008-0000-0F00-000088020000}"/>
            </a:ext>
          </a:extLst>
        </xdr:cNvPr>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00000000-0008-0000-0F00-000089020000}"/>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00000000-0008-0000-0F00-00008A020000}"/>
            </a:ext>
          </a:extLst>
        </xdr:cNvPr>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92473</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5266044" y="969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39895</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4389744" y="964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350074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108475</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2611744" y="953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00000000-0008-0000-0F00-0000A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00000000-0008-0000-0F00-0000A8020000}"/>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00000000-0008-0000-0F00-0000AA020000}"/>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00000000-0008-0000-0F00-0000AC020000}"/>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00000000-0008-0000-0F00-0000B8020000}"/>
            </a:ext>
          </a:extLst>
        </xdr:cNvPr>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125730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21323300" y="10919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74930</xdr:rowOff>
    </xdr:from>
    <xdr:to>
      <xdr:col>98</xdr:col>
      <xdr:colOff>38100</xdr:colOff>
      <xdr:row>64</xdr:row>
      <xdr:rowOff>5080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18605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125730</xdr:rowOff>
    </xdr:from>
    <xdr:to>
      <xdr:col>102</xdr:col>
      <xdr:colOff>114300</xdr:colOff>
      <xdr:row>63</xdr:row>
      <xdr:rowOff>125730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656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00000000-0008-0000-0F00-0000C1020000}"/>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709" name="n_1main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710" name="n_2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711" name="n_3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167657</xdr:rowOff>
    </xdr:from>
    <xdr:ext cx="469744" cy="259045"/>
    <xdr:sp macro="" textlink="">
      <xdr:nvSpPr>
        <xdr:cNvPr id="712" name="n_4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00000000-0008-0000-0F00-0000E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00000000-0008-0000-0F00-0000E2020000}"/>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00000000-0008-0000-0F00-0000E4020000}"/>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162577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00000000-0008-0000-0F00-0000E6020000}"/>
            </a:ext>
          </a:extLst>
        </xdr:cNvPr>
        <xdr:cNvSpPr txBox="1"/>
      </xdr:nvSpPr>
      <xdr:spPr>
        <a:xfrm>
          <a:off x="16357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00000000-0008-0000-0F00-0000E7020000}"/>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162687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127652</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00000000-0008-0000-0F00-0000F2020000}"/>
            </a:ext>
          </a:extLst>
        </xdr:cNvPr>
        <xdr:cNvSpPr txBox="1"/>
      </xdr:nvSpPr>
      <xdr:spPr>
        <a:xfrm>
          <a:off x="16357600" y="1401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116839</xdr:rowOff>
    </xdr:from>
    <xdr:to>
      <xdr:col>81</xdr:col>
      <xdr:colOff>101600</xdr:colOff>
      <xdr:row>82</xdr:row>
      <xdr:rowOff>46989</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54305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167639</xdr:rowOff>
    </xdr:from>
    <xdr:to>
      <xdr:col>85</xdr:col>
      <xdr:colOff>127000</xdr:colOff>
      <xdr:row>82</xdr:row>
      <xdr:rowOff>28575</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5481300" y="140550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76836</xdr:rowOff>
    </xdr:from>
    <xdr:to>
      <xdr:col>76</xdr:col>
      <xdr:colOff>165100</xdr:colOff>
      <xdr:row>82</xdr:row>
      <xdr:rowOff>6986</xdr:rowOff>
    </xdr:to>
    <xdr:sp macro="" textlink="">
      <xdr:nvSpPr>
        <xdr:cNvPr id="757" name="楕円 756">
          <a:extLst>
            <a:ext uri="{FF2B5EF4-FFF2-40B4-BE49-F238E27FC236}">
              <a16:creationId xmlns:a16="http://schemas.microsoft.com/office/drawing/2014/main" id="{00000000-0008-0000-0F00-0000F5020000}"/>
            </a:ext>
          </a:extLst>
        </xdr:cNvPr>
        <xdr:cNvSpPr/>
      </xdr:nvSpPr>
      <xdr:spPr>
        <a:xfrm>
          <a:off x="14541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81</xdr:row>
      <xdr:rowOff>167639</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4592300" y="140150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10161</xdr:rowOff>
    </xdr:from>
    <xdr:to>
      <xdr:col>72</xdr:col>
      <xdr:colOff>38100</xdr:colOff>
      <xdr:row>81</xdr:row>
      <xdr:rowOff>111761</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3652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60961</xdr:rowOff>
    </xdr:from>
    <xdr:to>
      <xdr:col>76</xdr:col>
      <xdr:colOff>114300</xdr:colOff>
      <xdr:row>81</xdr:row>
      <xdr:rowOff>127636</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3703300" y="1394841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118745</xdr:rowOff>
    </xdr:from>
    <xdr:to>
      <xdr:col>67</xdr:col>
      <xdr:colOff>101600</xdr:colOff>
      <xdr:row>81</xdr:row>
      <xdr:rowOff>48895</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2763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169545</xdr:rowOff>
    </xdr:from>
    <xdr:to>
      <xdr:col>71</xdr:col>
      <xdr:colOff>177800</xdr:colOff>
      <xdr:row>81</xdr:row>
      <xdr:rowOff>60961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814300" y="1388554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00000000-0008-0000-0F00-0000FB020000}"/>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00000000-0008-0000-0F00-0000FC020000}"/>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00000000-0008-0000-0F00-0000FD020000}"/>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00000000-0008-0000-0F00-0000FE020000}"/>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63516</xdr:rowOff>
    </xdr:from>
    <xdr:ext cx="405111" cy="259045"/>
    <xdr:sp macro="" textlink="">
      <xdr:nvSpPr>
        <xdr:cNvPr id="767" name="n_1mainValue【消防施設】&#10;有形固定資産減価償却率">
          <a:extLst>
            <a:ext uri="{FF2B5EF4-FFF2-40B4-BE49-F238E27FC236}">
              <a16:creationId xmlns:a16="http://schemas.microsoft.com/office/drawing/2014/main" id="{00000000-0008-0000-0F00-0000FF020000}"/>
            </a:ext>
          </a:extLst>
        </xdr:cNvPr>
        <xdr:cNvSpPr txBox="1"/>
      </xdr:nvSpPr>
      <xdr:spPr>
        <a:xfrm>
          <a:off x="152660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23513</xdr:rowOff>
    </xdr:from>
    <xdr:ext cx="405111" cy="259045"/>
    <xdr:sp macro="" textlink="">
      <xdr:nvSpPr>
        <xdr:cNvPr id="768" name="n_2mainValue【消防施設】&#10;有形固定資産減価償却率">
          <a:extLst>
            <a:ext uri="{FF2B5EF4-FFF2-40B4-BE49-F238E27FC236}">
              <a16:creationId xmlns:a16="http://schemas.microsoft.com/office/drawing/2014/main" id="{00000000-0008-0000-0F00-000000030000}"/>
            </a:ext>
          </a:extLst>
        </xdr:cNvPr>
        <xdr:cNvSpPr txBox="1"/>
      </xdr:nvSpPr>
      <xdr:spPr>
        <a:xfrm>
          <a:off x="14389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769" name="n_3mainValue【消防施設】&#10;有形固定資産減価償却率">
          <a:extLst>
            <a:ext uri="{FF2B5EF4-FFF2-40B4-BE49-F238E27FC236}">
              <a16:creationId xmlns:a16="http://schemas.microsoft.com/office/drawing/2014/main" id="{00000000-0008-0000-0F00-000001030000}"/>
            </a:ext>
          </a:extLst>
        </xdr:cNvPr>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65422</xdr:rowOff>
    </xdr:from>
    <xdr:ext cx="405111" cy="259045"/>
    <xdr:sp macro="" textlink="">
      <xdr:nvSpPr>
        <xdr:cNvPr id="770" name="n_4mainValue【消防施設】&#10;有形固定資産減価償却率">
          <a:extLst>
            <a:ext uri="{FF2B5EF4-FFF2-40B4-BE49-F238E27FC236}">
              <a16:creationId xmlns:a16="http://schemas.microsoft.com/office/drawing/2014/main" id="{00000000-0008-0000-0F00-000002030000}"/>
            </a:ext>
          </a:extLst>
        </xdr:cNvPr>
        <xdr:cNvSpPr txBox="1"/>
      </xdr:nvSpPr>
      <xdr:spPr>
        <a:xfrm>
          <a:off x="12611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00000000-0008-0000-0F00-00000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00000000-0008-0000-0F00-00000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00000000-0008-0000-0F00-00000F03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00000000-0008-0000-0F00-00001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00000000-0008-0000-0F00-00001D030000}"/>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00000000-0008-0000-0F00-00001F030000}"/>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801" name="【消防施設】&#10;一人当たり面積平均値テキスト">
          <a:extLst>
            <a:ext uri="{FF2B5EF4-FFF2-40B4-BE49-F238E27FC236}">
              <a16:creationId xmlns:a16="http://schemas.microsoft.com/office/drawing/2014/main" id="{00000000-0008-0000-0F00-000021030000}"/>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55336</xdr:rowOff>
    </xdr:from>
    <xdr:to>
      <xdr:col>116</xdr:col>
      <xdr:colOff>114300</xdr:colOff>
      <xdr:row>79</xdr:row>
      <xdr:rowOff>156936</xdr:rowOff>
    </xdr:to>
    <xdr:sp macro="" textlink="">
      <xdr:nvSpPr>
        <xdr:cNvPr id="812" name="楕円 811">
          <a:extLst>
            <a:ext uri="{FF2B5EF4-FFF2-40B4-BE49-F238E27FC236}">
              <a16:creationId xmlns:a16="http://schemas.microsoft.com/office/drawing/2014/main" id="{00000000-0008-0000-0F00-00002C030000}"/>
            </a:ext>
          </a:extLst>
        </xdr:cNvPr>
        <xdr:cNvSpPr/>
      </xdr:nvSpPr>
      <xdr:spPr>
        <a:xfrm>
          <a:off x="22110700" y="135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78213</xdr:rowOff>
    </xdr:from>
    <xdr:ext cx="469744" cy="259045"/>
    <xdr:sp macro="" textlink="">
      <xdr:nvSpPr>
        <xdr:cNvPr id="813" name="【消防施設】&#10;一人当たり面積該当値テキスト">
          <a:extLst>
            <a:ext uri="{FF2B5EF4-FFF2-40B4-BE49-F238E27FC236}">
              <a16:creationId xmlns:a16="http://schemas.microsoft.com/office/drawing/2014/main" id="{00000000-0008-0000-0F00-00002D030000}"/>
            </a:ext>
          </a:extLst>
        </xdr:cNvPr>
        <xdr:cNvSpPr txBox="1"/>
      </xdr:nvSpPr>
      <xdr:spPr>
        <a:xfrm>
          <a:off x="22199600" y="1345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17236</xdr:rowOff>
    </xdr:from>
    <xdr:to>
      <xdr:col>112</xdr:col>
      <xdr:colOff>38100</xdr:colOff>
      <xdr:row>81</xdr:row>
      <xdr:rowOff>118836</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1272500" y="139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106136</xdr:rowOff>
    </xdr:from>
    <xdr:to>
      <xdr:col>116</xdr:col>
      <xdr:colOff>63500</xdr:colOff>
      <xdr:row>81</xdr:row>
      <xdr:rowOff>68036</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21323300" y="13650686"/>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28121</xdr:rowOff>
    </xdr:from>
    <xdr:to>
      <xdr:col>107</xdr:col>
      <xdr:colOff>101600</xdr:colOff>
      <xdr:row>81</xdr:row>
      <xdr:rowOff>129721</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0383500" y="1391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68036</xdr:rowOff>
    </xdr:from>
    <xdr:to>
      <xdr:col>111</xdr:col>
      <xdr:colOff>177800</xdr:colOff>
      <xdr:row>81</xdr:row>
      <xdr:rowOff>78921</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flipV="1">
          <a:off x="20434300" y="139554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39007</xdr:rowOff>
    </xdr:from>
    <xdr:to>
      <xdr:col>102</xdr:col>
      <xdr:colOff>165100</xdr:colOff>
      <xdr:row>81</xdr:row>
      <xdr:rowOff>140607</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19494500" y="1392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78921</xdr:rowOff>
    </xdr:from>
    <xdr:to>
      <xdr:col>107</xdr:col>
      <xdr:colOff>50800</xdr:colOff>
      <xdr:row>81</xdr:row>
      <xdr:rowOff>89807</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flipV="1">
          <a:off x="19545300" y="139663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49893</xdr:rowOff>
    </xdr:from>
    <xdr:to>
      <xdr:col>98</xdr:col>
      <xdr:colOff>38100</xdr:colOff>
      <xdr:row>81</xdr:row>
      <xdr:rowOff>151493</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8605500" y="1393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89807</xdr:rowOff>
    </xdr:from>
    <xdr:to>
      <xdr:col>102</xdr:col>
      <xdr:colOff>114300</xdr:colOff>
      <xdr:row>81</xdr:row>
      <xdr:rowOff>100693</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18656300" y="139772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9270</xdr:rowOff>
    </xdr:from>
    <xdr:ext cx="469744" cy="259045"/>
    <xdr:sp macro="" textlink="">
      <xdr:nvSpPr>
        <xdr:cNvPr id="822" name="n_1aveValue【消防施設】&#10;一人当たり面積">
          <a:extLst>
            <a:ext uri="{FF2B5EF4-FFF2-40B4-BE49-F238E27FC236}">
              <a16:creationId xmlns:a16="http://schemas.microsoft.com/office/drawing/2014/main" id="{00000000-0008-0000-0F00-000036030000}"/>
            </a:ext>
          </a:extLst>
        </xdr:cNvPr>
        <xdr:cNvSpPr txBox="1"/>
      </xdr:nvSpPr>
      <xdr:spPr>
        <a:xfrm>
          <a:off x="21075727" y="1441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20156</xdr:rowOff>
    </xdr:from>
    <xdr:ext cx="469744" cy="259045"/>
    <xdr:sp macro="" textlink="">
      <xdr:nvSpPr>
        <xdr:cNvPr id="823" name="n_2aveValue【消防施設】&#10;一人当たり面積">
          <a:extLst>
            <a:ext uri="{FF2B5EF4-FFF2-40B4-BE49-F238E27FC236}">
              <a16:creationId xmlns:a16="http://schemas.microsoft.com/office/drawing/2014/main" id="{00000000-0008-0000-0F00-000037030000}"/>
            </a:ext>
          </a:extLst>
        </xdr:cNvPr>
        <xdr:cNvSpPr txBox="1"/>
      </xdr:nvSpPr>
      <xdr:spPr>
        <a:xfrm>
          <a:off x="20199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20156</xdr:rowOff>
    </xdr:from>
    <xdr:ext cx="469744" cy="259045"/>
    <xdr:sp macro="" textlink="">
      <xdr:nvSpPr>
        <xdr:cNvPr id="824" name="n_3aveValue【消防施設】&#10;一人当たり面積">
          <a:extLst>
            <a:ext uri="{FF2B5EF4-FFF2-40B4-BE49-F238E27FC236}">
              <a16:creationId xmlns:a16="http://schemas.microsoft.com/office/drawing/2014/main" id="{00000000-0008-0000-0F00-000038030000}"/>
            </a:ext>
          </a:extLst>
        </xdr:cNvPr>
        <xdr:cNvSpPr txBox="1"/>
      </xdr:nvSpPr>
      <xdr:spPr>
        <a:xfrm>
          <a:off x="19310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20156</xdr:rowOff>
    </xdr:from>
    <xdr:ext cx="469744" cy="259045"/>
    <xdr:sp macro="" textlink="">
      <xdr:nvSpPr>
        <xdr:cNvPr id="825" name="n_4aveValue【消防施設】&#10;一人当たり面積">
          <a:extLst>
            <a:ext uri="{FF2B5EF4-FFF2-40B4-BE49-F238E27FC236}">
              <a16:creationId xmlns:a16="http://schemas.microsoft.com/office/drawing/2014/main" id="{00000000-0008-0000-0F00-000039030000}"/>
            </a:ext>
          </a:extLst>
        </xdr:cNvPr>
        <xdr:cNvSpPr txBox="1"/>
      </xdr:nvSpPr>
      <xdr:spPr>
        <a:xfrm>
          <a:off x="18421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135363</xdr:rowOff>
    </xdr:from>
    <xdr:ext cx="469744" cy="259045"/>
    <xdr:sp macro="" textlink="">
      <xdr:nvSpPr>
        <xdr:cNvPr id="826" name="n_1mainValue【消防施設】&#10;一人当たり面積">
          <a:extLst>
            <a:ext uri="{FF2B5EF4-FFF2-40B4-BE49-F238E27FC236}">
              <a16:creationId xmlns:a16="http://schemas.microsoft.com/office/drawing/2014/main" id="{00000000-0008-0000-0F00-00003A030000}"/>
            </a:ext>
          </a:extLst>
        </xdr:cNvPr>
        <xdr:cNvSpPr txBox="1"/>
      </xdr:nvSpPr>
      <xdr:spPr>
        <a:xfrm>
          <a:off x="21075727" y="136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146248</xdr:rowOff>
    </xdr:from>
    <xdr:ext cx="469744" cy="259045"/>
    <xdr:sp macro="" textlink="">
      <xdr:nvSpPr>
        <xdr:cNvPr id="827" name="n_2mainValue【消防施設】&#10;一人当たり面積">
          <a:extLst>
            <a:ext uri="{FF2B5EF4-FFF2-40B4-BE49-F238E27FC236}">
              <a16:creationId xmlns:a16="http://schemas.microsoft.com/office/drawing/2014/main" id="{00000000-0008-0000-0F00-00003B030000}"/>
            </a:ext>
          </a:extLst>
        </xdr:cNvPr>
        <xdr:cNvSpPr txBox="1"/>
      </xdr:nvSpPr>
      <xdr:spPr>
        <a:xfrm>
          <a:off x="20199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157134</xdr:rowOff>
    </xdr:from>
    <xdr:ext cx="469744" cy="259045"/>
    <xdr:sp macro="" textlink="">
      <xdr:nvSpPr>
        <xdr:cNvPr id="828" name="n_3mainValue【消防施設】&#10;一人当たり面積">
          <a:extLst>
            <a:ext uri="{FF2B5EF4-FFF2-40B4-BE49-F238E27FC236}">
              <a16:creationId xmlns:a16="http://schemas.microsoft.com/office/drawing/2014/main" id="{00000000-0008-0000-0F00-00003C030000}"/>
            </a:ext>
          </a:extLst>
        </xdr:cNvPr>
        <xdr:cNvSpPr txBox="1"/>
      </xdr:nvSpPr>
      <xdr:spPr>
        <a:xfrm>
          <a:off x="19310427"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168020</xdr:rowOff>
    </xdr:from>
    <xdr:ext cx="469744" cy="259045"/>
    <xdr:sp macro="" textlink="">
      <xdr:nvSpPr>
        <xdr:cNvPr id="829" name="n_4mainValue【消防施設】&#10;一人当たり面積">
          <a:extLst>
            <a:ext uri="{FF2B5EF4-FFF2-40B4-BE49-F238E27FC236}">
              <a16:creationId xmlns:a16="http://schemas.microsoft.com/office/drawing/2014/main" id="{00000000-0008-0000-0F00-00003D030000}"/>
            </a:ext>
          </a:extLst>
        </xdr:cNvPr>
        <xdr:cNvSpPr txBox="1"/>
      </xdr:nvSpPr>
      <xdr:spPr>
        <a:xfrm>
          <a:off x="18421427" y="1371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000000-0008-0000-0F00-00004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00000000-0008-0000-0F00-000055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00000000-0008-0000-0F00-000057030000}"/>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00000000-0008-0000-0F00-000059030000}"/>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93363</xdr:rowOff>
    </xdr:from>
    <xdr:ext cx="405111" cy="259045"/>
    <xdr:sp macro="" textlink="">
      <xdr:nvSpPr>
        <xdr:cNvPr id="859" name="【庁舎】&#10;有形固定資産減価償却率平均値テキスト">
          <a:extLst>
            <a:ext uri="{FF2B5EF4-FFF2-40B4-BE49-F238E27FC236}">
              <a16:creationId xmlns:a16="http://schemas.microsoft.com/office/drawing/2014/main" id="{00000000-0008-0000-0F00-00005B030000}"/>
            </a:ext>
          </a:extLst>
        </xdr:cNvPr>
        <xdr:cNvSpPr txBox="1"/>
      </xdr:nvSpPr>
      <xdr:spPr>
        <a:xfrm>
          <a:off x="16357600" y="17752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10161</xdr:rowOff>
    </xdr:from>
    <xdr:to>
      <xdr:col>85</xdr:col>
      <xdr:colOff>177800</xdr:colOff>
      <xdr:row>101</xdr:row>
      <xdr:rowOff>111761</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6268700" y="1732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33038</xdr:rowOff>
    </xdr:from>
    <xdr:ext cx="405111" cy="259045"/>
    <xdr:sp macro="" textlink="">
      <xdr:nvSpPr>
        <xdr:cNvPr id="871" name="【庁舎】&#10;有形固定資産減価償却率該当値テキスト">
          <a:extLst>
            <a:ext uri="{FF2B5EF4-FFF2-40B4-BE49-F238E27FC236}">
              <a16:creationId xmlns:a16="http://schemas.microsoft.com/office/drawing/2014/main" id="{00000000-0008-0000-0F00-000067030000}"/>
            </a:ext>
          </a:extLst>
        </xdr:cNvPr>
        <xdr:cNvSpPr txBox="1"/>
      </xdr:nvSpPr>
      <xdr:spPr>
        <a:xfrm>
          <a:off x="16357600" y="171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135889</xdr:rowOff>
    </xdr:from>
    <xdr:to>
      <xdr:col>81</xdr:col>
      <xdr:colOff>101600</xdr:colOff>
      <xdr:row>101</xdr:row>
      <xdr:rowOff>66039</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5430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15239</xdr:rowOff>
    </xdr:from>
    <xdr:to>
      <xdr:col>85</xdr:col>
      <xdr:colOff>127000</xdr:colOff>
      <xdr:row>101</xdr:row>
      <xdr:rowOff>60961</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5481300" y="173316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149225</xdr:rowOff>
    </xdr:from>
    <xdr:to>
      <xdr:col>76</xdr:col>
      <xdr:colOff>165100</xdr:colOff>
      <xdr:row>101</xdr:row>
      <xdr:rowOff>79375</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4541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15239</xdr:rowOff>
    </xdr:from>
    <xdr:to>
      <xdr:col>81</xdr:col>
      <xdr:colOff>50800</xdr:colOff>
      <xdr:row>101</xdr:row>
      <xdr:rowOff>28575</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flipV="1">
          <a:off x="14592300" y="173316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103505</xdr:rowOff>
    </xdr:from>
    <xdr:to>
      <xdr:col>72</xdr:col>
      <xdr:colOff>38100</xdr:colOff>
      <xdr:row>101</xdr:row>
      <xdr:rowOff>33655</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365250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154305</xdr:rowOff>
    </xdr:from>
    <xdr:to>
      <xdr:col>76</xdr:col>
      <xdr:colOff>114300</xdr:colOff>
      <xdr:row>101</xdr:row>
      <xdr:rowOff>28575</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3703300" y="172993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61595</xdr:rowOff>
    </xdr:from>
    <xdr:to>
      <xdr:col>67</xdr:col>
      <xdr:colOff>101600</xdr:colOff>
      <xdr:row>100</xdr:row>
      <xdr:rowOff>163195</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2763500" y="1720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112395</xdr:rowOff>
    </xdr:from>
    <xdr:to>
      <xdr:col>71</xdr:col>
      <xdr:colOff>177800</xdr:colOff>
      <xdr:row>100</xdr:row>
      <xdr:rowOff>154305</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2814300" y="172573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22877</xdr:rowOff>
    </xdr:from>
    <xdr:ext cx="405111" cy="259045"/>
    <xdr:sp macro="" textlink="">
      <xdr:nvSpPr>
        <xdr:cNvPr id="880" name="n_1aveValue【庁舎】&#10;有形固定資産減価償却率">
          <a:extLst>
            <a:ext uri="{FF2B5EF4-FFF2-40B4-BE49-F238E27FC236}">
              <a16:creationId xmlns:a16="http://schemas.microsoft.com/office/drawing/2014/main" id="{00000000-0008-0000-0F00-000070030000}"/>
            </a:ext>
          </a:extLst>
        </xdr:cNvPr>
        <xdr:cNvSpPr txBox="1"/>
      </xdr:nvSpPr>
      <xdr:spPr>
        <a:xfrm>
          <a:off x="15266044" y="1785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165752</xdr:rowOff>
    </xdr:from>
    <xdr:ext cx="405111" cy="259045"/>
    <xdr:sp macro="" textlink="">
      <xdr:nvSpPr>
        <xdr:cNvPr id="881" name="n_2aveValue【庁舎】&#10;有形固定資産減価償却率">
          <a:extLst>
            <a:ext uri="{FF2B5EF4-FFF2-40B4-BE49-F238E27FC236}">
              <a16:creationId xmlns:a16="http://schemas.microsoft.com/office/drawing/2014/main" id="{00000000-0008-0000-0F00-000071030000}"/>
            </a:ext>
          </a:extLst>
        </xdr:cNvPr>
        <xdr:cNvSpPr txBox="1"/>
      </xdr:nvSpPr>
      <xdr:spPr>
        <a:xfrm>
          <a:off x="14389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139082</xdr:rowOff>
    </xdr:from>
    <xdr:ext cx="405111" cy="259045"/>
    <xdr:sp macro="" textlink="">
      <xdr:nvSpPr>
        <xdr:cNvPr id="882" name="n_3aveValue【庁舎】&#10;有形固定資産減価償却率">
          <a:extLst>
            <a:ext uri="{FF2B5EF4-FFF2-40B4-BE49-F238E27FC236}">
              <a16:creationId xmlns:a16="http://schemas.microsoft.com/office/drawing/2014/main" id="{00000000-0008-0000-0F00-000072030000}"/>
            </a:ext>
          </a:extLst>
        </xdr:cNvPr>
        <xdr:cNvSpPr txBox="1"/>
      </xdr:nvSpPr>
      <xdr:spPr>
        <a:xfrm>
          <a:off x="13500744" y="1779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3" name="n_4aveValue【庁舎】&#10;有形固定資産減価償却率">
          <a:extLst>
            <a:ext uri="{FF2B5EF4-FFF2-40B4-BE49-F238E27FC236}">
              <a16:creationId xmlns:a16="http://schemas.microsoft.com/office/drawing/2014/main" id="{00000000-0008-0000-0F00-000073030000}"/>
            </a:ext>
          </a:extLst>
        </xdr:cNvPr>
        <xdr:cNvSpPr txBox="1"/>
      </xdr:nvSpPr>
      <xdr:spPr>
        <a:xfrm>
          <a:off x="126117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82566</xdr:rowOff>
    </xdr:from>
    <xdr:ext cx="405111" cy="259045"/>
    <xdr:sp macro="" textlink="">
      <xdr:nvSpPr>
        <xdr:cNvPr id="884" name="n_1mainValue【庁舎】&#10;有形固定資産減価償却率">
          <a:extLst>
            <a:ext uri="{FF2B5EF4-FFF2-40B4-BE49-F238E27FC236}">
              <a16:creationId xmlns:a16="http://schemas.microsoft.com/office/drawing/2014/main" id="{00000000-0008-0000-0F00-000074030000}"/>
            </a:ext>
          </a:extLst>
        </xdr:cNvPr>
        <xdr:cNvSpPr txBox="1"/>
      </xdr:nvSpPr>
      <xdr:spPr>
        <a:xfrm>
          <a:off x="15266044" y="1705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95902</xdr:rowOff>
    </xdr:from>
    <xdr:ext cx="405111" cy="259045"/>
    <xdr:sp macro="" textlink="">
      <xdr:nvSpPr>
        <xdr:cNvPr id="885" name="n_2mainValue【庁舎】&#10;有形固定資産減価償却率">
          <a:extLst>
            <a:ext uri="{FF2B5EF4-FFF2-40B4-BE49-F238E27FC236}">
              <a16:creationId xmlns:a16="http://schemas.microsoft.com/office/drawing/2014/main" id="{00000000-0008-0000-0F00-000075030000}"/>
            </a:ext>
          </a:extLst>
        </xdr:cNvPr>
        <xdr:cNvSpPr txBox="1"/>
      </xdr:nvSpPr>
      <xdr:spPr>
        <a:xfrm>
          <a:off x="14389744"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50182</xdr:rowOff>
    </xdr:from>
    <xdr:ext cx="405111" cy="259045"/>
    <xdr:sp macro="" textlink="">
      <xdr:nvSpPr>
        <xdr:cNvPr id="886" name="n_3mainValue【庁舎】&#10;有形固定資産減価償却率">
          <a:extLst>
            <a:ext uri="{FF2B5EF4-FFF2-40B4-BE49-F238E27FC236}">
              <a16:creationId xmlns:a16="http://schemas.microsoft.com/office/drawing/2014/main" id="{00000000-0008-0000-0F00-000076030000}"/>
            </a:ext>
          </a:extLst>
        </xdr:cNvPr>
        <xdr:cNvSpPr txBox="1"/>
      </xdr:nvSpPr>
      <xdr:spPr>
        <a:xfrm>
          <a:off x="13500744" y="1702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8272</xdr:rowOff>
    </xdr:from>
    <xdr:ext cx="405111" cy="259045"/>
    <xdr:sp macro="" textlink="">
      <xdr:nvSpPr>
        <xdr:cNvPr id="887" name="n_4mainValue【庁舎】&#10;有形固定資産減価償却率">
          <a:extLst>
            <a:ext uri="{FF2B5EF4-FFF2-40B4-BE49-F238E27FC236}">
              <a16:creationId xmlns:a16="http://schemas.microsoft.com/office/drawing/2014/main" id="{00000000-0008-0000-0F00-000077030000}"/>
            </a:ext>
          </a:extLst>
        </xdr:cNvPr>
        <xdr:cNvSpPr txBox="1"/>
      </xdr:nvSpPr>
      <xdr:spPr>
        <a:xfrm>
          <a:off x="12611744" y="1698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00000000-0008-0000-0F00-000080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00000000-0008-0000-0F00-000081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F00-00008C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00000000-0008-0000-0F00-00008E030000}"/>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00000000-0008-0000-0F00-000090030000}"/>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31259</xdr:rowOff>
    </xdr:from>
    <xdr:ext cx="469744" cy="259045"/>
    <xdr:sp macro="" textlink="">
      <xdr:nvSpPr>
        <xdr:cNvPr id="914" name="【庁舎】&#10;一人当たり面積平均値テキスト">
          <a:extLst>
            <a:ext uri="{FF2B5EF4-FFF2-40B4-BE49-F238E27FC236}">
              <a16:creationId xmlns:a16="http://schemas.microsoft.com/office/drawing/2014/main" id="{00000000-0008-0000-0F00-000092030000}"/>
            </a:ext>
          </a:extLst>
        </xdr:cNvPr>
        <xdr:cNvSpPr txBox="1"/>
      </xdr:nvSpPr>
      <xdr:spPr>
        <a:xfrm>
          <a:off x="22199600" y="1786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61976</xdr:rowOff>
    </xdr:from>
    <xdr:to>
      <xdr:col>116</xdr:col>
      <xdr:colOff>114300</xdr:colOff>
      <xdr:row>102</xdr:row>
      <xdr:rowOff>163576</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22110700" y="175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84853</xdr:rowOff>
    </xdr:from>
    <xdr:ext cx="469744" cy="259045"/>
    <xdr:sp macro="" textlink="">
      <xdr:nvSpPr>
        <xdr:cNvPr id="926" name="【庁舎】&#10;一人当たり面積該当値テキスト">
          <a:extLst>
            <a:ext uri="{FF2B5EF4-FFF2-40B4-BE49-F238E27FC236}">
              <a16:creationId xmlns:a16="http://schemas.microsoft.com/office/drawing/2014/main" id="{00000000-0008-0000-0F00-00009E030000}"/>
            </a:ext>
          </a:extLst>
        </xdr:cNvPr>
        <xdr:cNvSpPr txBox="1"/>
      </xdr:nvSpPr>
      <xdr:spPr>
        <a:xfrm>
          <a:off x="22199600" y="1740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66548</xdr:rowOff>
    </xdr:from>
    <xdr:to>
      <xdr:col>112</xdr:col>
      <xdr:colOff>38100</xdr:colOff>
      <xdr:row>102</xdr:row>
      <xdr:rowOff>168148</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21272500" y="1755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112776</xdr:rowOff>
    </xdr:from>
    <xdr:to>
      <xdr:col>116</xdr:col>
      <xdr:colOff>63500</xdr:colOff>
      <xdr:row>102</xdr:row>
      <xdr:rowOff>117348</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21323300" y="176006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16256</xdr:rowOff>
    </xdr:from>
    <xdr:to>
      <xdr:col>107</xdr:col>
      <xdr:colOff>101600</xdr:colOff>
      <xdr:row>102</xdr:row>
      <xdr:rowOff>117856</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20383500" y="1750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67056</xdr:rowOff>
    </xdr:from>
    <xdr:to>
      <xdr:col>111</xdr:col>
      <xdr:colOff>177800</xdr:colOff>
      <xdr:row>102</xdr:row>
      <xdr:rowOff>117348</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20434300" y="175549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29972</xdr:rowOff>
    </xdr:from>
    <xdr:to>
      <xdr:col>102</xdr:col>
      <xdr:colOff>165100</xdr:colOff>
      <xdr:row>102</xdr:row>
      <xdr:rowOff>131572</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9494500" y="1751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67056</xdr:rowOff>
    </xdr:from>
    <xdr:to>
      <xdr:col>107</xdr:col>
      <xdr:colOff>50800</xdr:colOff>
      <xdr:row>102</xdr:row>
      <xdr:rowOff>80772</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flipV="1">
          <a:off x="19545300" y="175549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48261</xdr:rowOff>
    </xdr:from>
    <xdr:to>
      <xdr:col>98</xdr:col>
      <xdr:colOff>38100</xdr:colOff>
      <xdr:row>102</xdr:row>
      <xdr:rowOff>149861</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8605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80772</xdr:rowOff>
    </xdr:from>
    <xdr:to>
      <xdr:col>102</xdr:col>
      <xdr:colOff>114300</xdr:colOff>
      <xdr:row>102</xdr:row>
      <xdr:rowOff>99061</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flipV="1">
          <a:off x="18656300" y="175686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136414</xdr:rowOff>
    </xdr:from>
    <xdr:ext cx="469744" cy="259045"/>
    <xdr:sp macro="" textlink="">
      <xdr:nvSpPr>
        <xdr:cNvPr id="935" name="n_1aveValue【庁舎】&#10;一人当たり面積">
          <a:extLst>
            <a:ext uri="{FF2B5EF4-FFF2-40B4-BE49-F238E27FC236}">
              <a16:creationId xmlns:a16="http://schemas.microsoft.com/office/drawing/2014/main" id="{00000000-0008-0000-0F00-0000A7030000}"/>
            </a:ext>
          </a:extLst>
        </xdr:cNvPr>
        <xdr:cNvSpPr txBox="1"/>
      </xdr:nvSpPr>
      <xdr:spPr>
        <a:xfrm>
          <a:off x="21075727" y="1796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145559</xdr:rowOff>
    </xdr:from>
    <xdr:ext cx="469744" cy="259045"/>
    <xdr:sp macro="" textlink="">
      <xdr:nvSpPr>
        <xdr:cNvPr id="936" name="n_2aveValue【庁舎】&#10;一人当たり面積">
          <a:extLst>
            <a:ext uri="{FF2B5EF4-FFF2-40B4-BE49-F238E27FC236}">
              <a16:creationId xmlns:a16="http://schemas.microsoft.com/office/drawing/2014/main" id="{00000000-0008-0000-0F00-0000A8030000}"/>
            </a:ext>
          </a:extLst>
        </xdr:cNvPr>
        <xdr:cNvSpPr txBox="1"/>
      </xdr:nvSpPr>
      <xdr:spPr>
        <a:xfrm>
          <a:off x="20199427" y="1797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154703</xdr:rowOff>
    </xdr:from>
    <xdr:ext cx="469744" cy="259045"/>
    <xdr:sp macro="" textlink="">
      <xdr:nvSpPr>
        <xdr:cNvPr id="937" name="n_3aveValue【庁舎】&#10;一人当たり面積">
          <a:extLst>
            <a:ext uri="{FF2B5EF4-FFF2-40B4-BE49-F238E27FC236}">
              <a16:creationId xmlns:a16="http://schemas.microsoft.com/office/drawing/2014/main" id="{00000000-0008-0000-0F00-0000A9030000}"/>
            </a:ext>
          </a:extLst>
        </xdr:cNvPr>
        <xdr:cNvSpPr txBox="1"/>
      </xdr:nvSpPr>
      <xdr:spPr>
        <a:xfrm>
          <a:off x="19310427" y="1798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159275</xdr:rowOff>
    </xdr:from>
    <xdr:ext cx="469744" cy="259045"/>
    <xdr:sp macro="" textlink="">
      <xdr:nvSpPr>
        <xdr:cNvPr id="938" name="n_4aveValue【庁舎】&#10;一人当たり面積">
          <a:extLst>
            <a:ext uri="{FF2B5EF4-FFF2-40B4-BE49-F238E27FC236}">
              <a16:creationId xmlns:a16="http://schemas.microsoft.com/office/drawing/2014/main" id="{00000000-0008-0000-0F00-0000AA030000}"/>
            </a:ext>
          </a:extLst>
        </xdr:cNvPr>
        <xdr:cNvSpPr txBox="1"/>
      </xdr:nvSpPr>
      <xdr:spPr>
        <a:xfrm>
          <a:off x="18421427" y="1799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13225</xdr:rowOff>
    </xdr:from>
    <xdr:ext cx="469744" cy="259045"/>
    <xdr:sp macro="" textlink="">
      <xdr:nvSpPr>
        <xdr:cNvPr id="939" name="n_1mainValue【庁舎】&#10;一人当たり面積">
          <a:extLst>
            <a:ext uri="{FF2B5EF4-FFF2-40B4-BE49-F238E27FC236}">
              <a16:creationId xmlns:a16="http://schemas.microsoft.com/office/drawing/2014/main" id="{00000000-0008-0000-0F00-0000AB030000}"/>
            </a:ext>
          </a:extLst>
        </xdr:cNvPr>
        <xdr:cNvSpPr txBox="1"/>
      </xdr:nvSpPr>
      <xdr:spPr>
        <a:xfrm>
          <a:off x="21075727" y="1732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134383</xdr:rowOff>
    </xdr:from>
    <xdr:ext cx="469744" cy="259045"/>
    <xdr:sp macro="" textlink="">
      <xdr:nvSpPr>
        <xdr:cNvPr id="940" name="n_2mainValue【庁舎】&#10;一人当たり面積">
          <a:extLst>
            <a:ext uri="{FF2B5EF4-FFF2-40B4-BE49-F238E27FC236}">
              <a16:creationId xmlns:a16="http://schemas.microsoft.com/office/drawing/2014/main" id="{00000000-0008-0000-0F00-0000AC030000}"/>
            </a:ext>
          </a:extLst>
        </xdr:cNvPr>
        <xdr:cNvSpPr txBox="1"/>
      </xdr:nvSpPr>
      <xdr:spPr>
        <a:xfrm>
          <a:off x="20199427" y="1727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148099</xdr:rowOff>
    </xdr:from>
    <xdr:ext cx="469744" cy="259045"/>
    <xdr:sp macro="" textlink="">
      <xdr:nvSpPr>
        <xdr:cNvPr id="941" name="n_3mainValue【庁舎】&#10;一人当たり面積">
          <a:extLst>
            <a:ext uri="{FF2B5EF4-FFF2-40B4-BE49-F238E27FC236}">
              <a16:creationId xmlns:a16="http://schemas.microsoft.com/office/drawing/2014/main" id="{00000000-0008-0000-0F00-0000AD030000}"/>
            </a:ext>
          </a:extLst>
        </xdr:cNvPr>
        <xdr:cNvSpPr txBox="1"/>
      </xdr:nvSpPr>
      <xdr:spPr>
        <a:xfrm>
          <a:off x="19310427" y="1729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166388</xdr:rowOff>
    </xdr:from>
    <xdr:ext cx="469744" cy="259045"/>
    <xdr:sp macro="" textlink="">
      <xdr:nvSpPr>
        <xdr:cNvPr id="942" name="n_4mainValue【庁舎】&#10;一人当たり面積">
          <a:extLst>
            <a:ext uri="{FF2B5EF4-FFF2-40B4-BE49-F238E27FC236}">
              <a16:creationId xmlns:a16="http://schemas.microsoft.com/office/drawing/2014/main" id="{00000000-0008-0000-0F00-0000AE030000}"/>
            </a:ext>
          </a:extLst>
        </xdr:cNvPr>
        <xdr:cNvSpPr txBox="1"/>
      </xdr:nvSpPr>
      <xdr:spPr>
        <a:xfrm>
          <a:off x="18421427" y="1731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F00-0000B0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一般廃棄物処理施設については、奥山工場において平成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年度に新炉整備、平成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年度にストックヤード整備を行ったため、有形固定資産減価償却率は類似団体平均を下回っているが、前年度より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60.3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年度に下関市勤労婦人センターの除却を行ったが、有形固定資産減価償却率は類似団体平均を上回っており、前年度より</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75.1</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施設を平成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年度及び平成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年度に総合支所庁舎の建て替えに伴い複合施設として整備したため、有形固定資産減価償却率は類似団体平均を下回っているが、前年度より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38.3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消防施設については、減価償却による減価償却累計額の増加により、有形固定資産減価償却率は類似団体平均を上回っており、前年度より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59.5</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庁舎については、令和元年度から令和２年度にかけて市役所本庁舎の建て替えを行ったため、有形固定資産減価償却率は類似団体平均を下回っているが、前年度より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32.2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財政力指数は、前年度と同値であったが、類似団体平均を大きく下回っているため、今後も人口減少等による税収減に対応すべく、令和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年間を計画期間とした「下関市企業誘致アクションプラン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」に基づく、戦略的かつ積極的な企業誘致活動に努め、将来的な市税の収入確保を図る。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経常収支比率は、職員数の減に伴う一般職給及び職員退職手当の減により経常経費充当一般財源が減少したことにより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類似団体と比較すると平均を上回っていることから、より一層の歳入歳出両面の効率化を図り、財政の健全化に努める。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104394</xdr:rowOff>
    </xdr:from>
    <xdr:to>
      <xdr:col>23</xdr:col>
      <xdr:colOff>133350</xdr:colOff>
      <xdr:row>66</xdr:row>
      <xdr:rowOff>508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4864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7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66</xdr:row>
      <xdr:rowOff>508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20521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66</xdr:row>
      <xdr:rowOff>125984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205210"/>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125984</xdr:rowOff>
    </xdr:from>
    <xdr:to>
      <xdr:col>11</xdr:col>
      <xdr:colOff>31750</xdr:colOff>
      <xdr:row>66</xdr:row>
      <xdr:rowOff>159766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44168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53594</xdr:rowOff>
    </xdr:from>
    <xdr:to>
      <xdr:col>23</xdr:col>
      <xdr:colOff>184150</xdr:colOff>
      <xdr:row>65</xdr:row>
      <xdr:rowOff>155194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25671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121158</xdr:rowOff>
    </xdr:from>
    <xdr:to>
      <xdr:col>19</xdr:col>
      <xdr:colOff>184150</xdr:colOff>
      <xdr:row>66</xdr:row>
      <xdr:rowOff>51308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6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36085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35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10160</xdr:rowOff>
    </xdr:from>
    <xdr:to>
      <xdr:col>15</xdr:col>
      <xdr:colOff>133350</xdr:colOff>
      <xdr:row>65</xdr:row>
      <xdr:rowOff>111760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96537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75184</xdr:rowOff>
    </xdr:from>
    <xdr:to>
      <xdr:col>11</xdr:col>
      <xdr:colOff>82550</xdr:colOff>
      <xdr:row>67</xdr:row>
      <xdr:rowOff>5334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9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161561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7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108966</xdr:rowOff>
    </xdr:from>
    <xdr:to>
      <xdr:col>7</xdr:col>
      <xdr:colOff>31750</xdr:colOff>
      <xdr:row>67</xdr:row>
      <xdr:rowOff>39116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4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23893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5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人件費は、職員数の減等により前年度を下回った。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、物件費は、新型コロナウイルス関連事業費（感染者宿泊療養事業等）の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等により、前年度を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上回っていることから、引き続き定員管理計画を着実に実行するとともに、既存の業務プロセスを積極的に見直し、行政ＤＸによる業務効率化や各種手続きのデジタル化の推進等により、持続可能な行財政運営の構築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4390</xdr:rowOff>
    </xdr:from>
    <xdr:to>
      <xdr:col>23</xdr:col>
      <xdr:colOff>133350</xdr:colOff>
      <xdr:row>88</xdr:row>
      <xdr:rowOff>4425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920540"/>
          <a:ext cx="838200" cy="17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101650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60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9779</xdr:rowOff>
    </xdr:from>
    <xdr:to>
      <xdr:col>19</xdr:col>
      <xdr:colOff>133350</xdr:colOff>
      <xdr:row>88</xdr:row>
      <xdr:rowOff>4425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925929"/>
          <a:ext cx="889000" cy="16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104336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63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163720</xdr:rowOff>
    </xdr:from>
    <xdr:to>
      <xdr:col>15</xdr:col>
      <xdr:colOff>82550</xdr:colOff>
      <xdr:row>87</xdr:row>
      <xdr:rowOff>9779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36970"/>
          <a:ext cx="889000" cy="18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154780</xdr:rowOff>
    </xdr:from>
    <xdr:to>
      <xdr:col>11</xdr:col>
      <xdr:colOff>31750</xdr:colOff>
      <xdr:row>85</xdr:row>
      <xdr:rowOff>163720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56580"/>
          <a:ext cx="889000" cy="1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21114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28982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125040</xdr:rowOff>
    </xdr:from>
    <xdr:to>
      <xdr:col>23</xdr:col>
      <xdr:colOff>184150</xdr:colOff>
      <xdr:row>87</xdr:row>
      <xdr:rowOff>55190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97117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4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125075</xdr:rowOff>
    </xdr:from>
    <xdr:to>
      <xdr:col>19</xdr:col>
      <xdr:colOff>184150</xdr:colOff>
      <xdr:row>88</xdr:row>
      <xdr:rowOff>55225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0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40002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127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130429</xdr:rowOff>
    </xdr:from>
    <xdr:to>
      <xdr:col>15</xdr:col>
      <xdr:colOff>133350</xdr:colOff>
      <xdr:row>87</xdr:row>
      <xdr:rowOff>60579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8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45356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9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112920</xdr:rowOff>
    </xdr:from>
    <xdr:to>
      <xdr:col>11</xdr:col>
      <xdr:colOff>82550</xdr:colOff>
      <xdr:row>86</xdr:row>
      <xdr:rowOff>43070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27847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7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103980</xdr:rowOff>
    </xdr:from>
    <xdr:to>
      <xdr:col>7</xdr:col>
      <xdr:colOff>31750</xdr:colOff>
      <xdr:row>85</xdr:row>
      <xdr:rowOff>34130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5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18907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本市のラスパイレス指数は、定年退職者と新規採用者の人数差及び給料月額の較差により減少しており、国と同水準を維持している。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今後も、市民の理解が得られるよう、給与水準及び制度の適正化に努める。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71966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6478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45216"/>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120949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9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21166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9883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21166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5246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21166</xdr:rowOff>
    </xdr:from>
    <xdr:to>
      <xdr:col>77</xdr:col>
      <xdr:colOff>95250</xdr:colOff>
      <xdr:row>85</xdr:row>
      <xdr:rowOff>122766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161166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本市の職員数は、下関市定員管理計画のもと毎年削減に取り組んでいるが、全国より早い速度で人口減少が進んでおり、人口千人当たり職員数は、類似団体と比較すると依然として平均を上回っている。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将来にわたって安定的に質の高い市民サービスを提供し、財政の健全化へ取り組むため、引続き適正な定員の管理を行いながら、アウトソーシングの推進や先進のＩＣＴ技術等を活用し、簡素で効率的な組織体制の確立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117263</xdr:rowOff>
    </xdr:from>
    <xdr:to>
      <xdr:col>81</xdr:col>
      <xdr:colOff>44450</xdr:colOff>
      <xdr:row>66</xdr:row>
      <xdr:rowOff>10160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2615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109237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9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10160</xdr:rowOff>
    </xdr:from>
    <xdr:to>
      <xdr:col>77</xdr:col>
      <xdr:colOff>44450</xdr:colOff>
      <xdr:row>66</xdr:row>
      <xdr:rowOff>26246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13258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8907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95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149437</xdr:rowOff>
    </xdr:from>
    <xdr:to>
      <xdr:col>72</xdr:col>
      <xdr:colOff>203200</xdr:colOff>
      <xdr:row>66</xdr:row>
      <xdr:rowOff>26246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2936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149437</xdr:rowOff>
    </xdr:from>
    <xdr:to>
      <xdr:col>68</xdr:col>
      <xdr:colOff>152400</xdr:colOff>
      <xdr:row>66</xdr:row>
      <xdr:rowOff>26246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12936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124054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66463</xdr:rowOff>
    </xdr:from>
    <xdr:to>
      <xdr:col>81</xdr:col>
      <xdr:colOff>95250</xdr:colOff>
      <xdr:row>65</xdr:row>
      <xdr:rowOff>168063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38540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130810</xdr:rowOff>
    </xdr:from>
    <xdr:to>
      <xdr:col>77</xdr:col>
      <xdr:colOff>95250</xdr:colOff>
      <xdr:row>66</xdr:row>
      <xdr:rowOff>60960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45737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146896</xdr:rowOff>
    </xdr:from>
    <xdr:to>
      <xdr:col>73</xdr:col>
      <xdr:colOff>44450</xdr:colOff>
      <xdr:row>66</xdr:row>
      <xdr:rowOff>77046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61823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98637</xdr:rowOff>
    </xdr:from>
    <xdr:to>
      <xdr:col>68</xdr:col>
      <xdr:colOff>203200</xdr:colOff>
      <xdr:row>66</xdr:row>
      <xdr:rowOff>28787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13564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32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146896</xdr:rowOff>
    </xdr:from>
    <xdr:to>
      <xdr:col>64</xdr:col>
      <xdr:colOff>152400</xdr:colOff>
      <xdr:row>66</xdr:row>
      <xdr:rowOff>77046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61823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５年度決算においては、基準財政需要額算入額の減により分母、分子ともに前年度より増加したが、分母の増加率が分子を上回ったため単年度の指標は前年度に比べ好転した。一方、令和元年度との対比においては、標準財政規模の減を基準財政需要額算入額の減が上回ったことによる分母の増と、地方債元利償還金の減が基準財政需要額算入額の減を上回ったことによる分子の減により、３カ年平均では</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　元利償還金に交付税が措置される起債以外は借入を抑制しているが、現在、複数の大型建設事業に着手しており、今後それら事業の本格化及び財源となる市債の償還が始まれば分子の増による率の悪化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6773</xdr:rowOff>
    </xdr:from>
    <xdr:to>
      <xdr:col>81</xdr:col>
      <xdr:colOff>44450</xdr:colOff>
      <xdr:row>43</xdr:row>
      <xdr:rowOff>14817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37912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14817</xdr:rowOff>
    </xdr:from>
    <xdr:to>
      <xdr:col>77</xdr:col>
      <xdr:colOff>44450</xdr:colOff>
      <xdr:row>43</xdr:row>
      <xdr:rowOff>22860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3871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170180</xdr:rowOff>
    </xdr:from>
    <xdr:to>
      <xdr:col>72</xdr:col>
      <xdr:colOff>203200</xdr:colOff>
      <xdr:row>43</xdr:row>
      <xdr:rowOff>22860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3710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42</xdr:row>
      <xdr:rowOff>170180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371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48700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72831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127423</xdr:rowOff>
    </xdr:from>
    <xdr:to>
      <xdr:col>81</xdr:col>
      <xdr:colOff>95250</xdr:colOff>
      <xdr:row>43</xdr:row>
      <xdr:rowOff>57573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99500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30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119380</xdr:rowOff>
    </xdr:from>
    <xdr:to>
      <xdr:col>68</xdr:col>
      <xdr:colOff>203200</xdr:colOff>
      <xdr:row>43</xdr:row>
      <xdr:rowOff>49530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34307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将来負担比率は、分子について、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地方債現在高の減により将来負担額は減少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基金の取崩し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臨時財政対策債や合併特例債等の償還に伴う基準財政需要額算入見込額の減により充当可能財源等も減少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したことにより</a:t>
          </a:r>
          <a:r>
            <a:rPr kumimoji="1" lang="ja-JP" altLang="en-US" sz="1300">
              <a:latin typeface="ＭＳ Ｐゴシック" panose="020B0600070205080204" pitchFamily="50" charset="-128"/>
              <a:ea typeface="ＭＳ Ｐゴシック" panose="020B0600070205080204" pitchFamily="50" charset="-128"/>
            </a:rPr>
            <a:t>増加した。分母についても、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により増加したが、</a:t>
          </a:r>
          <a:r>
            <a:rPr kumimoji="1" lang="ja-JP" altLang="en-US" sz="1300">
              <a:latin typeface="ＭＳ Ｐゴシック" panose="020B0600070205080204" pitchFamily="50" charset="-128"/>
              <a:ea typeface="ＭＳ Ｐゴシック" panose="020B0600070205080204" pitchFamily="50" charset="-128"/>
            </a:rPr>
            <a:t>分子の増が分母の増を上回ったことにより、前年対比で</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現在、複数の大型建設事業に着手しており、それらの事業の本格化に伴い、地方債残高等の分子の増による率の悪化が見込まれる。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103632</xdr:rowOff>
    </xdr:from>
    <xdr:to>
      <xdr:col>81</xdr:col>
      <xdr:colOff>44450</xdr:colOff>
      <xdr:row>16</xdr:row>
      <xdr:rowOff>145136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846832"/>
          <a:ext cx="838200" cy="4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103632</xdr:rowOff>
    </xdr:from>
    <xdr:to>
      <xdr:col>77</xdr:col>
      <xdr:colOff>44450</xdr:colOff>
      <xdr:row>17</xdr:row>
      <xdr:rowOff>155143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846832"/>
          <a:ext cx="889000" cy="22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155143</xdr:rowOff>
    </xdr:from>
    <xdr:to>
      <xdr:col>72</xdr:col>
      <xdr:colOff>203200</xdr:colOff>
      <xdr:row>18</xdr:row>
      <xdr:rowOff>96622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069793"/>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96622</xdr:rowOff>
    </xdr:from>
    <xdr:to>
      <xdr:col>68</xdr:col>
      <xdr:colOff>152400</xdr:colOff>
      <xdr:row>18</xdr:row>
      <xdr:rowOff>158394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182722"/>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72915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96080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94336</xdr:rowOff>
    </xdr:from>
    <xdr:to>
      <xdr:col>81</xdr:col>
      <xdr:colOff>95250</xdr:colOff>
      <xdr:row>17</xdr:row>
      <xdr:rowOff>24486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3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66413</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80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52832</xdr:rowOff>
    </xdr:from>
    <xdr:to>
      <xdr:col>77</xdr:col>
      <xdr:colOff>95250</xdr:colOff>
      <xdr:row>16</xdr:row>
      <xdr:rowOff>154432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79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139209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882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104343</xdr:rowOff>
    </xdr:from>
    <xdr:to>
      <xdr:col>73</xdr:col>
      <xdr:colOff>44450</xdr:colOff>
      <xdr:row>18</xdr:row>
      <xdr:rowOff>34493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301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19270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10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45822</xdr:rowOff>
    </xdr:from>
    <xdr:to>
      <xdr:col>68</xdr:col>
      <xdr:colOff>203200</xdr:colOff>
      <xdr:row>18</xdr:row>
      <xdr:rowOff>147422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313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132199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21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107594</xdr:rowOff>
    </xdr:from>
    <xdr:to>
      <xdr:col>64</xdr:col>
      <xdr:colOff>152400</xdr:colOff>
      <xdr:row>19</xdr:row>
      <xdr:rowOff>37744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19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22521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28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職員数の減に伴う一般職給及び職員退職手当</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により、人件費に係る経常収支比率は前年度と比較し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類似団体と比較すると依然として平均を上回っていることから、引き続き定員管理計画を着実に実行し、人件費の削減に努める。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897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50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39</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0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46990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95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129540</xdr:rowOff>
    </xdr:from>
    <xdr:to>
      <xdr:col>6</xdr:col>
      <xdr:colOff>171450</xdr:colOff>
      <xdr:row>39</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学校給食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調理委託及び小中学校コンピュータ整備事業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の増により、物件費充当一般財源等が増加したため、物件費に係る経常収支比率は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類似団体と比較すると平均を下回っているが、行政ＤＸによる業務効率化や各種手続きのデジタル化を推進し、事務事業の見直しや歳入確保に努める。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96520</xdr:rowOff>
    </xdr:from>
    <xdr:to>
      <xdr:col>82</xdr:col>
      <xdr:colOff>107950</xdr:colOff>
      <xdr:row>16</xdr:row>
      <xdr:rowOff>119380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9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01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58420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01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85107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45720</xdr:rowOff>
    </xdr:from>
    <xdr:to>
      <xdr:col>78</xdr:col>
      <xdr:colOff>120650</xdr:colOff>
      <xdr:row>16</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157497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生活保護支給額の増により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、扶助費充当一般財源等が増加したため、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類似団体と比較すると平均を下回る水準で推移しているが、今後も給付費、 医療費の適正化を図ると共に単独事業の見直しなどを行い、扶助費充当一般財源の抑制に努める。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54</xdr:row>
      <xdr:rowOff>18143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211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108149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0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124278</xdr:rowOff>
    </xdr:from>
    <xdr:to>
      <xdr:col>19</xdr:col>
      <xdr:colOff>187325</xdr:colOff>
      <xdr:row>53</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2111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53</xdr:row>
      <xdr:rowOff>156935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329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70049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54</xdr:row>
      <xdr:rowOff>148772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243785"/>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106135</xdr:rowOff>
    </xdr:from>
    <xdr:to>
      <xdr:col>11</xdr:col>
      <xdr:colOff>60325</xdr:colOff>
      <xdr:row>54</xdr:row>
      <xdr:rowOff>36285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46462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97972</xdr:rowOff>
    </xdr:from>
    <xdr:to>
      <xdr:col>6</xdr:col>
      <xdr:colOff>171450</xdr:colOff>
      <xdr:row>55</xdr:row>
      <xdr:rowOff>28122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38299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投資及び出資金・貸付金は減少したが、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後期高齢者医療療養給付費負担金の増に伴う繰出し金の増により充当一般財源が増加したため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類似団体と比較すると高齢化率が高く、今後もより進展することが見込まれることから、予防事業等を通じて給付費の抑制を図るなど、引き続き繰出金の増加抑制に努める。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101600</xdr:rowOff>
    </xdr:from>
    <xdr:to>
      <xdr:col>82</xdr:col>
      <xdr:colOff>107950</xdr:colOff>
      <xdr:row>60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88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0</xdr:rowOff>
    </xdr:from>
    <xdr:to>
      <xdr:col>78</xdr:col>
      <xdr:colOff>69850</xdr:colOff>
      <xdr:row>60</xdr:row>
      <xdr:rowOff>101600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87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0</xdr:rowOff>
    </xdr:from>
    <xdr:to>
      <xdr:col>73</xdr:col>
      <xdr:colOff>180975</xdr:colOff>
      <xdr:row>60</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87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127000</xdr:rowOff>
    </xdr:from>
    <xdr:to>
      <xdr:col>69</xdr:col>
      <xdr:colOff>92075</xdr:colOff>
      <xdr:row>60</xdr:row>
      <xdr:rowOff>127000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414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50800</xdr:rowOff>
    </xdr:from>
    <xdr:to>
      <xdr:col>78</xdr:col>
      <xdr:colOff>120650</xdr:colOff>
      <xdr:row>60</xdr:row>
      <xdr:rowOff>152400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3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42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120650</xdr:rowOff>
    </xdr:from>
    <xdr:to>
      <xdr:col>74</xdr:col>
      <xdr:colOff>31750</xdr:colOff>
      <xdr:row>60</xdr:row>
      <xdr:rowOff>50800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35577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76200</xdr:rowOff>
    </xdr:from>
    <xdr:to>
      <xdr:col>69</xdr:col>
      <xdr:colOff>142875</xdr:colOff>
      <xdr:row>61</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76200</xdr:rowOff>
    </xdr:from>
    <xdr:to>
      <xdr:col>65</xdr:col>
      <xdr:colOff>53975</xdr:colOff>
      <xdr:row>61</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公共下水道事業会計補助金の増により、補助費等に係る経常収支比率は前年度より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類似団体と比較すると平均を下回っているが、今後も負担金、補助金の事業効果を検証し、見直しや廃止により行財政運営の効率化に努める。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648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161290</xdr:rowOff>
    </xdr:from>
    <xdr:to>
      <xdr:col>78</xdr:col>
      <xdr:colOff>69850</xdr:colOff>
      <xdr:row>34</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33</xdr:row>
      <xdr:rowOff>161290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5819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152146</xdr:rowOff>
    </xdr:from>
    <xdr:to>
      <xdr:col>69</xdr:col>
      <xdr:colOff>92075</xdr:colOff>
      <xdr:row>33</xdr:row>
      <xdr:rowOff>161290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809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3048</xdr:rowOff>
    </xdr:from>
    <xdr:to>
      <xdr:col>82</xdr:col>
      <xdr:colOff>158750</xdr:colOff>
      <xdr:row>34</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19575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7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110490</xdr:rowOff>
    </xdr:from>
    <xdr:to>
      <xdr:col>74</xdr:col>
      <xdr:colOff>31750</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50817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101346</xdr:rowOff>
    </xdr:from>
    <xdr:to>
      <xdr:col>65</xdr:col>
      <xdr:colOff>53975</xdr:colOff>
      <xdr:row>34</xdr:row>
      <xdr:rowOff>31496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41673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利率見直し</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により元利償還金が減少し、公債費に係る経常収支比率は前年度と比較し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類似団体と比較すると依然として平均を上回る水準で推移していることから、今後も新規借入額と元金償還額のバランスに配慮した予算編成を行い、公債費の抑制に努める。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146050</xdr:rowOff>
    </xdr:from>
    <xdr:to>
      <xdr:col>24</xdr:col>
      <xdr:colOff>25400</xdr:colOff>
      <xdr:row>80</xdr:row>
      <xdr:rowOff>50800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69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50800</xdr:rowOff>
    </xdr:from>
    <xdr:to>
      <xdr:col>19</xdr:col>
      <xdr:colOff>187325</xdr:colOff>
      <xdr:row>80</xdr:row>
      <xdr:rowOff>66039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7668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66039</xdr:rowOff>
    </xdr:from>
    <xdr:to>
      <xdr:col>15</xdr:col>
      <xdr:colOff>98425</xdr:colOff>
      <xdr:row>81</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7820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157480</xdr:rowOff>
    </xdr:from>
    <xdr:to>
      <xdr:col>11</xdr:col>
      <xdr:colOff>9525</xdr:colOff>
      <xdr:row>81</xdr:row>
      <xdr:rowOff>1270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873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95250</xdr:rowOff>
    </xdr:from>
    <xdr:to>
      <xdr:col>24</xdr:col>
      <xdr:colOff>76200</xdr:colOff>
      <xdr:row>80</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67327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0</xdr:rowOff>
    </xdr:from>
    <xdr:to>
      <xdr:col>20</xdr:col>
      <xdr:colOff>38100</xdr:colOff>
      <xdr:row>80</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86377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80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15239</xdr:rowOff>
    </xdr:from>
    <xdr:to>
      <xdr:col>15</xdr:col>
      <xdr:colOff>149225</xdr:colOff>
      <xdr:row>80</xdr:row>
      <xdr:rowOff>116839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101616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121920</xdr:rowOff>
    </xdr:from>
    <xdr:to>
      <xdr:col>11</xdr:col>
      <xdr:colOff>60325</xdr:colOff>
      <xdr:row>81</xdr:row>
      <xdr:rowOff>52070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36847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92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106680</xdr:rowOff>
    </xdr:from>
    <xdr:to>
      <xdr:col>6</xdr:col>
      <xdr:colOff>171450</xdr:colOff>
      <xdr:row>81</xdr:row>
      <xdr:rowOff>36830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82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21607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地方交付税や地方特例交付金等の経常一般財源等歳入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したものの、人件費の減少により、公債費以外に係る経常収支比率は前年度と比較し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類似団体と比較すると平均を下回る水準で推移しているが、今後も引き続き定員管理計画の実行や事務事業の見直し等により行財政運営の効率化を図り、経費削減に努める。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119380</xdr:rowOff>
    </xdr:from>
    <xdr:to>
      <xdr:col>82</xdr:col>
      <xdr:colOff>107950</xdr:colOff>
      <xdr:row>74</xdr:row>
      <xdr:rowOff>149860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806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130810</xdr:rowOff>
    </xdr:from>
    <xdr:to>
      <xdr:col>78</xdr:col>
      <xdr:colOff>69850</xdr:colOff>
      <xdr:row>74</xdr:row>
      <xdr:rowOff>149860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64666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25416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55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130810</xdr:rowOff>
    </xdr:from>
    <xdr:to>
      <xdr:col>73</xdr:col>
      <xdr:colOff>180975</xdr:colOff>
      <xdr:row>75</xdr:row>
      <xdr:rowOff>54610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64666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147337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3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54610</xdr:rowOff>
    </xdr:from>
    <xdr:to>
      <xdr:col>69</xdr:col>
      <xdr:colOff>92075</xdr:colOff>
      <xdr:row>75</xdr:row>
      <xdr:rowOff>123190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2913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68580</xdr:rowOff>
    </xdr:from>
    <xdr:to>
      <xdr:col>82</xdr:col>
      <xdr:colOff>158750</xdr:colOff>
      <xdr:row>74</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85107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99060</xdr:rowOff>
    </xdr:from>
    <xdr:to>
      <xdr:col>78</xdr:col>
      <xdr:colOff>120650</xdr:colOff>
      <xdr:row>75</xdr:row>
      <xdr:rowOff>29210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39387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80010</xdr:rowOff>
    </xdr:from>
    <xdr:to>
      <xdr:col>74</xdr:col>
      <xdr:colOff>31750</xdr:colOff>
      <xdr:row>74</xdr:row>
      <xdr:rowOff>10160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20337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xdr:rowOff>
    </xdr:from>
    <xdr:to>
      <xdr:col>69</xdr:col>
      <xdr:colOff>142875</xdr:colOff>
      <xdr:row>75</xdr:row>
      <xdr:rowOff>105410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115587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55296</xdr:rowOff>
    </xdr:from>
    <xdr:to>
      <xdr:col>29</xdr:col>
      <xdr:colOff>127000</xdr:colOff>
      <xdr:row>13</xdr:row>
      <xdr:rowOff>80289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31771"/>
          <a:ext cx="647700" cy="24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46296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37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60477</xdr:rowOff>
    </xdr:from>
    <xdr:to>
      <xdr:col>26</xdr:col>
      <xdr:colOff>50800</xdr:colOff>
      <xdr:row>13</xdr:row>
      <xdr:rowOff>80289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336952"/>
          <a:ext cx="698500" cy="1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60477</xdr:rowOff>
    </xdr:from>
    <xdr:to>
      <xdr:col>22</xdr:col>
      <xdr:colOff>114300</xdr:colOff>
      <xdr:row>13</xdr:row>
      <xdr:rowOff>70955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36952"/>
          <a:ext cx="698500" cy="10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70955</xdr:rowOff>
    </xdr:from>
    <xdr:to>
      <xdr:col>18</xdr:col>
      <xdr:colOff>177800</xdr:colOff>
      <xdr:row>13</xdr:row>
      <xdr:rowOff>121628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47430"/>
          <a:ext cx="698500" cy="50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4496</xdr:rowOff>
    </xdr:from>
    <xdr:to>
      <xdr:col>29</xdr:col>
      <xdr:colOff>177800</xdr:colOff>
      <xdr:row>13</xdr:row>
      <xdr:rowOff>106096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8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21023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2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29489</xdr:rowOff>
    </xdr:from>
    <xdr:to>
      <xdr:col>26</xdr:col>
      <xdr:colOff>101600</xdr:colOff>
      <xdr:row>13</xdr:row>
      <xdr:rowOff>131089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05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141266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74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9677</xdr:rowOff>
    </xdr:from>
    <xdr:to>
      <xdr:col>22</xdr:col>
      <xdr:colOff>165100</xdr:colOff>
      <xdr:row>13</xdr:row>
      <xdr:rowOff>111277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8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121454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5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20155</xdr:rowOff>
    </xdr:from>
    <xdr:to>
      <xdr:col>19</xdr:col>
      <xdr:colOff>38100</xdr:colOff>
      <xdr:row>13</xdr:row>
      <xdr:rowOff>121755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96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131932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6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70828</xdr:rowOff>
    </xdr:from>
    <xdr:to>
      <xdr:col>15</xdr:col>
      <xdr:colOff>101600</xdr:colOff>
      <xdr:row>14</xdr:row>
      <xdr:rowOff>978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47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11155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16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73203</xdr:rowOff>
    </xdr:from>
    <xdr:to>
      <xdr:col>29</xdr:col>
      <xdr:colOff>127000</xdr:colOff>
      <xdr:row>34</xdr:row>
      <xdr:rowOff>90386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40653"/>
          <a:ext cx="647700" cy="1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78033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8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37274</xdr:rowOff>
    </xdr:from>
    <xdr:to>
      <xdr:col>26</xdr:col>
      <xdr:colOff>50800</xdr:colOff>
      <xdr:row>34</xdr:row>
      <xdr:rowOff>90386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304724"/>
          <a:ext cx="698500" cy="53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191685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37274</xdr:rowOff>
    </xdr:from>
    <xdr:to>
      <xdr:col>22</xdr:col>
      <xdr:colOff>114300</xdr:colOff>
      <xdr:row>34</xdr:row>
      <xdr:rowOff>76632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04724"/>
          <a:ext cx="698500" cy="393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209173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76632</xdr:rowOff>
    </xdr:from>
    <xdr:to>
      <xdr:col>18</xdr:col>
      <xdr:colOff>177800</xdr:colOff>
      <xdr:row>34</xdr:row>
      <xdr:rowOff>125247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344082"/>
          <a:ext cx="698500" cy="48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215955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203840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22403</xdr:rowOff>
    </xdr:from>
    <xdr:to>
      <xdr:col>29</xdr:col>
      <xdr:colOff>177800</xdr:colOff>
      <xdr:row>34</xdr:row>
      <xdr:rowOff>124003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89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210380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34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39586</xdr:rowOff>
    </xdr:from>
    <xdr:to>
      <xdr:col>26</xdr:col>
      <xdr:colOff>101600</xdr:colOff>
      <xdr:row>34</xdr:row>
      <xdr:rowOff>141186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07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151363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75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329374</xdr:rowOff>
    </xdr:from>
    <xdr:to>
      <xdr:col>22</xdr:col>
      <xdr:colOff>165100</xdr:colOff>
      <xdr:row>34</xdr:row>
      <xdr:rowOff>88074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25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98251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2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25832</xdr:rowOff>
    </xdr:from>
    <xdr:to>
      <xdr:col>19</xdr:col>
      <xdr:colOff>38100</xdr:colOff>
      <xdr:row>34</xdr:row>
      <xdr:rowOff>127432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293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137609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06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74447</xdr:rowOff>
    </xdr:from>
    <xdr:to>
      <xdr:col>15</xdr:col>
      <xdr:colOff>101600</xdr:colOff>
      <xdr:row>34</xdr:row>
      <xdr:rowOff>176047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41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186224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1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10351</xdr:rowOff>
    </xdr:from>
    <xdr:to>
      <xdr:col>24</xdr:col>
      <xdr:colOff>63500</xdr:colOff>
      <xdr:row>33</xdr:row>
      <xdr:rowOff>23495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496751"/>
          <a:ext cx="838200" cy="18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2121</xdr:rowOff>
    </xdr:from>
    <xdr:to>
      <xdr:col>19</xdr:col>
      <xdr:colOff>177800</xdr:colOff>
      <xdr:row>32</xdr:row>
      <xdr:rowOff>10351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88521"/>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151740</xdr:rowOff>
    </xdr:from>
    <xdr:to>
      <xdr:col>15</xdr:col>
      <xdr:colOff>50800</xdr:colOff>
      <xdr:row>32</xdr:row>
      <xdr:rowOff>2121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466690"/>
          <a:ext cx="889000" cy="2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151740</xdr:rowOff>
    </xdr:from>
    <xdr:to>
      <xdr:col>10</xdr:col>
      <xdr:colOff>114300</xdr:colOff>
      <xdr:row>32</xdr:row>
      <xdr:rowOff>99619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66690"/>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144145</xdr:rowOff>
    </xdr:from>
    <xdr:to>
      <xdr:col>24</xdr:col>
      <xdr:colOff>114300</xdr:colOff>
      <xdr:row>33</xdr:row>
      <xdr:rowOff>74295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167022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8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131001</xdr:rowOff>
    </xdr:from>
    <xdr:to>
      <xdr:col>20</xdr:col>
      <xdr:colOff>38100</xdr:colOff>
      <xdr:row>32</xdr:row>
      <xdr:rowOff>61151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4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77678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2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122771</xdr:rowOff>
    </xdr:from>
    <xdr:to>
      <xdr:col>15</xdr:col>
      <xdr:colOff>101600</xdr:colOff>
      <xdr:row>32</xdr:row>
      <xdr:rowOff>52921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3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69448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100940</xdr:rowOff>
    </xdr:from>
    <xdr:to>
      <xdr:col>10</xdr:col>
      <xdr:colOff>165100</xdr:colOff>
      <xdr:row>32</xdr:row>
      <xdr:rowOff>31090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1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47617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19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48819</xdr:rowOff>
    </xdr:from>
    <xdr:to>
      <xdr:col>6</xdr:col>
      <xdr:colOff>38100</xdr:colOff>
      <xdr:row>32</xdr:row>
      <xdr:rowOff>150419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166946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1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137773</xdr:rowOff>
    </xdr:from>
    <xdr:to>
      <xdr:col>24</xdr:col>
      <xdr:colOff>63500</xdr:colOff>
      <xdr:row>53</xdr:row>
      <xdr:rowOff>89767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8881723"/>
          <a:ext cx="838200" cy="29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28922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58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137773</xdr:rowOff>
    </xdr:from>
    <xdr:to>
      <xdr:col>19</xdr:col>
      <xdr:colOff>177800</xdr:colOff>
      <xdr:row>53</xdr:row>
      <xdr:rowOff>98030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8881723"/>
          <a:ext cx="889000" cy="30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144365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0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98030</xdr:rowOff>
    </xdr:from>
    <xdr:to>
      <xdr:col>15</xdr:col>
      <xdr:colOff>50800</xdr:colOff>
      <xdr:row>55</xdr:row>
      <xdr:rowOff>35851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184880"/>
          <a:ext cx="8890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112459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4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35851</xdr:rowOff>
    </xdr:from>
    <xdr:to>
      <xdr:col>10</xdr:col>
      <xdr:colOff>114300</xdr:colOff>
      <xdr:row>56</xdr:row>
      <xdr:rowOff>86763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65601"/>
          <a:ext cx="889000" cy="22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7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104426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7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38967</xdr:rowOff>
    </xdr:from>
    <xdr:to>
      <xdr:col>24</xdr:col>
      <xdr:colOff>114300</xdr:colOff>
      <xdr:row>53</xdr:row>
      <xdr:rowOff>140567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12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61844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7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86973</xdr:rowOff>
    </xdr:from>
    <xdr:to>
      <xdr:col>20</xdr:col>
      <xdr:colOff>38100</xdr:colOff>
      <xdr:row>52</xdr:row>
      <xdr:rowOff>17123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883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33650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6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47230</xdr:rowOff>
    </xdr:from>
    <xdr:to>
      <xdr:col>15</xdr:col>
      <xdr:colOff>101600</xdr:colOff>
      <xdr:row>53</xdr:row>
      <xdr:rowOff>148830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1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165357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890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156501</xdr:rowOff>
    </xdr:from>
    <xdr:to>
      <xdr:col>10</xdr:col>
      <xdr:colOff>165100</xdr:colOff>
      <xdr:row>55</xdr:row>
      <xdr:rowOff>86651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1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103178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9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35963</xdr:rowOff>
    </xdr:from>
    <xdr:to>
      <xdr:col>6</xdr:col>
      <xdr:colOff>38100</xdr:colOff>
      <xdr:row>56</xdr:row>
      <xdr:rowOff>137563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154090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1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803</xdr:rowOff>
    </xdr:from>
    <xdr:to>
      <xdr:col>24</xdr:col>
      <xdr:colOff>63500</xdr:colOff>
      <xdr:row>76</xdr:row>
      <xdr:rowOff>1260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03100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126624</xdr:rowOff>
    </xdr:from>
    <xdr:to>
      <xdr:col>19</xdr:col>
      <xdr:colOff>177800</xdr:colOff>
      <xdr:row>76</xdr:row>
      <xdr:rowOff>803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85374"/>
          <a:ext cx="8890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126624</xdr:rowOff>
    </xdr:from>
    <xdr:to>
      <xdr:col>15</xdr:col>
      <xdr:colOff>50800</xdr:colOff>
      <xdr:row>76</xdr:row>
      <xdr:rowOff>7204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85374"/>
          <a:ext cx="889000" cy="5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7204</xdr:rowOff>
    </xdr:from>
    <xdr:to>
      <xdr:col>10</xdr:col>
      <xdr:colOff>114300</xdr:colOff>
      <xdr:row>76</xdr:row>
      <xdr:rowOff>17718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037404"/>
          <a:ext cx="889000" cy="1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121910</xdr:rowOff>
    </xdr:from>
    <xdr:to>
      <xdr:col>24</xdr:col>
      <xdr:colOff>114300</xdr:colOff>
      <xdr:row>76</xdr:row>
      <xdr:rowOff>52059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806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144787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3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121452</xdr:rowOff>
    </xdr:from>
    <xdr:to>
      <xdr:col>20</xdr:col>
      <xdr:colOff>38100</xdr:colOff>
      <xdr:row>76</xdr:row>
      <xdr:rowOff>51603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9802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68129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755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75824</xdr:rowOff>
    </xdr:from>
    <xdr:to>
      <xdr:col>15</xdr:col>
      <xdr:colOff>101600</xdr:colOff>
      <xdr:row>76</xdr:row>
      <xdr:rowOff>5975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34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22501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70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127853</xdr:rowOff>
    </xdr:from>
    <xdr:to>
      <xdr:col>10</xdr:col>
      <xdr:colOff>165100</xdr:colOff>
      <xdr:row>76</xdr:row>
      <xdr:rowOff>58003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9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74530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7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138369</xdr:rowOff>
    </xdr:from>
    <xdr:to>
      <xdr:col>6</xdr:col>
      <xdr:colOff>38100</xdr:colOff>
      <xdr:row>76</xdr:row>
      <xdr:rowOff>68520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971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85046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7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138078</xdr:rowOff>
    </xdr:from>
    <xdr:to>
      <xdr:col>24</xdr:col>
      <xdr:colOff>63500</xdr:colOff>
      <xdr:row>97</xdr:row>
      <xdr:rowOff>130001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97278"/>
          <a:ext cx="838200" cy="16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28207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15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110592</xdr:rowOff>
    </xdr:from>
    <xdr:to>
      <xdr:col>19</xdr:col>
      <xdr:colOff>177800</xdr:colOff>
      <xdr:row>97</xdr:row>
      <xdr:rowOff>130001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569792"/>
          <a:ext cx="889000" cy="19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37482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110592</xdr:rowOff>
    </xdr:from>
    <xdr:to>
      <xdr:col>15</xdr:col>
      <xdr:colOff>50800</xdr:colOff>
      <xdr:row>98</xdr:row>
      <xdr:rowOff>73374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569792"/>
          <a:ext cx="889000" cy="30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100227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73374</xdr:rowOff>
    </xdr:from>
    <xdr:to>
      <xdr:col>10</xdr:col>
      <xdr:colOff>114300</xdr:colOff>
      <xdr:row>98</xdr:row>
      <xdr:rowOff>100980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75474"/>
          <a:ext cx="8890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32616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87278</xdr:rowOff>
    </xdr:from>
    <xdr:to>
      <xdr:col>24</xdr:col>
      <xdr:colOff>114300</xdr:colOff>
      <xdr:row>97</xdr:row>
      <xdr:rowOff>17428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5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65705</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2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79201</xdr:rowOff>
    </xdr:from>
    <xdr:to>
      <xdr:col>20</xdr:col>
      <xdr:colOff>38100</xdr:colOff>
      <xdr:row>98</xdr:row>
      <xdr:rowOff>9351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0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478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0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59792</xdr:rowOff>
    </xdr:from>
    <xdr:to>
      <xdr:col>15</xdr:col>
      <xdr:colOff>101600</xdr:colOff>
      <xdr:row>96</xdr:row>
      <xdr:rowOff>161392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1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152519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61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22574</xdr:rowOff>
    </xdr:from>
    <xdr:to>
      <xdr:col>10</xdr:col>
      <xdr:colOff>165100</xdr:colOff>
      <xdr:row>98</xdr:row>
      <xdr:rowOff>124174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2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115301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91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50180</xdr:rowOff>
    </xdr:from>
    <xdr:to>
      <xdr:col>6</xdr:col>
      <xdr:colOff>38100</xdr:colOff>
      <xdr:row>98</xdr:row>
      <xdr:rowOff>151780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5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142907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945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148964</xdr:rowOff>
    </xdr:from>
    <xdr:to>
      <xdr:col>55</xdr:col>
      <xdr:colOff>0</xdr:colOff>
      <xdr:row>37</xdr:row>
      <xdr:rowOff>12435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321164"/>
          <a:ext cx="838200" cy="3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116922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8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148964</xdr:rowOff>
    </xdr:from>
    <xdr:to>
      <xdr:col>50</xdr:col>
      <xdr:colOff>114300</xdr:colOff>
      <xdr:row>37</xdr:row>
      <xdr:rowOff>54987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321164"/>
          <a:ext cx="889000" cy="7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19963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36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163453</xdr:rowOff>
    </xdr:from>
    <xdr:to>
      <xdr:col>45</xdr:col>
      <xdr:colOff>177800</xdr:colOff>
      <xdr:row>37</xdr:row>
      <xdr:rowOff>54987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06953"/>
          <a:ext cx="889000" cy="109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163453</xdr:rowOff>
    </xdr:from>
    <xdr:to>
      <xdr:col>41</xdr:col>
      <xdr:colOff>50800</xdr:colOff>
      <xdr:row>37</xdr:row>
      <xdr:rowOff>130665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06953"/>
          <a:ext cx="889000" cy="116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133085</xdr:rowOff>
    </xdr:from>
    <xdr:to>
      <xdr:col>55</xdr:col>
      <xdr:colOff>50800</xdr:colOff>
      <xdr:row>37</xdr:row>
      <xdr:rowOff>63235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30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155962</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5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98164</xdr:rowOff>
    </xdr:from>
    <xdr:to>
      <xdr:col>50</xdr:col>
      <xdr:colOff>165100</xdr:colOff>
      <xdr:row>37</xdr:row>
      <xdr:rowOff>28314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2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44841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0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4187</xdr:rowOff>
    </xdr:from>
    <xdr:to>
      <xdr:col>46</xdr:col>
      <xdr:colOff>38100</xdr:colOff>
      <xdr:row>37</xdr:row>
      <xdr:rowOff>105787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4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96914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4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112653</xdr:rowOff>
    </xdr:from>
    <xdr:to>
      <xdr:col>41</xdr:col>
      <xdr:colOff>101600</xdr:colOff>
      <xdr:row>31</xdr:row>
      <xdr:rowOff>42803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33930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34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79865</xdr:rowOff>
    </xdr:from>
    <xdr:to>
      <xdr:col>36</xdr:col>
      <xdr:colOff>165100</xdr:colOff>
      <xdr:row>38</xdr:row>
      <xdr:rowOff>10015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2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1142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1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22689</xdr:rowOff>
    </xdr:from>
    <xdr:to>
      <xdr:col>55</xdr:col>
      <xdr:colOff>0</xdr:colOff>
      <xdr:row>56</xdr:row>
      <xdr:rowOff>6948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280989"/>
          <a:ext cx="838200" cy="32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77336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6948</xdr:rowOff>
    </xdr:from>
    <xdr:to>
      <xdr:col>50</xdr:col>
      <xdr:colOff>114300</xdr:colOff>
      <xdr:row>57</xdr:row>
      <xdr:rowOff>154085</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08148"/>
          <a:ext cx="889000" cy="31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35551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0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137283</xdr:rowOff>
    </xdr:from>
    <xdr:to>
      <xdr:col>45</xdr:col>
      <xdr:colOff>177800</xdr:colOff>
      <xdr:row>57</xdr:row>
      <xdr:rowOff>154085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09933"/>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118832</xdr:rowOff>
    </xdr:from>
    <xdr:to>
      <xdr:col>41</xdr:col>
      <xdr:colOff>50800</xdr:colOff>
      <xdr:row>57</xdr:row>
      <xdr:rowOff>137283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20032"/>
          <a:ext cx="889000" cy="18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143339</xdr:rowOff>
    </xdr:from>
    <xdr:to>
      <xdr:col>55</xdr:col>
      <xdr:colOff>50800</xdr:colOff>
      <xdr:row>54</xdr:row>
      <xdr:rowOff>73489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2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166216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0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127598</xdr:rowOff>
    </xdr:from>
    <xdr:to>
      <xdr:col>50</xdr:col>
      <xdr:colOff>165100</xdr:colOff>
      <xdr:row>56</xdr:row>
      <xdr:rowOff>57748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74275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3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103285</xdr:rowOff>
    </xdr:from>
    <xdr:to>
      <xdr:col>46</xdr:col>
      <xdr:colOff>38100</xdr:colOff>
      <xdr:row>58</xdr:row>
      <xdr:rowOff>33435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87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24562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9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86483</xdr:rowOff>
    </xdr:from>
    <xdr:to>
      <xdr:col>41</xdr:col>
      <xdr:colOff>101600</xdr:colOff>
      <xdr:row>58</xdr:row>
      <xdr:rowOff>16633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5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7760</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68032</xdr:rowOff>
    </xdr:from>
    <xdr:to>
      <xdr:col>36</xdr:col>
      <xdr:colOff>165100</xdr:colOff>
      <xdr:row>56</xdr:row>
      <xdr:rowOff>169632</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6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160759</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6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154194</xdr:rowOff>
    </xdr:from>
    <xdr:to>
      <xdr:col>55</xdr:col>
      <xdr:colOff>0</xdr:colOff>
      <xdr:row>77</xdr:row>
      <xdr:rowOff>126989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184394"/>
          <a:ext cx="838200" cy="14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9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126989</xdr:rowOff>
    </xdr:from>
    <xdr:to>
      <xdr:col>50</xdr:col>
      <xdr:colOff>114300</xdr:colOff>
      <xdr:row>78</xdr:row>
      <xdr:rowOff>21034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328639"/>
          <a:ext cx="8890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21034</xdr:rowOff>
    </xdr:from>
    <xdr:to>
      <xdr:col>45</xdr:col>
      <xdr:colOff>177800</xdr:colOff>
      <xdr:row>78</xdr:row>
      <xdr:rowOff>22360</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9413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22360</xdr:rowOff>
    </xdr:from>
    <xdr:to>
      <xdr:col>41</xdr:col>
      <xdr:colOff>50800</xdr:colOff>
      <xdr:row>78</xdr:row>
      <xdr:rowOff>26702</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395460"/>
          <a:ext cx="889000" cy="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103394</xdr:rowOff>
    </xdr:from>
    <xdr:to>
      <xdr:col>55</xdr:col>
      <xdr:colOff>50800</xdr:colOff>
      <xdr:row>77</xdr:row>
      <xdr:rowOff>33544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3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126271</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298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76189</xdr:rowOff>
    </xdr:from>
    <xdr:to>
      <xdr:col>50</xdr:col>
      <xdr:colOff>165100</xdr:colOff>
      <xdr:row>78</xdr:row>
      <xdr:rowOff>6339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168916</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37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141684</xdr:rowOff>
    </xdr:from>
    <xdr:to>
      <xdr:col>46</xdr:col>
      <xdr:colOff>38100</xdr:colOff>
      <xdr:row>78</xdr:row>
      <xdr:rowOff>71834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4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62961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3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143010</xdr:rowOff>
    </xdr:from>
    <xdr:to>
      <xdr:col>41</xdr:col>
      <xdr:colOff>101600</xdr:colOff>
      <xdr:row>78</xdr:row>
      <xdr:rowOff>73160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4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64287</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147352</xdr:rowOff>
    </xdr:from>
    <xdr:to>
      <xdr:col>36</xdr:col>
      <xdr:colOff>165100</xdr:colOff>
      <xdr:row>78</xdr:row>
      <xdr:rowOff>77502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3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68629</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44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123850</xdr:rowOff>
    </xdr:from>
    <xdr:to>
      <xdr:col>55</xdr:col>
      <xdr:colOff>0</xdr:colOff>
      <xdr:row>95</xdr:row>
      <xdr:rowOff>42145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068700"/>
          <a:ext cx="838200" cy="26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110856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8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42145</xdr:rowOff>
    </xdr:from>
    <xdr:to>
      <xdr:col>50</xdr:col>
      <xdr:colOff>114300</xdr:colOff>
      <xdr:row>96</xdr:row>
      <xdr:rowOff>168447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329895"/>
          <a:ext cx="889000" cy="29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97178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142120</xdr:rowOff>
    </xdr:from>
    <xdr:to>
      <xdr:col>45</xdr:col>
      <xdr:colOff>177800</xdr:colOff>
      <xdr:row>96</xdr:row>
      <xdr:rowOff>168447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601320"/>
          <a:ext cx="889000" cy="2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61995</xdr:rowOff>
    </xdr:from>
    <xdr:to>
      <xdr:col>41</xdr:col>
      <xdr:colOff>50800</xdr:colOff>
      <xdr:row>96</xdr:row>
      <xdr:rowOff>142120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349745"/>
          <a:ext cx="889000" cy="25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57402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73050</xdr:rowOff>
    </xdr:from>
    <xdr:to>
      <xdr:col>55</xdr:col>
      <xdr:colOff>50800</xdr:colOff>
      <xdr:row>94</xdr:row>
      <xdr:rowOff>3200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0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95927</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86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162795</xdr:rowOff>
    </xdr:from>
    <xdr:to>
      <xdr:col>50</xdr:col>
      <xdr:colOff>165100</xdr:colOff>
      <xdr:row>95</xdr:row>
      <xdr:rowOff>92945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2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109472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0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117647</xdr:rowOff>
    </xdr:from>
    <xdr:to>
      <xdr:col>46</xdr:col>
      <xdr:colOff>38100</xdr:colOff>
      <xdr:row>97</xdr:row>
      <xdr:rowOff>47797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5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38924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6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91320</xdr:rowOff>
    </xdr:from>
    <xdr:to>
      <xdr:col>41</xdr:col>
      <xdr:colOff>101600</xdr:colOff>
      <xdr:row>97</xdr:row>
      <xdr:rowOff>21470</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12597</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11195</xdr:rowOff>
    </xdr:from>
    <xdr:to>
      <xdr:col>36</xdr:col>
      <xdr:colOff>165100</xdr:colOff>
      <xdr:row>95</xdr:row>
      <xdr:rowOff>112795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2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129322</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07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71349</xdr:rowOff>
    </xdr:from>
    <xdr:to>
      <xdr:col>85</xdr:col>
      <xdr:colOff>127000</xdr:colOff>
      <xdr:row>38</xdr:row>
      <xdr:rowOff>66472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072099"/>
          <a:ext cx="838200" cy="50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59250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74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66472</xdr:rowOff>
    </xdr:from>
    <xdr:to>
      <xdr:col>81</xdr:col>
      <xdr:colOff>50800</xdr:colOff>
      <xdr:row>38</xdr:row>
      <xdr:rowOff>162103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581572"/>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27550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7141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55575</xdr:rowOff>
    </xdr:from>
    <xdr:to>
      <xdr:col>76</xdr:col>
      <xdr:colOff>114300</xdr:colOff>
      <xdr:row>38</xdr:row>
      <xdr:rowOff>162103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570675"/>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55575</xdr:rowOff>
    </xdr:from>
    <xdr:to>
      <xdr:col>71</xdr:col>
      <xdr:colOff>177800</xdr:colOff>
      <xdr:row>38</xdr:row>
      <xdr:rowOff>75768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2814300" y="6570675"/>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20549</xdr:rowOff>
    </xdr:from>
    <xdr:to>
      <xdr:col>85</xdr:col>
      <xdr:colOff>177800</xdr:colOff>
      <xdr:row>35</xdr:row>
      <xdr:rowOff>122149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0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43426</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87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15672</xdr:rowOff>
    </xdr:from>
    <xdr:to>
      <xdr:col>81</xdr:col>
      <xdr:colOff>101600</xdr:colOff>
      <xdr:row>38</xdr:row>
      <xdr:rowOff>117272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5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133799</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3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111303</xdr:rowOff>
    </xdr:from>
    <xdr:to>
      <xdr:col>76</xdr:col>
      <xdr:colOff>165100</xdr:colOff>
      <xdr:row>39</xdr:row>
      <xdr:rowOff>41453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32580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19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4775</xdr:rowOff>
    </xdr:from>
    <xdr:to>
      <xdr:col>72</xdr:col>
      <xdr:colOff>38100</xdr:colOff>
      <xdr:row>38</xdr:row>
      <xdr:rowOff>106375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5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97502</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468428" y="661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24968</xdr:rowOff>
    </xdr:from>
    <xdr:to>
      <xdr:col>67</xdr:col>
      <xdr:colOff>101600</xdr:colOff>
      <xdr:row>38</xdr:row>
      <xdr:rowOff>126568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4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117695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3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19228</xdr:rowOff>
    </xdr:from>
    <xdr:to>
      <xdr:col>85</xdr:col>
      <xdr:colOff>127000</xdr:colOff>
      <xdr:row>71</xdr:row>
      <xdr:rowOff>99781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192178"/>
          <a:ext cx="838200" cy="8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102695</xdr:rowOff>
    </xdr:from>
    <xdr:to>
      <xdr:col>81</xdr:col>
      <xdr:colOff>50800</xdr:colOff>
      <xdr:row>71</xdr:row>
      <xdr:rowOff>19228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104195"/>
          <a:ext cx="889000" cy="8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102695</xdr:rowOff>
    </xdr:from>
    <xdr:to>
      <xdr:col>76</xdr:col>
      <xdr:colOff>114300</xdr:colOff>
      <xdr:row>70</xdr:row>
      <xdr:rowOff>109182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104195"/>
          <a:ext cx="889000" cy="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109182</xdr:rowOff>
    </xdr:from>
    <xdr:to>
      <xdr:col>71</xdr:col>
      <xdr:colOff>177800</xdr:colOff>
      <xdr:row>70</xdr:row>
      <xdr:rowOff>161417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110682"/>
          <a:ext cx="8890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103588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84158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9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48981</xdr:rowOff>
    </xdr:from>
    <xdr:to>
      <xdr:col>85</xdr:col>
      <xdr:colOff>177800</xdr:colOff>
      <xdr:row>71</xdr:row>
      <xdr:rowOff>150581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2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71858</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07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139878</xdr:rowOff>
    </xdr:from>
    <xdr:to>
      <xdr:col>81</xdr:col>
      <xdr:colOff>101600</xdr:colOff>
      <xdr:row>71</xdr:row>
      <xdr:rowOff>70028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1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86555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19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51895</xdr:rowOff>
    </xdr:from>
    <xdr:to>
      <xdr:col>76</xdr:col>
      <xdr:colOff>165100</xdr:colOff>
      <xdr:row>70</xdr:row>
      <xdr:rowOff>153495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0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170022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182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58382</xdr:rowOff>
    </xdr:from>
    <xdr:to>
      <xdr:col>72</xdr:col>
      <xdr:colOff>38100</xdr:colOff>
      <xdr:row>70</xdr:row>
      <xdr:rowOff>159982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05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5059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183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110617</xdr:rowOff>
    </xdr:from>
    <xdr:to>
      <xdr:col>67</xdr:col>
      <xdr:colOff>101600</xdr:colOff>
      <xdr:row>71</xdr:row>
      <xdr:rowOff>40767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11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57294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188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119652</xdr:rowOff>
    </xdr:from>
    <xdr:to>
      <xdr:col>85</xdr:col>
      <xdr:colOff>126364</xdr:colOff>
      <xdr:row>98</xdr:row>
      <xdr:rowOff>95763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893052"/>
          <a:ext cx="1269" cy="1004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99590</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95763</xdr:rowOff>
    </xdr:from>
    <xdr:to>
      <xdr:col>86</xdr:col>
      <xdr:colOff>25400</xdr:colOff>
      <xdr:row>98</xdr:row>
      <xdr:rowOff>95763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66329</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66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119652</xdr:rowOff>
    </xdr:from>
    <xdr:to>
      <xdr:col>86</xdr:col>
      <xdr:colOff>25400</xdr:colOff>
      <xdr:row>92</xdr:row>
      <xdr:rowOff>119652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893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86620</xdr:rowOff>
    </xdr:from>
    <xdr:to>
      <xdr:col>85</xdr:col>
      <xdr:colOff>127000</xdr:colOff>
      <xdr:row>96</xdr:row>
      <xdr:rowOff>128659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5517120"/>
          <a:ext cx="838200" cy="10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149120</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6083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170693</xdr:rowOff>
    </xdr:from>
    <xdr:to>
      <xdr:col>85</xdr:col>
      <xdr:colOff>177800</xdr:colOff>
      <xdr:row>97</xdr:row>
      <xdr:rowOff>100843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62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86620</xdr:rowOff>
    </xdr:from>
    <xdr:to>
      <xdr:col>81</xdr:col>
      <xdr:colOff>50800</xdr:colOff>
      <xdr:row>97</xdr:row>
      <xdr:rowOff>21903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5517120"/>
          <a:ext cx="889000" cy="11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145914</xdr:rowOff>
    </xdr:from>
    <xdr:to>
      <xdr:col>81</xdr:col>
      <xdr:colOff>101600</xdr:colOff>
      <xdr:row>97</xdr:row>
      <xdr:rowOff>76064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67191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69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21903</xdr:rowOff>
    </xdr:from>
    <xdr:to>
      <xdr:col>76</xdr:col>
      <xdr:colOff>114300</xdr:colOff>
      <xdr:row>97</xdr:row>
      <xdr:rowOff>79578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652553"/>
          <a:ext cx="889000" cy="5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141363</xdr:rowOff>
    </xdr:from>
    <xdr:to>
      <xdr:col>76</xdr:col>
      <xdr:colOff>165100</xdr:colOff>
      <xdr:row>97</xdr:row>
      <xdr:rowOff>71513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88040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79578</xdr:rowOff>
    </xdr:from>
    <xdr:to>
      <xdr:col>71</xdr:col>
      <xdr:colOff>177800</xdr:colOff>
      <xdr:row>97</xdr:row>
      <xdr:rowOff>151426</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710228"/>
          <a:ext cx="889000" cy="7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86775</xdr:rowOff>
    </xdr:from>
    <xdr:to>
      <xdr:col>72</xdr:col>
      <xdr:colOff>38100</xdr:colOff>
      <xdr:row>98</xdr:row>
      <xdr:rowOff>16925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8052</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810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121636</xdr:rowOff>
    </xdr:from>
    <xdr:to>
      <xdr:col>67</xdr:col>
      <xdr:colOff>101600</xdr:colOff>
      <xdr:row>98</xdr:row>
      <xdr:rowOff>51786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42913</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77859</xdr:rowOff>
    </xdr:from>
    <xdr:to>
      <xdr:col>85</xdr:col>
      <xdr:colOff>177800</xdr:colOff>
      <xdr:row>97</xdr:row>
      <xdr:rowOff>8009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5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100736</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3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35820</xdr:rowOff>
    </xdr:from>
    <xdr:to>
      <xdr:col>81</xdr:col>
      <xdr:colOff>101600</xdr:colOff>
      <xdr:row>90</xdr:row>
      <xdr:rowOff>137420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5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88</xdr:row>
      <xdr:rowOff>153947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524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142553</xdr:rowOff>
    </xdr:from>
    <xdr:to>
      <xdr:col>76</xdr:col>
      <xdr:colOff>165100</xdr:colOff>
      <xdr:row>97</xdr:row>
      <xdr:rowOff>72703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60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63830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69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28778</xdr:rowOff>
    </xdr:from>
    <xdr:to>
      <xdr:col>72</xdr:col>
      <xdr:colOff>38100</xdr:colOff>
      <xdr:row>97</xdr:row>
      <xdr:rowOff>130378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6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146905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36111" y="164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100626</xdr:rowOff>
    </xdr:from>
    <xdr:to>
      <xdr:col>67</xdr:col>
      <xdr:colOff>101600</xdr:colOff>
      <xdr:row>98</xdr:row>
      <xdr:rowOff>30776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73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47303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506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60261</xdr:rowOff>
    </xdr:from>
    <xdr:to>
      <xdr:col>116</xdr:col>
      <xdr:colOff>63500</xdr:colOff>
      <xdr:row>38</xdr:row>
      <xdr:rowOff>95885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75361"/>
          <a:ext cx="8382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44259</xdr:rowOff>
    </xdr:from>
    <xdr:to>
      <xdr:col>111</xdr:col>
      <xdr:colOff>177800</xdr:colOff>
      <xdr:row>38</xdr:row>
      <xdr:rowOff>60261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55935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41783</xdr:rowOff>
    </xdr:from>
    <xdr:to>
      <xdr:col>107</xdr:col>
      <xdr:colOff>50800</xdr:colOff>
      <xdr:row>38</xdr:row>
      <xdr:rowOff>44259</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56883"/>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22733</xdr:rowOff>
    </xdr:from>
    <xdr:to>
      <xdr:col>102</xdr:col>
      <xdr:colOff>114300</xdr:colOff>
      <xdr:row>38</xdr:row>
      <xdr:rowOff>41783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537833"/>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45085</xdr:rowOff>
    </xdr:from>
    <xdr:to>
      <xdr:col>116</xdr:col>
      <xdr:colOff>114300</xdr:colOff>
      <xdr:row>38</xdr:row>
      <xdr:rowOff>146685</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131462</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75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9461</xdr:rowOff>
    </xdr:from>
    <xdr:to>
      <xdr:col>112</xdr:col>
      <xdr:colOff>38100</xdr:colOff>
      <xdr:row>38</xdr:row>
      <xdr:rowOff>111061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5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102188</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617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164909</xdr:rowOff>
    </xdr:from>
    <xdr:to>
      <xdr:col>107</xdr:col>
      <xdr:colOff>101600</xdr:colOff>
      <xdr:row>38</xdr:row>
      <xdr:rowOff>95059</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5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86186</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601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162433</xdr:rowOff>
    </xdr:from>
    <xdr:to>
      <xdr:col>102</xdr:col>
      <xdr:colOff>165100</xdr:colOff>
      <xdr:row>38</xdr:row>
      <xdr:rowOff>92583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50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83710</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9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143383</xdr:rowOff>
    </xdr:from>
    <xdr:to>
      <xdr:col>98</xdr:col>
      <xdr:colOff>38100</xdr:colOff>
      <xdr:row>38</xdr:row>
      <xdr:rowOff>73533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48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64660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57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9589</xdr:rowOff>
    </xdr:from>
    <xdr:to>
      <xdr:col>116</xdr:col>
      <xdr:colOff>63500</xdr:colOff>
      <xdr:row>58</xdr:row>
      <xdr:rowOff>17952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953689"/>
          <a:ext cx="8382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747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44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17952</xdr:rowOff>
    </xdr:from>
    <xdr:to>
      <xdr:col>111</xdr:col>
      <xdr:colOff>177800</xdr:colOff>
      <xdr:row>58</xdr:row>
      <xdr:rowOff>47060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962052"/>
          <a:ext cx="889000" cy="2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114495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47060</xdr:rowOff>
    </xdr:from>
    <xdr:to>
      <xdr:col>107</xdr:col>
      <xdr:colOff>50800</xdr:colOff>
      <xdr:row>58</xdr:row>
      <xdr:rowOff>59119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91160"/>
          <a:ext cx="8890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102208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54451</xdr:rowOff>
    </xdr:from>
    <xdr:to>
      <xdr:col>102</xdr:col>
      <xdr:colOff>114300</xdr:colOff>
      <xdr:row>58</xdr:row>
      <xdr:rowOff>59119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9998551"/>
          <a:ext cx="889000" cy="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137012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08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130239</xdr:rowOff>
    </xdr:from>
    <xdr:to>
      <xdr:col>116</xdr:col>
      <xdr:colOff>114300</xdr:colOff>
      <xdr:row>58</xdr:row>
      <xdr:rowOff>60389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0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153116</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7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138602</xdr:rowOff>
    </xdr:from>
    <xdr:to>
      <xdr:col>112</xdr:col>
      <xdr:colOff>38100</xdr:colOff>
      <xdr:row>58</xdr:row>
      <xdr:rowOff>68752</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85279</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96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167710</xdr:rowOff>
    </xdr:from>
    <xdr:to>
      <xdr:col>107</xdr:col>
      <xdr:colOff>101600</xdr:colOff>
      <xdr:row>58</xdr:row>
      <xdr:rowOff>97860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114387</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71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8319</xdr:rowOff>
    </xdr:from>
    <xdr:to>
      <xdr:col>102</xdr:col>
      <xdr:colOff>165100</xdr:colOff>
      <xdr:row>58</xdr:row>
      <xdr:rowOff>109919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5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101046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4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3651</xdr:rowOff>
    </xdr:from>
    <xdr:to>
      <xdr:col>98</xdr:col>
      <xdr:colOff>38100</xdr:colOff>
      <xdr:row>58</xdr:row>
      <xdr:rowOff>105251</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121778</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72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82436</xdr:rowOff>
    </xdr:from>
    <xdr:to>
      <xdr:col>116</xdr:col>
      <xdr:colOff>63500</xdr:colOff>
      <xdr:row>71</xdr:row>
      <xdr:rowOff>135433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255386"/>
          <a:ext cx="838200" cy="5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104856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9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135433</xdr:rowOff>
    </xdr:from>
    <xdr:to>
      <xdr:col>111</xdr:col>
      <xdr:colOff>177800</xdr:colOff>
      <xdr:row>72</xdr:row>
      <xdr:rowOff>1854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308383"/>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107332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1854</xdr:rowOff>
    </xdr:from>
    <xdr:to>
      <xdr:col>107</xdr:col>
      <xdr:colOff>50800</xdr:colOff>
      <xdr:row>72</xdr:row>
      <xdr:rowOff>12789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346254"/>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139870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12789</xdr:rowOff>
    </xdr:from>
    <xdr:to>
      <xdr:col>102</xdr:col>
      <xdr:colOff>114300</xdr:colOff>
      <xdr:row>72</xdr:row>
      <xdr:rowOff>56528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357189"/>
          <a:ext cx="8890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156557</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161777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31636</xdr:rowOff>
    </xdr:from>
    <xdr:to>
      <xdr:col>116</xdr:col>
      <xdr:colOff>114300</xdr:colOff>
      <xdr:row>71</xdr:row>
      <xdr:rowOff>133236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2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118013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11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84633</xdr:rowOff>
    </xdr:from>
    <xdr:to>
      <xdr:col>112</xdr:col>
      <xdr:colOff>38100</xdr:colOff>
      <xdr:row>72</xdr:row>
      <xdr:rowOff>14783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25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31310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03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122504</xdr:rowOff>
    </xdr:from>
    <xdr:to>
      <xdr:col>107</xdr:col>
      <xdr:colOff>101600</xdr:colOff>
      <xdr:row>72</xdr:row>
      <xdr:rowOff>52654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29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69181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0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133439</xdr:rowOff>
    </xdr:from>
    <xdr:to>
      <xdr:col>102</xdr:col>
      <xdr:colOff>165100</xdr:colOff>
      <xdr:row>72</xdr:row>
      <xdr:rowOff>63589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3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80116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0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5728</xdr:rowOff>
    </xdr:from>
    <xdr:to>
      <xdr:col>98</xdr:col>
      <xdr:colOff>38100</xdr:colOff>
      <xdr:row>72</xdr:row>
      <xdr:rowOff>107328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35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123855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1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人件費は、職員数の減に伴う一般職給及び職員退職手当の減により、住民一人当たりの人件費は</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4,845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円の減となった。類似団体と比較すると住民一人当たりの人件費は平均より</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14,614</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円高く高水準で推移しているため、今後も定員管理計画を着実に実行し、再任用職員等の活用により、給与水準の適正化に努める。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　新型コロナウイルスの感染者宿泊療養事業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及び予防接種事業の減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により、住民一人当たりの物件費は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9,030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となった。類似団体と比較すると平均を上回っているため、既存の業務プロセスを積極的に見直し、行政ＤＸの推進等により、持続可能な行財政運営の構築に努める。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扶助費は、住民税非課税世帯等に対する価格高騰重点支援給付金給付事業の増により、住民一人当たりの扶助費は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円の増となった。類似団体と比較すると平均を下回っているが、今後も給付費、 医療費の適正化を図ると共に単独事業の見直しなどを行い、扶助費の抑制に努める。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普通建設事業費は、新総合体育館整備事業や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リサイクルプラザ基幹的設備改良事業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により、住民一人当たりの普通建設事業費は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20,036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円の増となった。類似団体と比較して平均を上回っているため、公共施設総合管理計画に基づく集約化や廃止により施設の適正化を図る。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災害復旧事業費は、夏季の豪雨災害に伴う現年発生災害復旧事業の増により、住民一人当たりの災害復旧事業費は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円の増となった。類似団体中でも高額となっているため、地域防災計画に基づく防災減災の推進等により、持続可能な行財政運営の構築に努める。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積立金は、ボートレース未来基金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積立金の減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により、住民一人当たりの積立金は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46,839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と比較すると平均を上回っているため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、今後も安定的で計画的な財政運営に努める。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山口県下関市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247,000
242,081
716.28
143,386,218
137,045,015
4,319,819
65,580,989
129,003,436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9.9
45.3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142748</xdr:rowOff>
    </xdr:from>
    <xdr:to>
      <xdr:col>24</xdr:col>
      <xdr:colOff>63500</xdr:colOff>
      <xdr:row>34</xdr:row>
      <xdr:rowOff>24638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00598"/>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6367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7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24638</xdr:rowOff>
    </xdr:from>
    <xdr:to>
      <xdr:col>19</xdr:col>
      <xdr:colOff>177800</xdr:colOff>
      <xdr:row>34</xdr:row>
      <xdr:rowOff>34544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53938"/>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135145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34544</xdr:rowOff>
    </xdr:from>
    <xdr:to>
      <xdr:col>15</xdr:col>
      <xdr:colOff>50800</xdr:colOff>
      <xdr:row>34</xdr:row>
      <xdr:rowOff>42926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6384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148861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170942</xdr:rowOff>
    </xdr:from>
    <xdr:to>
      <xdr:col>10</xdr:col>
      <xdr:colOff>114300</xdr:colOff>
      <xdr:row>34</xdr:row>
      <xdr:rowOff>42926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287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113809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91948</xdr:rowOff>
    </xdr:from>
    <xdr:to>
      <xdr:col>24</xdr:col>
      <xdr:colOff>114300</xdr:colOff>
      <xdr:row>34</xdr:row>
      <xdr:rowOff>22098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114825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0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145288</xdr:rowOff>
    </xdr:from>
    <xdr:to>
      <xdr:col>20</xdr:col>
      <xdr:colOff>38100</xdr:colOff>
      <xdr:row>34</xdr:row>
      <xdr:rowOff>75438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0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91965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7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155194</xdr:rowOff>
    </xdr:from>
    <xdr:to>
      <xdr:col>15</xdr:col>
      <xdr:colOff>101600</xdr:colOff>
      <xdr:row>34</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101871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8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163576</xdr:rowOff>
    </xdr:from>
    <xdr:to>
      <xdr:col>10</xdr:col>
      <xdr:colOff>165100</xdr:colOff>
      <xdr:row>34</xdr:row>
      <xdr:rowOff>93726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110253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96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120142</xdr:rowOff>
    </xdr:from>
    <xdr:to>
      <xdr:col>6</xdr:col>
      <xdr:colOff>38100</xdr:colOff>
      <xdr:row>34</xdr:row>
      <xdr:rowOff>50292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66819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154140</xdr:rowOff>
    </xdr:from>
    <xdr:to>
      <xdr:col>24</xdr:col>
      <xdr:colOff>63500</xdr:colOff>
      <xdr:row>57</xdr:row>
      <xdr:rowOff>15837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240990"/>
          <a:ext cx="838200" cy="54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146969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9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154140</xdr:rowOff>
    </xdr:from>
    <xdr:to>
      <xdr:col>19</xdr:col>
      <xdr:colOff>177800</xdr:colOff>
      <xdr:row>57</xdr:row>
      <xdr:rowOff>114478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240990"/>
          <a:ext cx="889000" cy="64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67149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127140</xdr:rowOff>
    </xdr:from>
    <xdr:to>
      <xdr:col>15</xdr:col>
      <xdr:colOff>50800</xdr:colOff>
      <xdr:row>57</xdr:row>
      <xdr:rowOff>114478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99640"/>
          <a:ext cx="889000" cy="118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68063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127140</xdr:rowOff>
    </xdr:from>
    <xdr:to>
      <xdr:col>10</xdr:col>
      <xdr:colOff>114300</xdr:colOff>
      <xdr:row>57</xdr:row>
      <xdr:rowOff>167246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99640"/>
          <a:ext cx="889000" cy="12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45800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155477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9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136487</xdr:rowOff>
    </xdr:from>
    <xdr:to>
      <xdr:col>24</xdr:col>
      <xdr:colOff>114300</xdr:colOff>
      <xdr:row>57</xdr:row>
      <xdr:rowOff>66637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3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159364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8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103340</xdr:rowOff>
    </xdr:from>
    <xdr:to>
      <xdr:col>20</xdr:col>
      <xdr:colOff>38100</xdr:colOff>
      <xdr:row>54</xdr:row>
      <xdr:rowOff>33490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1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50017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896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63678</xdr:rowOff>
    </xdr:from>
    <xdr:to>
      <xdr:col>15</xdr:col>
      <xdr:colOff>101600</xdr:colOff>
      <xdr:row>57</xdr:row>
      <xdr:rowOff>165278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3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10355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76340</xdr:rowOff>
    </xdr:from>
    <xdr:to>
      <xdr:col>10</xdr:col>
      <xdr:colOff>165100</xdr:colOff>
      <xdr:row>51</xdr:row>
      <xdr:rowOff>6490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23017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42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116446</xdr:rowOff>
    </xdr:from>
    <xdr:to>
      <xdr:col>6</xdr:col>
      <xdr:colOff>38100</xdr:colOff>
      <xdr:row>58</xdr:row>
      <xdr:rowOff>46596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63123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6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145040</xdr:rowOff>
    </xdr:from>
    <xdr:to>
      <xdr:col>24</xdr:col>
      <xdr:colOff>63500</xdr:colOff>
      <xdr:row>76</xdr:row>
      <xdr:rowOff>125197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03790"/>
          <a:ext cx="838200" cy="15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169738</xdr:rowOff>
    </xdr:from>
    <xdr:to>
      <xdr:col>19</xdr:col>
      <xdr:colOff>177800</xdr:colOff>
      <xdr:row>76</xdr:row>
      <xdr:rowOff>125197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28488"/>
          <a:ext cx="889000" cy="12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150462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37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169738</xdr:rowOff>
    </xdr:from>
    <xdr:to>
      <xdr:col>15</xdr:col>
      <xdr:colOff>50800</xdr:colOff>
      <xdr:row>77</xdr:row>
      <xdr:rowOff>53480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28488"/>
          <a:ext cx="889000" cy="2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53480</xdr:rowOff>
    </xdr:from>
    <xdr:to>
      <xdr:col>10</xdr:col>
      <xdr:colOff>114300</xdr:colOff>
      <xdr:row>77</xdr:row>
      <xdr:rowOff>134113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55130"/>
          <a:ext cx="889000" cy="8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94240</xdr:rowOff>
    </xdr:from>
    <xdr:to>
      <xdr:col>24</xdr:col>
      <xdr:colOff>114300</xdr:colOff>
      <xdr:row>76</xdr:row>
      <xdr:rowOff>24389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529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117117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04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74397</xdr:rowOff>
    </xdr:from>
    <xdr:to>
      <xdr:col>20</xdr:col>
      <xdr:colOff>38100</xdr:colOff>
      <xdr:row>77</xdr:row>
      <xdr:rowOff>4547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0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167124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9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118938</xdr:rowOff>
    </xdr:from>
    <xdr:to>
      <xdr:col>15</xdr:col>
      <xdr:colOff>101600</xdr:colOff>
      <xdr:row>76</xdr:row>
      <xdr:rowOff>49088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7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65615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5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2680</xdr:rowOff>
    </xdr:from>
    <xdr:to>
      <xdr:col>10</xdr:col>
      <xdr:colOff>165100</xdr:colOff>
      <xdr:row>77</xdr:row>
      <xdr:rowOff>104280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120807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79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83313</xdr:rowOff>
    </xdr:from>
    <xdr:to>
      <xdr:col>6</xdr:col>
      <xdr:colOff>38100</xdr:colOff>
      <xdr:row>78</xdr:row>
      <xdr:rowOff>13463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8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29990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6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73501</xdr:rowOff>
    </xdr:from>
    <xdr:to>
      <xdr:col>24</xdr:col>
      <xdr:colOff>63500</xdr:colOff>
      <xdr:row>95</xdr:row>
      <xdr:rowOff>83426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189801"/>
          <a:ext cx="838200" cy="18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70375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2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73501</xdr:rowOff>
    </xdr:from>
    <xdr:to>
      <xdr:col>19</xdr:col>
      <xdr:colOff>177800</xdr:colOff>
      <xdr:row>95</xdr:row>
      <xdr:rowOff>121279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189801"/>
          <a:ext cx="889000" cy="2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54469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121279</xdr:rowOff>
    </xdr:from>
    <xdr:to>
      <xdr:col>15</xdr:col>
      <xdr:colOff>50800</xdr:colOff>
      <xdr:row>97</xdr:row>
      <xdr:rowOff>46737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409029"/>
          <a:ext cx="889000" cy="26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93749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5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13133</xdr:rowOff>
    </xdr:from>
    <xdr:to>
      <xdr:col>10</xdr:col>
      <xdr:colOff>114300</xdr:colOff>
      <xdr:row>97</xdr:row>
      <xdr:rowOff>46737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43783"/>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131106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6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144384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7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32626</xdr:rowOff>
    </xdr:from>
    <xdr:to>
      <xdr:col>24</xdr:col>
      <xdr:colOff>114300</xdr:colOff>
      <xdr:row>95</xdr:row>
      <xdr:rowOff>134226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3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55503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17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22701</xdr:rowOff>
    </xdr:from>
    <xdr:to>
      <xdr:col>20</xdr:col>
      <xdr:colOff>38100</xdr:colOff>
      <xdr:row>94</xdr:row>
      <xdr:rowOff>124301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13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140828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59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70479</xdr:rowOff>
    </xdr:from>
    <xdr:to>
      <xdr:col>15</xdr:col>
      <xdr:colOff>101600</xdr:colOff>
      <xdr:row>96</xdr:row>
      <xdr:rowOff>629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17156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13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167387</xdr:rowOff>
    </xdr:from>
    <xdr:to>
      <xdr:col>10</xdr:col>
      <xdr:colOff>165100</xdr:colOff>
      <xdr:row>97</xdr:row>
      <xdr:rowOff>97537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114064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133783</xdr:rowOff>
    </xdr:from>
    <xdr:to>
      <xdr:col>6</xdr:col>
      <xdr:colOff>38100</xdr:colOff>
      <xdr:row>97</xdr:row>
      <xdr:rowOff>63933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9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80460</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6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66929</xdr:rowOff>
    </xdr:from>
    <xdr:to>
      <xdr:col>55</xdr:col>
      <xdr:colOff>0</xdr:colOff>
      <xdr:row>37</xdr:row>
      <xdr:rowOff>69596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239129"/>
          <a:ext cx="8382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57040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00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69596</xdr:rowOff>
    </xdr:from>
    <xdr:to>
      <xdr:col>50</xdr:col>
      <xdr:colOff>114300</xdr:colOff>
      <xdr:row>37</xdr:row>
      <xdr:rowOff>72644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1324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165244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74168</xdr:rowOff>
    </xdr:from>
    <xdr:to>
      <xdr:col>45</xdr:col>
      <xdr:colOff>177800</xdr:colOff>
      <xdr:row>37</xdr:row>
      <xdr:rowOff>72644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074918"/>
          <a:ext cx="889000" cy="341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74168</xdr:rowOff>
    </xdr:from>
    <xdr:to>
      <xdr:col>41</xdr:col>
      <xdr:colOff>50800</xdr:colOff>
      <xdr:row>37</xdr:row>
      <xdr:rowOff>52070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074918"/>
          <a:ext cx="889000" cy="3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150004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93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161815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505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16129</xdr:rowOff>
    </xdr:from>
    <xdr:to>
      <xdr:col>55</xdr:col>
      <xdr:colOff>50800</xdr:colOff>
      <xdr:row>36</xdr:row>
      <xdr:rowOff>117729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8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39006</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0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18796</xdr:rowOff>
    </xdr:from>
    <xdr:to>
      <xdr:col>50</xdr:col>
      <xdr:colOff>165100</xdr:colOff>
      <xdr:row>37</xdr:row>
      <xdr:rowOff>120396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6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136923</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137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21844</xdr:rowOff>
    </xdr:from>
    <xdr:to>
      <xdr:col>46</xdr:col>
      <xdr:colOff>38100</xdr:colOff>
      <xdr:row>37</xdr:row>
      <xdr:rowOff>123444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139971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14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23368</xdr:rowOff>
    </xdr:from>
    <xdr:to>
      <xdr:col>41</xdr:col>
      <xdr:colOff>101600</xdr:colOff>
      <xdr:row>35</xdr:row>
      <xdr:rowOff>124968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141495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799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1270</xdr:rowOff>
    </xdr:from>
    <xdr:to>
      <xdr:col>36</xdr:col>
      <xdr:colOff>165100</xdr:colOff>
      <xdr:row>37</xdr:row>
      <xdr:rowOff>102870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4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119397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120345</xdr:rowOff>
    </xdr:from>
    <xdr:to>
      <xdr:col>55</xdr:col>
      <xdr:colOff>0</xdr:colOff>
      <xdr:row>51</xdr:row>
      <xdr:rowOff>47041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692845"/>
          <a:ext cx="838200" cy="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54068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5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47041</xdr:rowOff>
    </xdr:from>
    <xdr:to>
      <xdr:col>50</xdr:col>
      <xdr:colOff>114300</xdr:colOff>
      <xdr:row>52</xdr:row>
      <xdr:rowOff>142215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790991"/>
          <a:ext cx="889000" cy="26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21683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145948</xdr:rowOff>
    </xdr:from>
    <xdr:to>
      <xdr:col>45</xdr:col>
      <xdr:colOff>177800</xdr:colOff>
      <xdr:row>52</xdr:row>
      <xdr:rowOff>142215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8889898"/>
          <a:ext cx="889000" cy="16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29227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145948</xdr:rowOff>
    </xdr:from>
    <xdr:to>
      <xdr:col>41</xdr:col>
      <xdr:colOff>50800</xdr:colOff>
      <xdr:row>51</xdr:row>
      <xdr:rowOff>163093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8889898"/>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169359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77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20769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9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69545</xdr:rowOff>
    </xdr:from>
    <xdr:to>
      <xdr:col>55</xdr:col>
      <xdr:colOff>50800</xdr:colOff>
      <xdr:row>50</xdr:row>
      <xdr:rowOff>171145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64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22572</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59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50</xdr:row>
      <xdr:rowOff>167691</xdr:rowOff>
    </xdr:from>
    <xdr:to>
      <xdr:col>50</xdr:col>
      <xdr:colOff>165100</xdr:colOff>
      <xdr:row>51</xdr:row>
      <xdr:rowOff>97841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7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49</xdr:row>
      <xdr:rowOff>114368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51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91415</xdr:rowOff>
    </xdr:from>
    <xdr:to>
      <xdr:col>46</xdr:col>
      <xdr:colOff>38100</xdr:colOff>
      <xdr:row>53</xdr:row>
      <xdr:rowOff>21565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00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38092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78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95148</xdr:rowOff>
    </xdr:from>
    <xdr:to>
      <xdr:col>41</xdr:col>
      <xdr:colOff>101600</xdr:colOff>
      <xdr:row>52</xdr:row>
      <xdr:rowOff>25298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83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41825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61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112293</xdr:rowOff>
    </xdr:from>
    <xdr:to>
      <xdr:col>36</xdr:col>
      <xdr:colOff>165100</xdr:colOff>
      <xdr:row>52</xdr:row>
      <xdr:rowOff>42443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85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58970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63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142574</xdr:rowOff>
    </xdr:from>
    <xdr:to>
      <xdr:col>55</xdr:col>
      <xdr:colOff>0</xdr:colOff>
      <xdr:row>78</xdr:row>
      <xdr:rowOff>31441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344224"/>
          <a:ext cx="838200" cy="60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347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142574</xdr:rowOff>
    </xdr:from>
    <xdr:to>
      <xdr:col>50</xdr:col>
      <xdr:colOff>114300</xdr:colOff>
      <xdr:row>77</xdr:row>
      <xdr:rowOff>160454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344224"/>
          <a:ext cx="889000" cy="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43781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1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160454</xdr:rowOff>
    </xdr:from>
    <xdr:to>
      <xdr:col>45</xdr:col>
      <xdr:colOff>177800</xdr:colOff>
      <xdr:row>77</xdr:row>
      <xdr:rowOff>163246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362104"/>
          <a:ext cx="889000" cy="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163246</xdr:rowOff>
    </xdr:from>
    <xdr:to>
      <xdr:col>41</xdr:col>
      <xdr:colOff>50800</xdr:colOff>
      <xdr:row>78</xdr:row>
      <xdr:rowOff>66875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64896"/>
          <a:ext cx="889000" cy="7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130861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152091</xdr:rowOff>
    </xdr:from>
    <xdr:to>
      <xdr:col>55</xdr:col>
      <xdr:colOff>50800</xdr:colOff>
      <xdr:row>78</xdr:row>
      <xdr:rowOff>82241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5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3518</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0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91774</xdr:rowOff>
    </xdr:from>
    <xdr:to>
      <xdr:col>50</xdr:col>
      <xdr:colOff>165100</xdr:colOff>
      <xdr:row>78</xdr:row>
      <xdr:rowOff>21924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29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38451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0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109654</xdr:rowOff>
    </xdr:from>
    <xdr:to>
      <xdr:col>46</xdr:col>
      <xdr:colOff>38100</xdr:colOff>
      <xdr:row>78</xdr:row>
      <xdr:rowOff>39804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1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30931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40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112446</xdr:rowOff>
    </xdr:from>
    <xdr:to>
      <xdr:col>41</xdr:col>
      <xdr:colOff>101600</xdr:colOff>
      <xdr:row>78</xdr:row>
      <xdr:rowOff>42596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33723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4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16075</xdr:rowOff>
    </xdr:from>
    <xdr:to>
      <xdr:col>36</xdr:col>
      <xdr:colOff>165100</xdr:colOff>
      <xdr:row>78</xdr:row>
      <xdr:rowOff>117675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134202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6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157349</xdr:rowOff>
    </xdr:from>
    <xdr:to>
      <xdr:col>55</xdr:col>
      <xdr:colOff>0</xdr:colOff>
      <xdr:row>93</xdr:row>
      <xdr:rowOff>53290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5930749"/>
          <a:ext cx="8382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42981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30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53290</xdr:rowOff>
    </xdr:from>
    <xdr:to>
      <xdr:col>50</xdr:col>
      <xdr:colOff>114300</xdr:colOff>
      <xdr:row>94</xdr:row>
      <xdr:rowOff>134648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5998140"/>
          <a:ext cx="889000" cy="25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139588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4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134648</xdr:rowOff>
    </xdr:from>
    <xdr:to>
      <xdr:col>45</xdr:col>
      <xdr:colOff>177800</xdr:colOff>
      <xdr:row>95</xdr:row>
      <xdr:rowOff>43093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50948"/>
          <a:ext cx="889000" cy="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169580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45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43093</xdr:rowOff>
    </xdr:from>
    <xdr:to>
      <xdr:col>41</xdr:col>
      <xdr:colOff>50800</xdr:colOff>
      <xdr:row>95</xdr:row>
      <xdr:rowOff>70183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330843"/>
          <a:ext cx="889000" cy="2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124432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41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155750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44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106549</xdr:rowOff>
    </xdr:from>
    <xdr:to>
      <xdr:col>55</xdr:col>
      <xdr:colOff>50800</xdr:colOff>
      <xdr:row>93</xdr:row>
      <xdr:rowOff>36699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587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129426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73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2490</xdr:rowOff>
    </xdr:from>
    <xdr:to>
      <xdr:col>50</xdr:col>
      <xdr:colOff>165100</xdr:colOff>
      <xdr:row>93</xdr:row>
      <xdr:rowOff>104090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594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120617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572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83848</xdr:rowOff>
    </xdr:from>
    <xdr:to>
      <xdr:col>46</xdr:col>
      <xdr:colOff>38100</xdr:colOff>
      <xdr:row>95</xdr:row>
      <xdr:rowOff>13998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20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30525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597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163743</xdr:rowOff>
    </xdr:from>
    <xdr:to>
      <xdr:col>41</xdr:col>
      <xdr:colOff>101600</xdr:colOff>
      <xdr:row>95</xdr:row>
      <xdr:rowOff>93893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28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110420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05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19383</xdr:rowOff>
    </xdr:from>
    <xdr:to>
      <xdr:col>36</xdr:col>
      <xdr:colOff>165100</xdr:colOff>
      <xdr:row>95</xdr:row>
      <xdr:rowOff>120983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0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137510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8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31387</xdr:rowOff>
    </xdr:from>
    <xdr:to>
      <xdr:col>85</xdr:col>
      <xdr:colOff>127000</xdr:colOff>
      <xdr:row>36</xdr:row>
      <xdr:rowOff>162887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03587"/>
          <a:ext cx="838200" cy="13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102161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74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162887</xdr:rowOff>
    </xdr:from>
    <xdr:to>
      <xdr:col>81</xdr:col>
      <xdr:colOff>50800</xdr:colOff>
      <xdr:row>37</xdr:row>
      <xdr:rowOff>32367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335087"/>
          <a:ext cx="889000" cy="4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118055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133386</xdr:rowOff>
    </xdr:from>
    <xdr:to>
      <xdr:col>76</xdr:col>
      <xdr:colOff>114300</xdr:colOff>
      <xdr:row>37</xdr:row>
      <xdr:rowOff>32367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305586"/>
          <a:ext cx="8890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133386</xdr:rowOff>
    </xdr:from>
    <xdr:to>
      <xdr:col>71</xdr:col>
      <xdr:colOff>177800</xdr:colOff>
      <xdr:row>36</xdr:row>
      <xdr:rowOff>160710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05586"/>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125457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152037</xdr:rowOff>
    </xdr:from>
    <xdr:to>
      <xdr:col>85</xdr:col>
      <xdr:colOff>177800</xdr:colOff>
      <xdr:row>36</xdr:row>
      <xdr:rowOff>82187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15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3464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0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112087</xdr:rowOff>
    </xdr:from>
    <xdr:to>
      <xdr:col>81</xdr:col>
      <xdr:colOff>101600</xdr:colOff>
      <xdr:row>37</xdr:row>
      <xdr:rowOff>42237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8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58764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5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153017</xdr:rowOff>
    </xdr:from>
    <xdr:to>
      <xdr:col>76</xdr:col>
      <xdr:colOff>165100</xdr:colOff>
      <xdr:row>37</xdr:row>
      <xdr:rowOff>83167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2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99694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0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82586</xdr:rowOff>
    </xdr:from>
    <xdr:to>
      <xdr:col>72</xdr:col>
      <xdr:colOff>38100</xdr:colOff>
      <xdr:row>37</xdr:row>
      <xdr:rowOff>12736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29263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109910</xdr:rowOff>
    </xdr:from>
    <xdr:to>
      <xdr:col>67</xdr:col>
      <xdr:colOff>101600</xdr:colOff>
      <xdr:row>37</xdr:row>
      <xdr:rowOff>40060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2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56587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0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96929</xdr:rowOff>
    </xdr:from>
    <xdr:to>
      <xdr:col>85</xdr:col>
      <xdr:colOff>127000</xdr:colOff>
      <xdr:row>55</xdr:row>
      <xdr:rowOff>75806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355229"/>
          <a:ext cx="838200" cy="15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79740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338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75806</xdr:rowOff>
    </xdr:from>
    <xdr:to>
      <xdr:col>81</xdr:col>
      <xdr:colOff>50800</xdr:colOff>
      <xdr:row>56</xdr:row>
      <xdr:rowOff>22314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05556"/>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46157</xdr:rowOff>
    </xdr:from>
    <xdr:to>
      <xdr:col>76</xdr:col>
      <xdr:colOff>114300</xdr:colOff>
      <xdr:row>56</xdr:row>
      <xdr:rowOff>22314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475907"/>
          <a:ext cx="889000" cy="14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46157</xdr:rowOff>
    </xdr:from>
    <xdr:to>
      <xdr:col>71</xdr:col>
      <xdr:colOff>177800</xdr:colOff>
      <xdr:row>55</xdr:row>
      <xdr:rowOff>56490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475907"/>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133004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56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46129</xdr:rowOff>
    </xdr:from>
    <xdr:to>
      <xdr:col>85</xdr:col>
      <xdr:colOff>177800</xdr:colOff>
      <xdr:row>54</xdr:row>
      <xdr:rowOff>147729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30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69006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15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25006</xdr:rowOff>
    </xdr:from>
    <xdr:to>
      <xdr:col>81</xdr:col>
      <xdr:colOff>101600</xdr:colOff>
      <xdr:row>55</xdr:row>
      <xdr:rowOff>126606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117733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5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142964</xdr:rowOff>
    </xdr:from>
    <xdr:to>
      <xdr:col>76</xdr:col>
      <xdr:colOff>165100</xdr:colOff>
      <xdr:row>56</xdr:row>
      <xdr:rowOff>73114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64241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166807</xdr:rowOff>
    </xdr:from>
    <xdr:to>
      <xdr:col>72</xdr:col>
      <xdr:colOff>38100</xdr:colOff>
      <xdr:row>55</xdr:row>
      <xdr:rowOff>96957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88084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1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5690</xdr:rowOff>
    </xdr:from>
    <xdr:to>
      <xdr:col>67</xdr:col>
      <xdr:colOff>101600</xdr:colOff>
      <xdr:row>55</xdr:row>
      <xdr:rowOff>107290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3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123817</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21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71348</xdr:rowOff>
    </xdr:from>
    <xdr:to>
      <xdr:col>85</xdr:col>
      <xdr:colOff>127000</xdr:colOff>
      <xdr:row>78</xdr:row>
      <xdr:rowOff>66472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2930098"/>
          <a:ext cx="838200" cy="50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59250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32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66472</xdr:rowOff>
    </xdr:from>
    <xdr:to>
      <xdr:col>81</xdr:col>
      <xdr:colOff>50800</xdr:colOff>
      <xdr:row>78</xdr:row>
      <xdr:rowOff>162103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39572"/>
          <a:ext cx="8890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27551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572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55575</xdr:rowOff>
    </xdr:from>
    <xdr:to>
      <xdr:col>76</xdr:col>
      <xdr:colOff>114300</xdr:colOff>
      <xdr:row>78</xdr:row>
      <xdr:rowOff>162103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28675"/>
          <a:ext cx="889000" cy="10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55575</xdr:rowOff>
    </xdr:from>
    <xdr:to>
      <xdr:col>71</xdr:col>
      <xdr:colOff>177800</xdr:colOff>
      <xdr:row>78</xdr:row>
      <xdr:rowOff>75767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28675"/>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20548</xdr:rowOff>
    </xdr:from>
    <xdr:to>
      <xdr:col>85</xdr:col>
      <xdr:colOff>177800</xdr:colOff>
      <xdr:row>75</xdr:row>
      <xdr:rowOff>122148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28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43425</xdr:rowOff>
    </xdr:from>
    <xdr:ext cx="469744"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7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15672</xdr:rowOff>
    </xdr:from>
    <xdr:to>
      <xdr:col>81</xdr:col>
      <xdr:colOff>101600</xdr:colOff>
      <xdr:row>78</xdr:row>
      <xdr:rowOff>117272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8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133799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16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111303</xdr:rowOff>
    </xdr:from>
    <xdr:to>
      <xdr:col>76</xdr:col>
      <xdr:colOff>165100</xdr:colOff>
      <xdr:row>79</xdr:row>
      <xdr:rowOff>41453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8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32580</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3017" y="13577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4775</xdr:rowOff>
    </xdr:from>
    <xdr:to>
      <xdr:col>72</xdr:col>
      <xdr:colOff>38100</xdr:colOff>
      <xdr:row>78</xdr:row>
      <xdr:rowOff>106375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7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97502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24967</xdr:rowOff>
    </xdr:from>
    <xdr:to>
      <xdr:col>67</xdr:col>
      <xdr:colOff>101600</xdr:colOff>
      <xdr:row>78</xdr:row>
      <xdr:rowOff>126567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117694</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9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19228</xdr:rowOff>
    </xdr:from>
    <xdr:to>
      <xdr:col>85</xdr:col>
      <xdr:colOff>127000</xdr:colOff>
      <xdr:row>91</xdr:row>
      <xdr:rowOff>99780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5621178"/>
          <a:ext cx="838200" cy="80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102696</xdr:rowOff>
    </xdr:from>
    <xdr:to>
      <xdr:col>81</xdr:col>
      <xdr:colOff>50800</xdr:colOff>
      <xdr:row>91</xdr:row>
      <xdr:rowOff>19228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5533196"/>
          <a:ext cx="889000" cy="8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102696</xdr:rowOff>
    </xdr:from>
    <xdr:to>
      <xdr:col>76</xdr:col>
      <xdr:colOff>114300</xdr:colOff>
      <xdr:row>90</xdr:row>
      <xdr:rowOff>109153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5533196"/>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109153</xdr:rowOff>
    </xdr:from>
    <xdr:to>
      <xdr:col>71</xdr:col>
      <xdr:colOff>177800</xdr:colOff>
      <xdr:row>90</xdr:row>
      <xdr:rowOff>161389</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5539653"/>
          <a:ext cx="8890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9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84129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48980</xdr:rowOff>
    </xdr:from>
    <xdr:to>
      <xdr:col>85</xdr:col>
      <xdr:colOff>177800</xdr:colOff>
      <xdr:row>91</xdr:row>
      <xdr:rowOff>150580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6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71857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50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139878</xdr:rowOff>
    </xdr:from>
    <xdr:to>
      <xdr:col>81</xdr:col>
      <xdr:colOff>101600</xdr:colOff>
      <xdr:row>91</xdr:row>
      <xdr:rowOff>70028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57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86555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34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51896</xdr:rowOff>
    </xdr:from>
    <xdr:to>
      <xdr:col>76</xdr:col>
      <xdr:colOff>165100</xdr:colOff>
      <xdr:row>90</xdr:row>
      <xdr:rowOff>153496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4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88</xdr:row>
      <xdr:rowOff>170023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25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58353</xdr:rowOff>
    </xdr:from>
    <xdr:to>
      <xdr:col>72</xdr:col>
      <xdr:colOff>38100</xdr:colOff>
      <xdr:row>90</xdr:row>
      <xdr:rowOff>159953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48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5030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26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110589</xdr:rowOff>
    </xdr:from>
    <xdr:to>
      <xdr:col>67</xdr:col>
      <xdr:colOff>101600</xdr:colOff>
      <xdr:row>91</xdr:row>
      <xdr:rowOff>40739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54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57266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31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168656</xdr:rowOff>
    </xdr:from>
    <xdr:to>
      <xdr:col>116</xdr:col>
      <xdr:colOff>63500</xdr:colOff>
      <xdr:row>39</xdr:row>
      <xdr:rowOff>14351</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8375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168656</xdr:rowOff>
    </xdr:from>
    <xdr:to>
      <xdr:col>111</xdr:col>
      <xdr:colOff>177800</xdr:colOff>
      <xdr:row>39</xdr:row>
      <xdr:rowOff>17780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0434300" y="668375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167513</xdr:rowOff>
    </xdr:from>
    <xdr:to>
      <xdr:col>107</xdr:col>
      <xdr:colOff>50800</xdr:colOff>
      <xdr:row>39</xdr:row>
      <xdr:rowOff>17780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8261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144653</xdr:rowOff>
    </xdr:from>
    <xdr:to>
      <xdr:col>102</xdr:col>
      <xdr:colOff>114300</xdr:colOff>
      <xdr:row>38</xdr:row>
      <xdr:rowOff>167513</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975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135001</xdr:rowOff>
    </xdr:from>
    <xdr:to>
      <xdr:col>116</xdr:col>
      <xdr:colOff>114300</xdr:colOff>
      <xdr:row>39</xdr:row>
      <xdr:rowOff>65151</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5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49928</xdr:rowOff>
    </xdr:from>
    <xdr:ext cx="313932"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650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117856</xdr:rowOff>
    </xdr:from>
    <xdr:to>
      <xdr:col>112</xdr:col>
      <xdr:colOff>38100</xdr:colOff>
      <xdr:row>39</xdr:row>
      <xdr:rowOff>48006</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39133</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4017" y="6725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138430</xdr:rowOff>
    </xdr:from>
    <xdr:to>
      <xdr:col>107</xdr:col>
      <xdr:colOff>101600</xdr:colOff>
      <xdr:row>39</xdr:row>
      <xdr:rowOff>68580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59707</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77333" y="67462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116713</xdr:rowOff>
    </xdr:from>
    <xdr:to>
      <xdr:col>102</xdr:col>
      <xdr:colOff>165100</xdr:colOff>
      <xdr:row>39</xdr:row>
      <xdr:rowOff>46863</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3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37990</xdr:rowOff>
    </xdr:from>
    <xdr:ext cx="378565"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6017" y="6724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15130</xdr:rowOff>
    </xdr:from>
    <xdr:ext cx="378565"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7017" y="6701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59,253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円高くなっている。前年度対比でみると、ボートレース未来基金積立金の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により主に総務管理費が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くなった。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53,954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12,114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円高くなっている。前年度対比でみると、新型コロナウイルスの感染者宿泊療養事業及び予防接種事業の減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、主に保健衛生費が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農林水産業費は、住民一人当たり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19,254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13,580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下関漁港南風泊地区高度衛生管理整備事業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の増により、主に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水産</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業費が増加し、住民一人当たり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64,228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20,663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円高くなっている。前年度対比でみると、新総合体育館整備事業の増加により、主に公園費が増加し、住民一人当たり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2,948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災害復旧費は、住民一人当たり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7,541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現年発生災害復旧事業の増により、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主に公共土木施設災害復旧費が増加し、住民一人当たり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円高くなった。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59,397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21,892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円高くなっている。前年度対比でみると、償還終了による償還元金の減により、住民一人当たり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円低くなった。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財政調整基金は前年度と比較すると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億円増加し、標準財政規模に対する割合は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ポイント好転した。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実質収支額は前年度と比較すると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億円減少し、標準財政規模に対する割合は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ポイント好転した。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実質単年度収支は前年度と比較すると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億円減少し、標準財政規模に対する割合は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基金に頼る財政運営となっており、行政ＤＸによる業務効率化や各種手続きのデジタル化を推進し、事務事業の見直しや歳入確保を図り、財政健全化に努める。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山口県下関市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連結実質赤字比率の全体の比率としては、令和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82.06%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66.38%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15.68%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改善している。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赤字となった会計は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港湾特別会計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及び病院事業会計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会計で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あった。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港湾特別会計については、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赤字額は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143,891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千円（対前年度</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78,072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千円減）で</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赤字の要因は、過去の大規模事業や高潮災害の復旧事業等の影響によるものだが、単年度収支は黒字であり、赤字額は年々縮小している。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病院事業会計については、赤字額は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42,101</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千円（対前年度皆増）であり、赤字の要因は、</a:t>
          </a:r>
          <a:r>
            <a:rPr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医師不足による眼科収益の減や新型コロナウイルス感染症５類移行後の入院収益の減によ</a:t>
          </a:r>
          <a:r>
            <a:rPr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ものである。今後は、医師確保の取り組みを進めるとともに、若手看護師等の採用による給与費の抑制や総務省の財政運営・経営改善に向けたアドバイザー派遣事業を活用するなどして改善に取り組んでいく。</a:t>
          </a:r>
          <a:endParaRPr kumimoji="1" lang="ja-JP" altLang="en-US" sz="1400">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まで赤字が生じていた臨海土地造成事業特別会計については、売却可能用地の完成により、単年度収支が大幅な黒字となった結果、令和元年度より赤字が解消した。今後は、造成した土地の売却が課題と認識しており、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年度に策定した経営健全化計画の精神に則り、より一層の赤字解消を図っていく。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また、黒字となった他の会計においても、引き続き適切な財政運営に努める。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143386218</v>
      </c>
      <c r="BO4" s="462"/>
      <c r="BP4" s="462"/>
      <c r="BQ4" s="462"/>
      <c r="BR4" s="462"/>
      <c r="BS4" s="462"/>
      <c r="BT4" s="462"/>
      <c r="BU4" s="463"/>
      <c r="BV4" s="461">
        <v>150241559</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6.6</v>
      </c>
      <c r="CU4" s="602"/>
      <c r="CV4" s="602"/>
      <c r="CW4" s="602"/>
      <c r="CX4" s="602"/>
      <c r="CY4" s="602"/>
      <c r="CZ4" s="602"/>
      <c r="DA4" s="603"/>
      <c r="DB4" s="601">
        <v>6.5</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137045015</v>
      </c>
      <c r="BO5" s="433"/>
      <c r="BP5" s="433"/>
      <c r="BQ5" s="433"/>
      <c r="BR5" s="433"/>
      <c r="BS5" s="433"/>
      <c r="BT5" s="433"/>
      <c r="BU5" s="434"/>
      <c r="BV5" s="432">
        <v>144925985</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94.4</v>
      </c>
      <c r="CU5" s="430"/>
      <c r="CV5" s="430"/>
      <c r="CW5" s="430"/>
      <c r="CX5" s="430"/>
      <c r="CY5" s="430"/>
      <c r="CZ5" s="430"/>
      <c r="DA5" s="431"/>
      <c r="DB5" s="429">
        <v>95.8</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6341203</v>
      </c>
      <c r="BO6" s="433"/>
      <c r="BP6" s="433"/>
      <c r="BQ6" s="433"/>
      <c r="BR6" s="433"/>
      <c r="BS6" s="433"/>
      <c r="BT6" s="433"/>
      <c r="BU6" s="434"/>
      <c r="BV6" s="432">
        <v>5315574</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96.2</v>
      </c>
      <c r="CU6" s="576"/>
      <c r="CV6" s="576"/>
      <c r="CW6" s="576"/>
      <c r="CX6" s="576"/>
      <c r="CY6" s="576"/>
      <c r="CZ6" s="576"/>
      <c r="DA6" s="577"/>
      <c r="DB6" s="575">
        <v>98.8</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2021384</v>
      </c>
      <c r="BO7" s="433"/>
      <c r="BP7" s="433"/>
      <c r="BQ7" s="433"/>
      <c r="BR7" s="433"/>
      <c r="BS7" s="433"/>
      <c r="BT7" s="433"/>
      <c r="BU7" s="434"/>
      <c r="BV7" s="432">
        <v>1021202</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65580989</v>
      </c>
      <c r="CU7" s="433"/>
      <c r="CV7" s="433"/>
      <c r="CW7" s="433"/>
      <c r="CX7" s="433"/>
      <c r="CY7" s="433"/>
      <c r="CZ7" s="433"/>
      <c r="DA7" s="434"/>
      <c r="DB7" s="432">
        <v>65832789</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4319819</v>
      </c>
      <c r="BO8" s="433"/>
      <c r="BP8" s="433"/>
      <c r="BQ8" s="433"/>
      <c r="BR8" s="433"/>
      <c r="BS8" s="433"/>
      <c r="BT8" s="433"/>
      <c r="BU8" s="434"/>
      <c r="BV8" s="432">
        <v>4294372</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0.54</v>
      </c>
      <c r="CU8" s="536"/>
      <c r="CV8" s="536"/>
      <c r="CW8" s="536"/>
      <c r="CX8" s="536"/>
      <c r="CY8" s="536"/>
      <c r="CZ8" s="536"/>
      <c r="DA8" s="537"/>
      <c r="DB8" s="535">
        <v>0.54</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255051</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25447</v>
      </c>
      <c r="BO9" s="433"/>
      <c r="BP9" s="433"/>
      <c r="BQ9" s="433"/>
      <c r="BR9" s="433"/>
      <c r="BS9" s="433"/>
      <c r="BT9" s="433"/>
      <c r="BU9" s="434"/>
      <c r="BV9" s="432">
        <v>-99967</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15.5</v>
      </c>
      <c r="CU9" s="430"/>
      <c r="CV9" s="430"/>
      <c r="CW9" s="430"/>
      <c r="CX9" s="430"/>
      <c r="CY9" s="430"/>
      <c r="CZ9" s="430"/>
      <c r="DA9" s="431"/>
      <c r="DB9" s="429">
        <v>15</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268517</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2125708</v>
      </c>
      <c r="BO10" s="433"/>
      <c r="BP10" s="433"/>
      <c r="BQ10" s="433"/>
      <c r="BR10" s="433"/>
      <c r="BS10" s="433"/>
      <c r="BT10" s="433"/>
      <c r="BU10" s="434"/>
      <c r="BV10" s="432">
        <v>1831928</v>
      </c>
      <c r="BW10" s="433"/>
      <c r="BX10" s="433"/>
      <c r="BY10" s="433"/>
      <c r="BZ10" s="433"/>
      <c r="CA10" s="433"/>
      <c r="CB10" s="433"/>
      <c r="CC10" s="434"/>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247000</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90</v>
      </c>
      <c r="AV12" s="491"/>
      <c r="AW12" s="491"/>
      <c r="AX12" s="491"/>
      <c r="AY12" s="446" t="s">
        <v>128</v>
      </c>
      <c r="AZ12" s="447"/>
      <c r="BA12" s="447"/>
      <c r="BB12" s="447"/>
      <c r="BC12" s="447"/>
      <c r="BD12" s="447"/>
      <c r="BE12" s="447"/>
      <c r="BF12" s="447"/>
      <c r="BG12" s="447"/>
      <c r="BH12" s="447"/>
      <c r="BI12" s="447"/>
      <c r="BJ12" s="447"/>
      <c r="BK12" s="447"/>
      <c r="BL12" s="447"/>
      <c r="BM12" s="448"/>
      <c r="BN12" s="432">
        <v>2000000</v>
      </c>
      <c r="BO12" s="433"/>
      <c r="BP12" s="433"/>
      <c r="BQ12" s="433"/>
      <c r="BR12" s="433"/>
      <c r="BS12" s="433"/>
      <c r="BT12" s="433"/>
      <c r="BU12" s="434"/>
      <c r="BV12" s="432">
        <v>1500000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130</v>
      </c>
      <c r="N13" s="517"/>
      <c r="O13" s="517"/>
      <c r="P13" s="517"/>
      <c r="Q13" s="518"/>
      <c r="R13" s="519">
        <v>242081</v>
      </c>
      <c r="S13" s="520"/>
      <c r="T13" s="520"/>
      <c r="U13" s="520"/>
      <c r="V13" s="521"/>
      <c r="W13" s="522" t="s">
        <v>131</v>
      </c>
      <c r="X13" s="418"/>
      <c r="Y13" s="418"/>
      <c r="Z13" s="418"/>
      <c r="AA13" s="418"/>
      <c r="AB13" s="419"/>
      <c r="AC13" s="385">
        <v>4655</v>
      </c>
      <c r="AD13" s="386"/>
      <c r="AE13" s="386"/>
      <c r="AF13" s="386"/>
      <c r="AG13" s="387"/>
      <c r="AH13" s="385">
        <v>5584</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151155</v>
      </c>
      <c r="BO13" s="433"/>
      <c r="BP13" s="433"/>
      <c r="BQ13" s="433"/>
      <c r="BR13" s="433"/>
      <c r="BS13" s="433"/>
      <c r="BT13" s="433"/>
      <c r="BU13" s="434"/>
      <c r="BV13" s="432">
        <v>231961</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9.9</v>
      </c>
      <c r="CU13" s="430"/>
      <c r="CV13" s="430"/>
      <c r="CW13" s="430"/>
      <c r="CX13" s="430"/>
      <c r="CY13" s="430"/>
      <c r="CZ13" s="430"/>
      <c r="DA13" s="431"/>
      <c r="DB13" s="429">
        <v>10</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250645</v>
      </c>
      <c r="S14" s="520"/>
      <c r="T14" s="520"/>
      <c r="U14" s="520"/>
      <c r="V14" s="521"/>
      <c r="W14" s="523"/>
      <c r="X14" s="421"/>
      <c r="Y14" s="421"/>
      <c r="Z14" s="421"/>
      <c r="AA14" s="421"/>
      <c r="AB14" s="422"/>
      <c r="AC14" s="512">
        <v>4</v>
      </c>
      <c r="AD14" s="513"/>
      <c r="AE14" s="513"/>
      <c r="AF14" s="513"/>
      <c r="AG14" s="514"/>
      <c r="AH14" s="512">
        <v>4.5999999999999996</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45.3</v>
      </c>
      <c r="CU14" s="530"/>
      <c r="CV14" s="530"/>
      <c r="CW14" s="530"/>
      <c r="CX14" s="530"/>
      <c r="CY14" s="530"/>
      <c r="CZ14" s="530"/>
      <c r="DA14" s="531"/>
      <c r="DB14" s="529">
        <v>41</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130</v>
      </c>
      <c r="N15" s="517"/>
      <c r="O15" s="517"/>
      <c r="P15" s="517"/>
      <c r="Q15" s="518"/>
      <c r="R15" s="519">
        <v>246168</v>
      </c>
      <c r="S15" s="520"/>
      <c r="T15" s="520"/>
      <c r="U15" s="520"/>
      <c r="V15" s="521"/>
      <c r="W15" s="522" t="s">
        <v>137</v>
      </c>
      <c r="X15" s="418"/>
      <c r="Y15" s="418"/>
      <c r="Z15" s="418"/>
      <c r="AA15" s="418"/>
      <c r="AB15" s="419"/>
      <c r="AC15" s="385">
        <v>27859</v>
      </c>
      <c r="AD15" s="386"/>
      <c r="AE15" s="386"/>
      <c r="AF15" s="386"/>
      <c r="AG15" s="387"/>
      <c r="AH15" s="385">
        <v>28991</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31358220</v>
      </c>
      <c r="BO15" s="462"/>
      <c r="BP15" s="462"/>
      <c r="BQ15" s="462"/>
      <c r="BR15" s="462"/>
      <c r="BS15" s="462"/>
      <c r="BT15" s="462"/>
      <c r="BU15" s="463"/>
      <c r="BV15" s="461">
        <v>30679881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24</v>
      </c>
      <c r="AD16" s="513"/>
      <c r="AE16" s="513"/>
      <c r="AF16" s="513"/>
      <c r="AG16" s="514"/>
      <c r="AH16" s="512">
        <v>24</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56111144</v>
      </c>
      <c r="BO16" s="433"/>
      <c r="BP16" s="433"/>
      <c r="BQ16" s="433"/>
      <c r="BR16" s="433"/>
      <c r="BS16" s="433"/>
      <c r="BT16" s="433"/>
      <c r="BU16" s="434"/>
      <c r="BV16" s="432">
        <v>55684709</v>
      </c>
      <c r="BW16" s="433"/>
      <c r="BX16" s="433"/>
      <c r="BY16" s="433"/>
      <c r="BZ16" s="433"/>
      <c r="CA16" s="433"/>
      <c r="CB16" s="433"/>
      <c r="CC16" s="434"/>
      <c r="CD16" s="188"/>
      <c r="CE16" s="464" t="s">
        <v>143</v>
      </c>
      <c r="CF16" s="464"/>
      <c r="CG16" s="464"/>
      <c r="CH16" s="464"/>
      <c r="CI16" s="464"/>
      <c r="CJ16" s="464"/>
      <c r="CK16" s="464"/>
      <c r="CL16" s="464"/>
      <c r="CM16" s="464"/>
      <c r="CN16" s="464"/>
      <c r="CO16" s="464"/>
      <c r="CP16" s="464"/>
      <c r="CQ16" s="464"/>
      <c r="CR16" s="464"/>
      <c r="CS16" s="465"/>
      <c r="CT16" s="429">
        <v>5.7</v>
      </c>
      <c r="CU16" s="430"/>
      <c r="CV16" s="430"/>
      <c r="CW16" s="430"/>
      <c r="CX16" s="430"/>
      <c r="CY16" s="430"/>
      <c r="CZ16" s="430"/>
      <c r="DA16" s="431"/>
      <c r="DB16" s="429" t="s">
        <v>122</v>
      </c>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144</v>
      </c>
      <c r="N17" s="526"/>
      <c r="O17" s="526"/>
      <c r="P17" s="526"/>
      <c r="Q17" s="527"/>
      <c r="R17" s="509" t="s">
        <v>145</v>
      </c>
      <c r="S17" s="510"/>
      <c r="T17" s="510"/>
      <c r="U17" s="510"/>
      <c r="V17" s="511"/>
      <c r="W17" s="522" t="s">
        <v>146</v>
      </c>
      <c r="X17" s="418"/>
      <c r="Y17" s="418"/>
      <c r="Z17" s="418"/>
      <c r="AA17" s="418"/>
      <c r="AB17" s="419"/>
      <c r="AC17" s="385">
        <v>83549</v>
      </c>
      <c r="AD17" s="386"/>
      <c r="AE17" s="386"/>
      <c r="AF17" s="386"/>
      <c r="AG17" s="387"/>
      <c r="AH17" s="385">
        <v>86318</v>
      </c>
      <c r="AI17" s="386"/>
      <c r="AJ17" s="386"/>
      <c r="AK17" s="386"/>
      <c r="AL17" s="445"/>
      <c r="AM17" s="489"/>
      <c r="AN17" s="389"/>
      <c r="AO17" s="389"/>
      <c r="AP17" s="389"/>
      <c r="AQ17" s="389"/>
      <c r="AR17" s="389"/>
      <c r="AS17" s="389"/>
      <c r="AT17" s="390"/>
      <c r="AU17" s="490"/>
      <c r="AV17" s="491"/>
      <c r="AW17" s="491"/>
      <c r="AX17" s="491"/>
      <c r="AY17" s="446" t="s">
        <v>147</v>
      </c>
      <c r="AZ17" s="447"/>
      <c r="BA17" s="447"/>
      <c r="BB17" s="447"/>
      <c r="BC17" s="447"/>
      <c r="BD17" s="447"/>
      <c r="BE17" s="447"/>
      <c r="BF17" s="447"/>
      <c r="BG17" s="447"/>
      <c r="BH17" s="447"/>
      <c r="BI17" s="447"/>
      <c r="BJ17" s="447"/>
      <c r="BK17" s="447"/>
      <c r="BL17" s="447"/>
      <c r="BM17" s="448"/>
      <c r="BN17" s="432">
        <v>39605841</v>
      </c>
      <c r="BO17" s="433"/>
      <c r="BP17" s="433"/>
      <c r="BQ17" s="433"/>
      <c r="BR17" s="433"/>
      <c r="BS17" s="433"/>
      <c r="BT17" s="433"/>
      <c r="BU17" s="434"/>
      <c r="BV17" s="432">
        <v>38784886</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148</v>
      </c>
      <c r="C18" s="483"/>
      <c r="D18" s="483"/>
      <c r="E18" s="484"/>
      <c r="F18" s="484"/>
      <c r="G18" s="484"/>
      <c r="H18" s="484"/>
      <c r="I18" s="484"/>
      <c r="J18" s="484"/>
      <c r="K18" s="484"/>
      <c r="L18" s="485">
        <v>716.28</v>
      </c>
      <c r="M18" s="485"/>
      <c r="N18" s="485"/>
      <c r="O18" s="485"/>
      <c r="P18" s="485"/>
      <c r="Q18" s="485"/>
      <c r="R18" s="486"/>
      <c r="S18" s="486"/>
      <c r="T18" s="486"/>
      <c r="U18" s="486"/>
      <c r="V18" s="487"/>
      <c r="W18" s="503"/>
      <c r="X18" s="504"/>
      <c r="Y18" s="504"/>
      <c r="Z18" s="504"/>
      <c r="AA18" s="504"/>
      <c r="AB18" s="528"/>
      <c r="AC18" s="402">
        <v>72</v>
      </c>
      <c r="AD18" s="403"/>
      <c r="AE18" s="403"/>
      <c r="AF18" s="403"/>
      <c r="AG18" s="488"/>
      <c r="AH18" s="402">
        <v>71.400000000000006</v>
      </c>
      <c r="AI18" s="403"/>
      <c r="AJ18" s="403"/>
      <c r="AK18" s="403"/>
      <c r="AL18" s="404"/>
      <c r="AM18" s="489"/>
      <c r="AN18" s="389"/>
      <c r="AO18" s="389"/>
      <c r="AP18" s="389"/>
      <c r="AQ18" s="389"/>
      <c r="AR18" s="389"/>
      <c r="AS18" s="389"/>
      <c r="AT18" s="390"/>
      <c r="AU18" s="490"/>
      <c r="AV18" s="491"/>
      <c r="AW18" s="491"/>
      <c r="AX18" s="491"/>
      <c r="AY18" s="446" t="s">
        <v>149</v>
      </c>
      <c r="AZ18" s="447"/>
      <c r="BA18" s="447"/>
      <c r="BB18" s="447"/>
      <c r="BC18" s="447"/>
      <c r="BD18" s="447"/>
      <c r="BE18" s="447"/>
      <c r="BF18" s="447"/>
      <c r="BG18" s="447"/>
      <c r="BH18" s="447"/>
      <c r="BI18" s="447"/>
      <c r="BJ18" s="447"/>
      <c r="BK18" s="447"/>
      <c r="BL18" s="447"/>
      <c r="BM18" s="448"/>
      <c r="BN18" s="432">
        <v>63594944</v>
      </c>
      <c r="BO18" s="433"/>
      <c r="BP18" s="433"/>
      <c r="BQ18" s="433"/>
      <c r="BR18" s="433"/>
      <c r="BS18" s="433"/>
      <c r="BT18" s="433"/>
      <c r="BU18" s="434"/>
      <c r="BV18" s="432">
        <v>64908185</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150</v>
      </c>
      <c r="C19" s="483"/>
      <c r="D19" s="483"/>
      <c r="E19" s="484"/>
      <c r="F19" s="484"/>
      <c r="G19" s="484"/>
      <c r="H19" s="484"/>
      <c r="I19" s="484"/>
      <c r="J19" s="484"/>
      <c r="K19" s="484"/>
      <c r="L19" s="492">
        <v>356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151</v>
      </c>
      <c r="AZ19" s="447"/>
      <c r="BA19" s="447"/>
      <c r="BB19" s="447"/>
      <c r="BC19" s="447"/>
      <c r="BD19" s="447"/>
      <c r="BE19" s="447"/>
      <c r="BF19" s="447"/>
      <c r="BG19" s="447"/>
      <c r="BH19" s="447"/>
      <c r="BI19" s="447"/>
      <c r="BJ19" s="447"/>
      <c r="BK19" s="447"/>
      <c r="BL19" s="447"/>
      <c r="BM19" s="448"/>
      <c r="BN19" s="432">
        <v>89133706</v>
      </c>
      <c r="BO19" s="433"/>
      <c r="BP19" s="433"/>
      <c r="BQ19" s="433"/>
      <c r="BR19" s="433"/>
      <c r="BS19" s="433"/>
      <c r="BT19" s="433"/>
      <c r="BU19" s="434"/>
      <c r="BV19" s="432">
        <v>97239583</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152</v>
      </c>
      <c r="C20" s="483"/>
      <c r="D20" s="483"/>
      <c r="E20" s="484"/>
      <c r="F20" s="484"/>
      <c r="G20" s="484"/>
      <c r="H20" s="484"/>
      <c r="I20" s="484"/>
      <c r="J20" s="484"/>
      <c r="K20" s="484"/>
      <c r="L20" s="492">
        <v>115817</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153</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154</v>
      </c>
      <c r="C22" s="409"/>
      <c r="D22" s="410"/>
      <c r="E22" s="417" t="s">
        <v>1</v>
      </c>
      <c r="F22" s="418"/>
      <c r="G22" s="418"/>
      <c r="H22" s="418"/>
      <c r="I22" s="418"/>
      <c r="J22" s="418"/>
      <c r="K22" s="419"/>
      <c r="L22" s="417" t="s">
        <v>155</v>
      </c>
      <c r="M22" s="418"/>
      <c r="N22" s="418"/>
      <c r="O22" s="418"/>
      <c r="P22" s="419"/>
      <c r="Q22" s="423" t="s">
        <v>156</v>
      </c>
      <c r="R22" s="424"/>
      <c r="S22" s="424"/>
      <c r="T22" s="424"/>
      <c r="U22" s="424"/>
      <c r="V22" s="425"/>
      <c r="W22" s="474" t="s">
        <v>157</v>
      </c>
      <c r="X22" s="409"/>
      <c r="Y22" s="410"/>
      <c r="Z22" s="417" t="s">
        <v>1</v>
      </c>
      <c r="AA22" s="418"/>
      <c r="AB22" s="418"/>
      <c r="AC22" s="418"/>
      <c r="AD22" s="418"/>
      <c r="AE22" s="418"/>
      <c r="AF22" s="418"/>
      <c r="AG22" s="419"/>
      <c r="AH22" s="435" t="s">
        <v>158</v>
      </c>
      <c r="AI22" s="418"/>
      <c r="AJ22" s="418"/>
      <c r="AK22" s="418"/>
      <c r="AL22" s="419"/>
      <c r="AM22" s="435" t="s">
        <v>159</v>
      </c>
      <c r="AN22" s="436"/>
      <c r="AO22" s="436"/>
      <c r="AP22" s="436"/>
      <c r="AQ22" s="436"/>
      <c r="AR22" s="437"/>
      <c r="AS22" s="423" t="s">
        <v>156</v>
      </c>
      <c r="AT22" s="424"/>
      <c r="AU22" s="424"/>
      <c r="AV22" s="424"/>
      <c r="AW22" s="424"/>
      <c r="AX22" s="441"/>
      <c r="AY22" s="458" t="s">
        <v>160</v>
      </c>
      <c r="AZ22" s="459"/>
      <c r="BA22" s="459"/>
      <c r="BB22" s="459"/>
      <c r="BC22" s="459"/>
      <c r="BD22" s="459"/>
      <c r="BE22" s="459"/>
      <c r="BF22" s="459"/>
      <c r="BG22" s="459"/>
      <c r="BH22" s="459"/>
      <c r="BI22" s="459"/>
      <c r="BJ22" s="459"/>
      <c r="BK22" s="459"/>
      <c r="BL22" s="459"/>
      <c r="BM22" s="460"/>
      <c r="BN22" s="461">
        <v>129003436</v>
      </c>
      <c r="BO22" s="462"/>
      <c r="BP22" s="462"/>
      <c r="BQ22" s="462"/>
      <c r="BR22" s="462"/>
      <c r="BS22" s="462"/>
      <c r="BT22" s="462"/>
      <c r="BU22" s="463"/>
      <c r="BV22" s="461">
        <v>131262227</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161</v>
      </c>
      <c r="AZ23" s="447"/>
      <c r="BA23" s="447"/>
      <c r="BB23" s="447"/>
      <c r="BC23" s="447"/>
      <c r="BD23" s="447"/>
      <c r="BE23" s="447"/>
      <c r="BF23" s="447"/>
      <c r="BG23" s="447"/>
      <c r="BH23" s="447"/>
      <c r="BI23" s="447"/>
      <c r="BJ23" s="447"/>
      <c r="BK23" s="447"/>
      <c r="BL23" s="447"/>
      <c r="BM23" s="448"/>
      <c r="BN23" s="432">
        <v>114406951</v>
      </c>
      <c r="BO23" s="433"/>
      <c r="BP23" s="433"/>
      <c r="BQ23" s="433"/>
      <c r="BR23" s="433"/>
      <c r="BS23" s="433"/>
      <c r="BT23" s="433"/>
      <c r="BU23" s="434"/>
      <c r="BV23" s="432">
        <v>114902441</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162</v>
      </c>
      <c r="F24" s="389"/>
      <c r="G24" s="389"/>
      <c r="H24" s="389"/>
      <c r="I24" s="389"/>
      <c r="J24" s="389"/>
      <c r="K24" s="390"/>
      <c r="L24" s="385">
        <v>1</v>
      </c>
      <c r="M24" s="386"/>
      <c r="N24" s="386"/>
      <c r="O24" s="386"/>
      <c r="P24" s="387"/>
      <c r="Q24" s="385">
        <v>10600</v>
      </c>
      <c r="R24" s="386"/>
      <c r="S24" s="386"/>
      <c r="T24" s="386"/>
      <c r="U24" s="386"/>
      <c r="V24" s="387"/>
      <c r="W24" s="475"/>
      <c r="X24" s="412"/>
      <c r="Y24" s="413"/>
      <c r="Z24" s="388" t="s">
        <v>163</v>
      </c>
      <c r="AA24" s="389"/>
      <c r="AB24" s="389"/>
      <c r="AC24" s="389"/>
      <c r="AD24" s="389"/>
      <c r="AE24" s="389"/>
      <c r="AF24" s="389"/>
      <c r="AG24" s="390"/>
      <c r="AH24" s="385">
        <v>1952</v>
      </c>
      <c r="AI24" s="386"/>
      <c r="AJ24" s="386"/>
      <c r="AK24" s="386"/>
      <c r="AL24" s="387"/>
      <c r="AM24" s="385">
        <v>6316672</v>
      </c>
      <c r="AN24" s="386"/>
      <c r="AO24" s="386"/>
      <c r="AP24" s="386"/>
      <c r="AQ24" s="386"/>
      <c r="AR24" s="387"/>
      <c r="AS24" s="385">
        <v>3236</v>
      </c>
      <c r="AT24" s="386"/>
      <c r="AU24" s="386"/>
      <c r="AV24" s="386"/>
      <c r="AW24" s="386"/>
      <c r="AX24" s="445"/>
      <c r="AY24" s="405" t="s">
        <v>164</v>
      </c>
      <c r="AZ24" s="406"/>
      <c r="BA24" s="406"/>
      <c r="BB24" s="406"/>
      <c r="BC24" s="406"/>
      <c r="BD24" s="406"/>
      <c r="BE24" s="406"/>
      <c r="BF24" s="406"/>
      <c r="BG24" s="406"/>
      <c r="BH24" s="406"/>
      <c r="BI24" s="406"/>
      <c r="BJ24" s="406"/>
      <c r="BK24" s="406"/>
      <c r="BL24" s="406"/>
      <c r="BM24" s="407"/>
      <c r="BN24" s="432">
        <v>85402843</v>
      </c>
      <c r="BO24" s="433"/>
      <c r="BP24" s="433"/>
      <c r="BQ24" s="433"/>
      <c r="BR24" s="433"/>
      <c r="BS24" s="433"/>
      <c r="BT24" s="433"/>
      <c r="BU24" s="434"/>
      <c r="BV24" s="432">
        <v>84328015</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165</v>
      </c>
      <c r="F25" s="389"/>
      <c r="G25" s="389"/>
      <c r="H25" s="389"/>
      <c r="I25" s="389"/>
      <c r="J25" s="389"/>
      <c r="K25" s="390"/>
      <c r="L25" s="385">
        <v>2</v>
      </c>
      <c r="M25" s="386"/>
      <c r="N25" s="386"/>
      <c r="O25" s="386"/>
      <c r="P25" s="387"/>
      <c r="Q25" s="385">
        <v>8600</v>
      </c>
      <c r="R25" s="386"/>
      <c r="S25" s="386"/>
      <c r="T25" s="386"/>
      <c r="U25" s="386"/>
      <c r="V25" s="387"/>
      <c r="W25" s="475"/>
      <c r="X25" s="412"/>
      <c r="Y25" s="413"/>
      <c r="Z25" s="388" t="s">
        <v>166</v>
      </c>
      <c r="AA25" s="389"/>
      <c r="AB25" s="389"/>
      <c r="AC25" s="389"/>
      <c r="AD25" s="389"/>
      <c r="AE25" s="389"/>
      <c r="AF25" s="389"/>
      <c r="AG25" s="390"/>
      <c r="AH25" s="385">
        <v>314</v>
      </c>
      <c r="AI25" s="386"/>
      <c r="AJ25" s="386"/>
      <c r="AK25" s="386"/>
      <c r="AL25" s="387"/>
      <c r="AM25" s="385">
        <v>923788</v>
      </c>
      <c r="AN25" s="386"/>
      <c r="AO25" s="386"/>
      <c r="AP25" s="386"/>
      <c r="AQ25" s="386"/>
      <c r="AR25" s="387"/>
      <c r="AS25" s="385">
        <v>2942</v>
      </c>
      <c r="AT25" s="386"/>
      <c r="AU25" s="386"/>
      <c r="AV25" s="386"/>
      <c r="AW25" s="386"/>
      <c r="AX25" s="445"/>
      <c r="AY25" s="458" t="s">
        <v>167</v>
      </c>
      <c r="AZ25" s="459"/>
      <c r="BA25" s="459"/>
      <c r="BB25" s="459"/>
      <c r="BC25" s="459"/>
      <c r="BD25" s="459"/>
      <c r="BE25" s="459"/>
      <c r="BF25" s="459"/>
      <c r="BG25" s="459"/>
      <c r="BH25" s="459"/>
      <c r="BI25" s="459"/>
      <c r="BJ25" s="459"/>
      <c r="BK25" s="459"/>
      <c r="BL25" s="459"/>
      <c r="BM25" s="460"/>
      <c r="BN25" s="461">
        <v>31016984</v>
      </c>
      <c r="BO25" s="462"/>
      <c r="BP25" s="462"/>
      <c r="BQ25" s="462"/>
      <c r="BR25" s="462"/>
      <c r="BS25" s="462"/>
      <c r="BT25" s="462"/>
      <c r="BU25" s="463"/>
      <c r="BV25" s="461">
        <v>33436741</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168</v>
      </c>
      <c r="F26" s="389"/>
      <c r="G26" s="389"/>
      <c r="H26" s="389"/>
      <c r="I26" s="389"/>
      <c r="J26" s="389"/>
      <c r="K26" s="390"/>
      <c r="L26" s="385">
        <v>1</v>
      </c>
      <c r="M26" s="386"/>
      <c r="N26" s="386"/>
      <c r="O26" s="386"/>
      <c r="P26" s="387"/>
      <c r="Q26" s="385">
        <v>7250</v>
      </c>
      <c r="R26" s="386"/>
      <c r="S26" s="386"/>
      <c r="T26" s="386"/>
      <c r="U26" s="386"/>
      <c r="V26" s="387"/>
      <c r="W26" s="475"/>
      <c r="X26" s="412"/>
      <c r="Y26" s="413"/>
      <c r="Z26" s="388" t="s">
        <v>169</v>
      </c>
      <c r="AA26" s="443"/>
      <c r="AB26" s="443"/>
      <c r="AC26" s="443"/>
      <c r="AD26" s="443"/>
      <c r="AE26" s="443"/>
      <c r="AF26" s="443"/>
      <c r="AG26" s="444"/>
      <c r="AH26" s="385">
        <v>191</v>
      </c>
      <c r="AI26" s="386"/>
      <c r="AJ26" s="386"/>
      <c r="AK26" s="386"/>
      <c r="AL26" s="387"/>
      <c r="AM26" s="385">
        <v>641760</v>
      </c>
      <c r="AN26" s="386"/>
      <c r="AO26" s="386"/>
      <c r="AP26" s="386"/>
      <c r="AQ26" s="386"/>
      <c r="AR26" s="387"/>
      <c r="AS26" s="385">
        <v>3360</v>
      </c>
      <c r="AT26" s="386"/>
      <c r="AU26" s="386"/>
      <c r="AV26" s="386"/>
      <c r="AW26" s="386"/>
      <c r="AX26" s="445"/>
      <c r="AY26" s="472" t="s">
        <v>170</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v>13400000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171</v>
      </c>
      <c r="F27" s="389"/>
      <c r="G27" s="389"/>
      <c r="H27" s="389"/>
      <c r="I27" s="389"/>
      <c r="J27" s="389"/>
      <c r="K27" s="390"/>
      <c r="L27" s="385">
        <v>1</v>
      </c>
      <c r="M27" s="386"/>
      <c r="N27" s="386"/>
      <c r="O27" s="386"/>
      <c r="P27" s="387"/>
      <c r="Q27" s="385">
        <v>6550</v>
      </c>
      <c r="R27" s="386"/>
      <c r="S27" s="386"/>
      <c r="T27" s="386"/>
      <c r="U27" s="386"/>
      <c r="V27" s="387"/>
      <c r="W27" s="475"/>
      <c r="X27" s="412"/>
      <c r="Y27" s="413"/>
      <c r="Z27" s="388" t="s">
        <v>172</v>
      </c>
      <c r="AA27" s="389"/>
      <c r="AB27" s="389"/>
      <c r="AC27" s="389"/>
      <c r="AD27" s="389"/>
      <c r="AE27" s="389"/>
      <c r="AF27" s="389"/>
      <c r="AG27" s="390"/>
      <c r="AH27" s="385">
        <v>61</v>
      </c>
      <c r="AI27" s="386"/>
      <c r="AJ27" s="386"/>
      <c r="AK27" s="386"/>
      <c r="AL27" s="387"/>
      <c r="AM27" s="385">
        <v>224555</v>
      </c>
      <c r="AN27" s="386"/>
      <c r="AO27" s="386"/>
      <c r="AP27" s="386"/>
      <c r="AQ27" s="386"/>
      <c r="AR27" s="387"/>
      <c r="AS27" s="385">
        <v>3681</v>
      </c>
      <c r="AT27" s="386"/>
      <c r="AU27" s="386"/>
      <c r="AV27" s="386"/>
      <c r="AW27" s="386"/>
      <c r="AX27" s="445"/>
      <c r="AY27" s="469" t="s">
        <v>173</v>
      </c>
      <c r="AZ27" s="470"/>
      <c r="BA27" s="470"/>
      <c r="BB27" s="470"/>
      <c r="BC27" s="470"/>
      <c r="BD27" s="470"/>
      <c r="BE27" s="470"/>
      <c r="BF27" s="470"/>
      <c r="BG27" s="470"/>
      <c r="BH27" s="470"/>
      <c r="BI27" s="470"/>
      <c r="BJ27" s="470"/>
      <c r="BK27" s="470"/>
      <c r="BL27" s="470"/>
      <c r="BM27" s="471"/>
      <c r="BN27" s="466">
        <v>5800026</v>
      </c>
      <c r="BO27" s="467"/>
      <c r="BP27" s="467"/>
      <c r="BQ27" s="467"/>
      <c r="BR27" s="467"/>
      <c r="BS27" s="467"/>
      <c r="BT27" s="467"/>
      <c r="BU27" s="468"/>
      <c r="BV27" s="466">
        <v>5800026</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174</v>
      </c>
      <c r="F28" s="389"/>
      <c r="G28" s="389"/>
      <c r="H28" s="389"/>
      <c r="I28" s="389"/>
      <c r="J28" s="389"/>
      <c r="K28" s="390"/>
      <c r="L28" s="385">
        <v>1</v>
      </c>
      <c r="M28" s="386"/>
      <c r="N28" s="386"/>
      <c r="O28" s="386"/>
      <c r="P28" s="387"/>
      <c r="Q28" s="385">
        <v>5900</v>
      </c>
      <c r="R28" s="386"/>
      <c r="S28" s="386"/>
      <c r="T28" s="386"/>
      <c r="U28" s="386"/>
      <c r="V28" s="387"/>
      <c r="W28" s="475"/>
      <c r="X28" s="412"/>
      <c r="Y28" s="413"/>
      <c r="Z28" s="388" t="s">
        <v>175</v>
      </c>
      <c r="AA28" s="389"/>
      <c r="AB28" s="389"/>
      <c r="AC28" s="389"/>
      <c r="AD28" s="389"/>
      <c r="AE28" s="389"/>
      <c r="AF28" s="389"/>
      <c r="AG28" s="390"/>
      <c r="AH28" s="385">
        <v>3</v>
      </c>
      <c r="AI28" s="386"/>
      <c r="AJ28" s="386"/>
      <c r="AK28" s="386"/>
      <c r="AL28" s="387"/>
      <c r="AM28" s="385">
        <v>8865</v>
      </c>
      <c r="AN28" s="386"/>
      <c r="AO28" s="386"/>
      <c r="AP28" s="386"/>
      <c r="AQ28" s="386"/>
      <c r="AR28" s="387"/>
      <c r="AS28" s="385">
        <v>2955</v>
      </c>
      <c r="AT28" s="386"/>
      <c r="AU28" s="386"/>
      <c r="AV28" s="386"/>
      <c r="AW28" s="386"/>
      <c r="AX28" s="445"/>
      <c r="AY28" s="449" t="s">
        <v>176</v>
      </c>
      <c r="AZ28" s="450"/>
      <c r="BA28" s="450"/>
      <c r="BB28" s="451"/>
      <c r="BC28" s="458" t="s">
        <v>46</v>
      </c>
      <c r="BD28" s="459"/>
      <c r="BE28" s="459"/>
      <c r="BF28" s="459"/>
      <c r="BG28" s="459"/>
      <c r="BH28" s="459"/>
      <c r="BI28" s="459"/>
      <c r="BJ28" s="459"/>
      <c r="BK28" s="459"/>
      <c r="BL28" s="459"/>
      <c r="BM28" s="460"/>
      <c r="BN28" s="461">
        <v>7233621</v>
      </c>
      <c r="BO28" s="462"/>
      <c r="BP28" s="462"/>
      <c r="BQ28" s="462"/>
      <c r="BR28" s="462"/>
      <c r="BS28" s="462"/>
      <c r="BT28" s="462"/>
      <c r="BU28" s="463"/>
      <c r="BV28" s="461">
        <v>7107801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177</v>
      </c>
      <c r="F29" s="389"/>
      <c r="G29" s="389"/>
      <c r="H29" s="389"/>
      <c r="I29" s="389"/>
      <c r="J29" s="389"/>
      <c r="K29" s="390"/>
      <c r="L29" s="385">
        <v>32</v>
      </c>
      <c r="M29" s="386"/>
      <c r="N29" s="386"/>
      <c r="O29" s="386"/>
      <c r="P29" s="387"/>
      <c r="Q29" s="385">
        <v>5450</v>
      </c>
      <c r="R29" s="386"/>
      <c r="S29" s="386"/>
      <c r="T29" s="386"/>
      <c r="U29" s="386"/>
      <c r="V29" s="387"/>
      <c r="W29" s="476"/>
      <c r="X29" s="477"/>
      <c r="Y29" s="478"/>
      <c r="Z29" s="388" t="s">
        <v>178</v>
      </c>
      <c r="AA29" s="389"/>
      <c r="AB29" s="389"/>
      <c r="AC29" s="389"/>
      <c r="AD29" s="389"/>
      <c r="AE29" s="389"/>
      <c r="AF29" s="389"/>
      <c r="AG29" s="390"/>
      <c r="AH29" s="385">
        <v>2016</v>
      </c>
      <c r="AI29" s="386"/>
      <c r="AJ29" s="386"/>
      <c r="AK29" s="386"/>
      <c r="AL29" s="387"/>
      <c r="AM29" s="385">
        <v>6550092</v>
      </c>
      <c r="AN29" s="386"/>
      <c r="AO29" s="386"/>
      <c r="AP29" s="386"/>
      <c r="AQ29" s="386"/>
      <c r="AR29" s="387"/>
      <c r="AS29" s="385">
        <v>3249</v>
      </c>
      <c r="AT29" s="386"/>
      <c r="AU29" s="386"/>
      <c r="AV29" s="386"/>
      <c r="AW29" s="386"/>
      <c r="AX29" s="445"/>
      <c r="AY29" s="452"/>
      <c r="AZ29" s="453"/>
      <c r="BA29" s="453"/>
      <c r="BB29" s="454"/>
      <c r="BC29" s="446" t="s">
        <v>179</v>
      </c>
      <c r="BD29" s="447"/>
      <c r="BE29" s="447"/>
      <c r="BF29" s="447"/>
      <c r="BG29" s="447"/>
      <c r="BH29" s="447"/>
      <c r="BI29" s="447"/>
      <c r="BJ29" s="447"/>
      <c r="BK29" s="447"/>
      <c r="BL29" s="447"/>
      <c r="BM29" s="448"/>
      <c r="BN29" s="432">
        <v>1515458</v>
      </c>
      <c r="BO29" s="433"/>
      <c r="BP29" s="433"/>
      <c r="BQ29" s="433"/>
      <c r="BR29" s="433"/>
      <c r="BS29" s="433"/>
      <c r="BT29" s="433"/>
      <c r="BU29" s="434"/>
      <c r="BV29" s="432">
        <v>1251507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180</v>
      </c>
      <c r="X30" s="400"/>
      <c r="Y30" s="400"/>
      <c r="Z30" s="400"/>
      <c r="AA30" s="400"/>
      <c r="AB30" s="400"/>
      <c r="AC30" s="400"/>
      <c r="AD30" s="400"/>
      <c r="AE30" s="400"/>
      <c r="AF30" s="400"/>
      <c r="AG30" s="401"/>
      <c r="AH30" s="402">
        <v>98.7</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15828263</v>
      </c>
      <c r="BO30" s="467"/>
      <c r="BP30" s="467"/>
      <c r="BQ30" s="467"/>
      <c r="BR30" s="467"/>
      <c r="BS30" s="467"/>
      <c r="BT30" s="467"/>
      <c r="BU30" s="468"/>
      <c r="BV30" s="466">
        <v>18720495</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181</v>
      </c>
      <c r="D32" s="391"/>
      <c r="E32" s="391"/>
      <c r="F32" s="391"/>
      <c r="G32" s="391"/>
      <c r="H32" s="391"/>
      <c r="I32" s="391"/>
      <c r="J32" s="391"/>
      <c r="K32" s="391"/>
      <c r="L32" s="391"/>
      <c r="M32" s="391"/>
      <c r="N32" s="391"/>
      <c r="O32" s="391"/>
      <c r="P32" s="391"/>
      <c r="Q32" s="391"/>
      <c r="R32" s="391"/>
      <c r="S32" s="391"/>
      <c r="U32" s="392" t="s">
        <v>182</v>
      </c>
      <c r="V32" s="392"/>
      <c r="W32" s="392"/>
      <c r="X32" s="392"/>
      <c r="Y32" s="392"/>
      <c r="Z32" s="392"/>
      <c r="AA32" s="392"/>
      <c r="AB32" s="392"/>
      <c r="AC32" s="392"/>
      <c r="AD32" s="392"/>
      <c r="AE32" s="392"/>
      <c r="AF32" s="392"/>
      <c r="AG32" s="392"/>
      <c r="AH32" s="392"/>
      <c r="AI32" s="392"/>
      <c r="AJ32" s="392"/>
      <c r="AK32" s="392"/>
      <c r="AM32" s="392" t="s">
        <v>183</v>
      </c>
      <c r="AN32" s="392"/>
      <c r="AO32" s="392"/>
      <c r="AP32" s="392"/>
      <c r="AQ32" s="392"/>
      <c r="AR32" s="392"/>
      <c r="AS32" s="392"/>
      <c r="AT32" s="392"/>
      <c r="AU32" s="392"/>
      <c r="AV32" s="392"/>
      <c r="AW32" s="392"/>
      <c r="AX32" s="392"/>
      <c r="AY32" s="392"/>
      <c r="AZ32" s="392"/>
      <c r="BA32" s="392"/>
      <c r="BB32" s="392"/>
      <c r="BC32" s="392"/>
      <c r="BE32" s="392" t="s">
        <v>184</v>
      </c>
      <c r="BF32" s="392"/>
      <c r="BG32" s="392"/>
      <c r="BH32" s="392"/>
      <c r="BI32" s="392"/>
      <c r="BJ32" s="392"/>
      <c r="BK32" s="392"/>
      <c r="BL32" s="392"/>
      <c r="BM32" s="392"/>
      <c r="BN32" s="392"/>
      <c r="BO32" s="392"/>
      <c r="BP32" s="392"/>
      <c r="BQ32" s="392"/>
      <c r="BR32" s="392"/>
      <c r="BS32" s="392"/>
      <c r="BT32" s="392"/>
      <c r="BU32" s="392"/>
      <c r="BW32" s="392" t="s">
        <v>185</v>
      </c>
      <c r="BX32" s="392"/>
      <c r="BY32" s="392"/>
      <c r="BZ32" s="392"/>
      <c r="CA32" s="392"/>
      <c r="CB32" s="392"/>
      <c r="CC32" s="392"/>
      <c r="CD32" s="392"/>
      <c r="CE32" s="392"/>
      <c r="CF32" s="392"/>
      <c r="CG32" s="392"/>
      <c r="CH32" s="392"/>
      <c r="CI32" s="392"/>
      <c r="CJ32" s="392"/>
      <c r="CK32" s="392"/>
      <c r="CL32" s="392"/>
      <c r="CM32" s="392"/>
      <c r="CO32" s="392" t="s">
        <v>186</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187</v>
      </c>
      <c r="D33" s="384"/>
      <c r="E33" s="383" t="s">
        <v>188</v>
      </c>
      <c r="F33" s="383"/>
      <c r="G33" s="383"/>
      <c r="H33" s="383"/>
      <c r="I33" s="383"/>
      <c r="J33" s="383"/>
      <c r="K33" s="383"/>
      <c r="L33" s="383"/>
      <c r="M33" s="383"/>
      <c r="N33" s="383"/>
      <c r="O33" s="383"/>
      <c r="P33" s="383"/>
      <c r="Q33" s="383"/>
      <c r="R33" s="383"/>
      <c r="S33" s="383"/>
      <c r="T33" s="200"/>
      <c r="U33" s="384" t="s">
        <v>187</v>
      </c>
      <c r="V33" s="384"/>
      <c r="W33" s="383" t="s">
        <v>188</v>
      </c>
      <c r="X33" s="383"/>
      <c r="Y33" s="383"/>
      <c r="Z33" s="383"/>
      <c r="AA33" s="383"/>
      <c r="AB33" s="383"/>
      <c r="AC33" s="383"/>
      <c r="AD33" s="383"/>
      <c r="AE33" s="383"/>
      <c r="AF33" s="383"/>
      <c r="AG33" s="383"/>
      <c r="AH33" s="383"/>
      <c r="AI33" s="383"/>
      <c r="AJ33" s="383"/>
      <c r="AK33" s="383"/>
      <c r="AL33" s="200"/>
      <c r="AM33" s="384" t="s">
        <v>187</v>
      </c>
      <c r="AN33" s="384"/>
      <c r="AO33" s="383" t="s">
        <v>188</v>
      </c>
      <c r="AP33" s="383"/>
      <c r="AQ33" s="383"/>
      <c r="AR33" s="383"/>
      <c r="AS33" s="383"/>
      <c r="AT33" s="383"/>
      <c r="AU33" s="383"/>
      <c r="AV33" s="383"/>
      <c r="AW33" s="383"/>
      <c r="AX33" s="383"/>
      <c r="AY33" s="383"/>
      <c r="AZ33" s="383"/>
      <c r="BA33" s="383"/>
      <c r="BB33" s="383"/>
      <c r="BC33" s="383"/>
      <c r="BD33" s="201"/>
      <c r="BE33" s="383" t="s">
        <v>189</v>
      </c>
      <c r="BF33" s="383"/>
      <c r="BG33" s="383" t="s">
        <v>190</v>
      </c>
      <c r="BH33" s="383"/>
      <c r="BI33" s="383"/>
      <c r="BJ33" s="383"/>
      <c r="BK33" s="383"/>
      <c r="BL33" s="383"/>
      <c r="BM33" s="383"/>
      <c r="BN33" s="383"/>
      <c r="BO33" s="383"/>
      <c r="BP33" s="383"/>
      <c r="BQ33" s="383"/>
      <c r="BR33" s="383"/>
      <c r="BS33" s="383"/>
      <c r="BT33" s="383"/>
      <c r="BU33" s="383"/>
      <c r="BV33" s="201"/>
      <c r="BW33" s="384" t="s">
        <v>189</v>
      </c>
      <c r="BX33" s="384"/>
      <c r="BY33" s="383" t="s">
        <v>191</v>
      </c>
      <c r="BZ33" s="383"/>
      <c r="CA33" s="383"/>
      <c r="CB33" s="383"/>
      <c r="CC33" s="383"/>
      <c r="CD33" s="383"/>
      <c r="CE33" s="383"/>
      <c r="CF33" s="383"/>
      <c r="CG33" s="383"/>
      <c r="CH33" s="383"/>
      <c r="CI33" s="383"/>
      <c r="CJ33" s="383"/>
      <c r="CK33" s="383"/>
      <c r="CL33" s="383"/>
      <c r="CM33" s="383"/>
      <c r="CN33" s="200"/>
      <c r="CO33" s="384" t="s">
        <v>187</v>
      </c>
      <c r="CP33" s="384"/>
      <c r="CQ33" s="383" t="s">
        <v>192</v>
      </c>
      <c r="CR33" s="383"/>
      <c r="CS33" s="383"/>
      <c r="CT33" s="383"/>
      <c r="CU33" s="383"/>
      <c r="CV33" s="383"/>
      <c r="CW33" s="383"/>
      <c r="CX33" s="383"/>
      <c r="CY33" s="383"/>
      <c r="CZ33" s="383"/>
      <c r="DA33" s="383"/>
      <c r="DB33" s="383"/>
      <c r="DC33" s="383"/>
      <c r="DD33" s="383"/>
      <c r="DE33" s="383"/>
      <c r="DF33" s="200"/>
      <c r="DG33" s="382" t="s">
        <v>193</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7</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11</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f>IF(BG34="","",MAX(C34:D43,U34:V43,AM34:AN43)+1)</f>
        <v>16</v>
      </c>
      <c r="BF34" s="380"/>
      <c r="BG34" s="381" t="str">
        <f>IF('各会計、関係団体の財政状況及び健全化判断比率'!B37="","",'各会計、関係団体の財政状況及び健全化判断比率'!B37)</f>
        <v>渡船特別会計</v>
      </c>
      <c r="BH34" s="381"/>
      <c r="BI34" s="381"/>
      <c r="BJ34" s="381"/>
      <c r="BK34" s="381"/>
      <c r="BL34" s="381"/>
      <c r="BM34" s="381"/>
      <c r="BN34" s="381"/>
      <c r="BO34" s="381"/>
      <c r="BP34" s="381"/>
      <c r="BQ34" s="381"/>
      <c r="BR34" s="381"/>
      <c r="BS34" s="381"/>
      <c r="BT34" s="381"/>
      <c r="BU34" s="381"/>
      <c r="BV34" s="175"/>
      <c r="BW34" s="380">
        <f>IF(BY34="","",MAX(C34:D43,U34:V43,AM34:AN43,BE34:BF43)+1)</f>
        <v>22</v>
      </c>
      <c r="BX34" s="380"/>
      <c r="BY34" s="381" t="str">
        <f>IF('各会計、関係団体の財政状況及び健全化判断比率'!B68="","",'各会計、関係団体の財政状況及び健全化判断比率'!B68)</f>
        <v>山口県市町総合事務組合（一般会計）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26</v>
      </c>
      <c r="CP34" s="380"/>
      <c r="CQ34" s="381" t="str">
        <f>IF('各会計、関係団体の財政状況及び健全化判断比率'!BS7="","",'各会計、関係団体の財政状況及び健全化判断比率'!BS7)</f>
        <v>下関市公営施設管理公社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f>IF(E35="","",C34+1)</f>
        <v>2</v>
      </c>
      <c r="D35" s="380"/>
      <c r="E35" s="381" t="str">
        <f>IF('各会計、関係団体の財政状況及び健全化判断比率'!B8="","",'各会計、関係団体の財政状況及び健全化判断比率'!B8)</f>
        <v>土地取得特別会計</v>
      </c>
      <c r="F35" s="381"/>
      <c r="G35" s="381"/>
      <c r="H35" s="381"/>
      <c r="I35" s="381"/>
      <c r="J35" s="381"/>
      <c r="K35" s="381"/>
      <c r="L35" s="381"/>
      <c r="M35" s="381"/>
      <c r="N35" s="381"/>
      <c r="O35" s="381"/>
      <c r="P35" s="381"/>
      <c r="Q35" s="381"/>
      <c r="R35" s="381"/>
      <c r="S35" s="381"/>
      <c r="T35" s="175"/>
      <c r="U35" s="380">
        <f>IF(W35="","",U34+1)</f>
        <v>8</v>
      </c>
      <c r="V35" s="380"/>
      <c r="W35" s="381" t="str">
        <f>IF('各会計、関係団体の財政状況及び健全化判断比率'!B29="","",'各会計、関係団体の財政状況及び健全化判断比率'!B29)</f>
        <v>介護保険特別会計介護保険事業勘定</v>
      </c>
      <c r="X35" s="381"/>
      <c r="Y35" s="381"/>
      <c r="Z35" s="381"/>
      <c r="AA35" s="381"/>
      <c r="AB35" s="381"/>
      <c r="AC35" s="381"/>
      <c r="AD35" s="381"/>
      <c r="AE35" s="381"/>
      <c r="AF35" s="381"/>
      <c r="AG35" s="381"/>
      <c r="AH35" s="381"/>
      <c r="AI35" s="381"/>
      <c r="AJ35" s="381"/>
      <c r="AK35" s="381"/>
      <c r="AL35" s="175"/>
      <c r="AM35" s="380">
        <f t="shared" ref="AM35:AM43" si="0">IF(AO35="","",AM34+1)</f>
        <v>12</v>
      </c>
      <c r="AN35" s="380"/>
      <c r="AO35" s="381" t="str">
        <f>IF('各会計、関係団体の財政状況及び健全化判断比率'!B33="","",'各会計、関係団体の財政状況及び健全化判断比率'!B33)</f>
        <v>工業用水道事業会計</v>
      </c>
      <c r="AP35" s="381"/>
      <c r="AQ35" s="381"/>
      <c r="AR35" s="381"/>
      <c r="AS35" s="381"/>
      <c r="AT35" s="381"/>
      <c r="AU35" s="381"/>
      <c r="AV35" s="381"/>
      <c r="AW35" s="381"/>
      <c r="AX35" s="381"/>
      <c r="AY35" s="381"/>
      <c r="AZ35" s="381"/>
      <c r="BA35" s="381"/>
      <c r="BB35" s="381"/>
      <c r="BC35" s="381"/>
      <c r="BD35" s="175"/>
      <c r="BE35" s="380">
        <f t="shared" ref="BE35:BE43" si="1">IF(BG35="","",BE34+1)</f>
        <v>17</v>
      </c>
      <c r="BF35" s="380"/>
      <c r="BG35" s="381" t="str">
        <f>IF('各会計、関係団体の財政状況及び健全化判断比率'!B38="","",'各会計、関係団体の財政状況及び健全化判断比率'!B38)</f>
        <v>市場特別会計</v>
      </c>
      <c r="BH35" s="381"/>
      <c r="BI35" s="381"/>
      <c r="BJ35" s="381"/>
      <c r="BK35" s="381"/>
      <c r="BL35" s="381"/>
      <c r="BM35" s="381"/>
      <c r="BN35" s="381"/>
      <c r="BO35" s="381"/>
      <c r="BP35" s="381"/>
      <c r="BQ35" s="381"/>
      <c r="BR35" s="381"/>
      <c r="BS35" s="381"/>
      <c r="BT35" s="381"/>
      <c r="BU35" s="381"/>
      <c r="BV35" s="175"/>
      <c r="BW35" s="380">
        <f t="shared" ref="BW35:BW43" si="2">IF(BY35="","",BW34+1)</f>
        <v>23</v>
      </c>
      <c r="BX35" s="380"/>
      <c r="BY35" s="381" t="str">
        <f>IF('各会計、関係団体の財政状況及び健全化判断比率'!B69="","",'各会計、関係団体の財政状況及び健全化判断比率'!B69)</f>
        <v>山口県市町総合事務組合（山口県自治会館管理特別会計）</v>
      </c>
      <c r="BZ35" s="381"/>
      <c r="CA35" s="381"/>
      <c r="CB35" s="381"/>
      <c r="CC35" s="381"/>
      <c r="CD35" s="381"/>
      <c r="CE35" s="381"/>
      <c r="CF35" s="381"/>
      <c r="CG35" s="381"/>
      <c r="CH35" s="381"/>
      <c r="CI35" s="381"/>
      <c r="CJ35" s="381"/>
      <c r="CK35" s="381"/>
      <c r="CL35" s="381"/>
      <c r="CM35" s="381"/>
      <c r="CN35" s="175"/>
      <c r="CO35" s="380">
        <f t="shared" ref="CO35:CO43" si="3">IF(CQ35="","",CO34+1)</f>
        <v>27</v>
      </c>
      <c r="CP35" s="380"/>
      <c r="CQ35" s="381" t="str">
        <f>IF('各会計、関係団体の財政状況及び健全化判断比率'!BS8="","",'各会計、関係団体の財政状況及び健全化判断比率'!BS8)</f>
        <v>下関市文化振興財団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f>IF(E36="","",C35+1)</f>
        <v>3</v>
      </c>
      <c r="D36" s="380"/>
      <c r="E36" s="381" t="str">
        <f>IF('各会計、関係団体の財政状況及び健全化判断比率'!B9="","",'各会計、関係団体の財政状況及び健全化判断比率'!B9)</f>
        <v>母子父子寡婦福祉資金貸付事業特別会計</v>
      </c>
      <c r="F36" s="381"/>
      <c r="G36" s="381"/>
      <c r="H36" s="381"/>
      <c r="I36" s="381"/>
      <c r="J36" s="381"/>
      <c r="K36" s="381"/>
      <c r="L36" s="381"/>
      <c r="M36" s="381"/>
      <c r="N36" s="381"/>
      <c r="O36" s="381"/>
      <c r="P36" s="381"/>
      <c r="Q36" s="381"/>
      <c r="R36" s="381"/>
      <c r="S36" s="381"/>
      <c r="T36" s="175"/>
      <c r="U36" s="380">
        <f t="shared" ref="U36:U43" si="4">IF(W36="","",U35+1)</f>
        <v>9</v>
      </c>
      <c r="V36" s="380"/>
      <c r="W36" s="381" t="str">
        <f>IF('各会計、関係団体の財政状況及び健全化判断比率'!B30="","",'各会計、関係団体の財政状況及び健全化判断比率'!B30)</f>
        <v>介護保険特別会計介護サービス事業勘定</v>
      </c>
      <c r="X36" s="381"/>
      <c r="Y36" s="381"/>
      <c r="Z36" s="381"/>
      <c r="AA36" s="381"/>
      <c r="AB36" s="381"/>
      <c r="AC36" s="381"/>
      <c r="AD36" s="381"/>
      <c r="AE36" s="381"/>
      <c r="AF36" s="381"/>
      <c r="AG36" s="381"/>
      <c r="AH36" s="381"/>
      <c r="AI36" s="381"/>
      <c r="AJ36" s="381"/>
      <c r="AK36" s="381"/>
      <c r="AL36" s="175"/>
      <c r="AM36" s="380">
        <f t="shared" si="0"/>
        <v>13</v>
      </c>
      <c r="AN36" s="380"/>
      <c r="AO36" s="381" t="str">
        <f>IF('各会計、関係団体の財政状況及び健全化判断比率'!B34="","",'各会計、関係団体の財政状況及び健全化判断比率'!B34)</f>
        <v>公共下水道事業会計</v>
      </c>
      <c r="AP36" s="381"/>
      <c r="AQ36" s="381"/>
      <c r="AR36" s="381"/>
      <c r="AS36" s="381"/>
      <c r="AT36" s="381"/>
      <c r="AU36" s="381"/>
      <c r="AV36" s="381"/>
      <c r="AW36" s="381"/>
      <c r="AX36" s="381"/>
      <c r="AY36" s="381"/>
      <c r="AZ36" s="381"/>
      <c r="BA36" s="381"/>
      <c r="BB36" s="381"/>
      <c r="BC36" s="381"/>
      <c r="BD36" s="175"/>
      <c r="BE36" s="380">
        <f t="shared" si="1"/>
        <v>18</v>
      </c>
      <c r="BF36" s="380"/>
      <c r="BG36" s="381" t="str">
        <f>IF('各会計、関係団体の財政状況及び健全化判断比率'!B39="","",'各会計、関係団体の財政状況及び健全化判断比率'!B39)</f>
        <v>観光施設事業特別会計</v>
      </c>
      <c r="BH36" s="381"/>
      <c r="BI36" s="381"/>
      <c r="BJ36" s="381"/>
      <c r="BK36" s="381"/>
      <c r="BL36" s="381"/>
      <c r="BM36" s="381"/>
      <c r="BN36" s="381"/>
      <c r="BO36" s="381"/>
      <c r="BP36" s="381"/>
      <c r="BQ36" s="381"/>
      <c r="BR36" s="381"/>
      <c r="BS36" s="381"/>
      <c r="BT36" s="381"/>
      <c r="BU36" s="381"/>
      <c r="BV36" s="175"/>
      <c r="BW36" s="380">
        <f t="shared" si="2"/>
        <v>24</v>
      </c>
      <c r="BX36" s="380"/>
      <c r="BY36" s="381" t="str">
        <f>IF('各会計、関係団体の財政状況及び健全化判断比率'!B70="","",'各会計、関係団体の財政状況及び健全化判断比率'!B70)</f>
        <v>山口県後期高齢者医療広域連合（一般会計）</v>
      </c>
      <c r="BZ36" s="381"/>
      <c r="CA36" s="381"/>
      <c r="CB36" s="381"/>
      <c r="CC36" s="381"/>
      <c r="CD36" s="381"/>
      <c r="CE36" s="381"/>
      <c r="CF36" s="381"/>
      <c r="CG36" s="381"/>
      <c r="CH36" s="381"/>
      <c r="CI36" s="381"/>
      <c r="CJ36" s="381"/>
      <c r="CK36" s="381"/>
      <c r="CL36" s="381"/>
      <c r="CM36" s="381"/>
      <c r="CN36" s="175"/>
      <c r="CO36" s="380">
        <f t="shared" si="3"/>
        <v>28</v>
      </c>
      <c r="CP36" s="380"/>
      <c r="CQ36" s="381" t="str">
        <f>IF('各会計、関係団体の財政状況及び健全化判断比率'!BS9="","",'各会計、関係団体の財政状況及び健全化判断比率'!BS9)</f>
        <v>下関海洋少年団育成会</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f>IF(E37="","",C36+1)</f>
        <v>4</v>
      </c>
      <c r="D37" s="380"/>
      <c r="E37" s="381" t="str">
        <f>IF('各会計、関係団体の財政状況及び健全化判断比率'!B10="","",'各会計、関係団体の財政状況及び健全化判断比率'!B10)</f>
        <v>港湾特別会計</v>
      </c>
      <c r="F37" s="381"/>
      <c r="G37" s="381"/>
      <c r="H37" s="381"/>
      <c r="I37" s="381"/>
      <c r="J37" s="381"/>
      <c r="K37" s="381"/>
      <c r="L37" s="381"/>
      <c r="M37" s="381"/>
      <c r="N37" s="381"/>
      <c r="O37" s="381"/>
      <c r="P37" s="381"/>
      <c r="Q37" s="381"/>
      <c r="R37" s="381"/>
      <c r="S37" s="381"/>
      <c r="T37" s="175"/>
      <c r="U37" s="380">
        <f t="shared" si="4"/>
        <v>10</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f t="shared" si="0"/>
        <v>14</v>
      </c>
      <c r="AN37" s="380"/>
      <c r="AO37" s="381" t="str">
        <f>IF('各会計、関係団体の財政状況及び健全化判断比率'!B35="","",'各会計、関係団体の財政状況及び健全化判断比率'!B35)</f>
        <v>病院事業会計</v>
      </c>
      <c r="AP37" s="381"/>
      <c r="AQ37" s="381"/>
      <c r="AR37" s="381"/>
      <c r="AS37" s="381"/>
      <c r="AT37" s="381"/>
      <c r="AU37" s="381"/>
      <c r="AV37" s="381"/>
      <c r="AW37" s="381"/>
      <c r="AX37" s="381"/>
      <c r="AY37" s="381"/>
      <c r="AZ37" s="381"/>
      <c r="BA37" s="381"/>
      <c r="BB37" s="381"/>
      <c r="BC37" s="381"/>
      <c r="BD37" s="175"/>
      <c r="BE37" s="380">
        <f t="shared" si="1"/>
        <v>19</v>
      </c>
      <c r="BF37" s="380"/>
      <c r="BG37" s="381" t="str">
        <f>IF('各会計、関係団体の財政状況及び健全化判断比率'!B40="","",'各会計、関係団体の財政状況及び健全化判断比率'!B40)</f>
        <v>漁業集落環境整備事業特別会計</v>
      </c>
      <c r="BH37" s="381"/>
      <c r="BI37" s="381"/>
      <c r="BJ37" s="381"/>
      <c r="BK37" s="381"/>
      <c r="BL37" s="381"/>
      <c r="BM37" s="381"/>
      <c r="BN37" s="381"/>
      <c r="BO37" s="381"/>
      <c r="BP37" s="381"/>
      <c r="BQ37" s="381"/>
      <c r="BR37" s="381"/>
      <c r="BS37" s="381"/>
      <c r="BT37" s="381"/>
      <c r="BU37" s="381"/>
      <c r="BV37" s="175"/>
      <c r="BW37" s="380">
        <f t="shared" si="2"/>
        <v>25</v>
      </c>
      <c r="BX37" s="380"/>
      <c r="BY37" s="381" t="str">
        <f>IF('各会計、関係団体の財政状況及び健全化判断比率'!B71="","",'各会計、関係団体の財政状況及び健全化判断比率'!B71)</f>
        <v>山口県後期高齢者医療広域連合（後期高齢者医療特別会計）</v>
      </c>
      <c r="BZ37" s="381"/>
      <c r="CA37" s="381"/>
      <c r="CB37" s="381"/>
      <c r="CC37" s="381"/>
      <c r="CD37" s="381"/>
      <c r="CE37" s="381"/>
      <c r="CF37" s="381"/>
      <c r="CG37" s="381"/>
      <c r="CH37" s="381"/>
      <c r="CI37" s="381"/>
      <c r="CJ37" s="381"/>
      <c r="CK37" s="381"/>
      <c r="CL37" s="381"/>
      <c r="CM37" s="381"/>
      <c r="CN37" s="175"/>
      <c r="CO37" s="380">
        <f t="shared" si="3"/>
        <v>29</v>
      </c>
      <c r="CP37" s="380"/>
      <c r="CQ37" s="381" t="str">
        <f>IF('各会計、関係団体の財政状況及び健全化判断比率'!BS10="","",'各会計、関係団体の財政状況及び健全化判断比率'!BS10)</f>
        <v>下関海洋科学アカデミー</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f t="shared" ref="C38:C43" si="5">IF(E38="","",C37+1)</f>
        <v>5</v>
      </c>
      <c r="D38" s="380"/>
      <c r="E38" s="381" t="str">
        <f>IF('各会計、関係団体の財政状況及び健全化判断比率'!B11="","",'各会計、関係団体の財政状況及び健全化判断比率'!B11)</f>
        <v>市立市民病院債管理特別会計</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f t="shared" si="0"/>
        <v>15</v>
      </c>
      <c r="AN38" s="380"/>
      <c r="AO38" s="381" t="str">
        <f>IF('各会計、関係団体の財政状況及び健全化判断比率'!B36="","",'各会計、関係団体の財政状況及び健全化判断比率'!B36)</f>
        <v>ボートレース事業会計</v>
      </c>
      <c r="AP38" s="381"/>
      <c r="AQ38" s="381"/>
      <c r="AR38" s="381"/>
      <c r="AS38" s="381"/>
      <c r="AT38" s="381"/>
      <c r="AU38" s="381"/>
      <c r="AV38" s="381"/>
      <c r="AW38" s="381"/>
      <c r="AX38" s="381"/>
      <c r="AY38" s="381"/>
      <c r="AZ38" s="381"/>
      <c r="BA38" s="381"/>
      <c r="BB38" s="381"/>
      <c r="BC38" s="381"/>
      <c r="BD38" s="175"/>
      <c r="BE38" s="380">
        <f t="shared" si="1"/>
        <v>20</v>
      </c>
      <c r="BF38" s="380"/>
      <c r="BG38" s="381" t="str">
        <f>IF('各会計、関係団体の財政状況及び健全化判断比率'!B41="","",'各会計、関係団体の財政状況及び健全化判断比率'!B41)</f>
        <v>農業集落排水事業特別会計</v>
      </c>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f t="shared" si="3"/>
        <v>30</v>
      </c>
      <c r="CP38" s="380"/>
      <c r="CQ38" s="381" t="str">
        <f>IF('各会計、関係団体の財政状況及び健全化判断比率'!BS11="","",'各会計、関係団体の財政状況及び健全化判断比率'!BS11)</f>
        <v>菊川町まちづくり</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f t="shared" si="5"/>
        <v>6</v>
      </c>
      <c r="D39" s="380"/>
      <c r="E39" s="381" t="str">
        <f>IF('各会計、関係団体の財政状況及び健全化判断比率'!B12="","",'各会計、関係団体の財政状況及び健全化判断比率'!B12)</f>
        <v>公債管理特別会計</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f t="shared" si="1"/>
        <v>21</v>
      </c>
      <c r="BF39" s="380"/>
      <c r="BG39" s="381" t="str">
        <f>IF('各会計、関係団体の財政状況及び健全化判断比率'!B42="","",'各会計、関係団体の財政状況及び健全化判断比率'!B42)</f>
        <v>臨海土地造成事業特別会計</v>
      </c>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f t="shared" si="3"/>
        <v>31</v>
      </c>
      <c r="CP39" s="380"/>
      <c r="CQ39" s="381" t="str">
        <f>IF('各会計、関係団体の財政状況及び健全化判断比率'!BS12="","",'各会計、関係団体の財政状況及び健全化判断比率'!BS12)</f>
        <v>豊田ふるさとセンター</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f t="shared" si="3"/>
        <v>32</v>
      </c>
      <c r="CP40" s="380"/>
      <c r="CQ40" s="381" t="str">
        <f>IF('各会計、関係団体の財政状況及び健全化判断比率'!BS13="","",'各会計、関係団体の財政状況及び健全化判断比率'!BS13)</f>
        <v>豊田あぐりサービス</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f t="shared" si="3"/>
        <v>33</v>
      </c>
      <c r="CP41" s="380"/>
      <c r="CQ41" s="381" t="str">
        <f>IF('各会計、関係団体の財政状況及び健全化判断比率'!BS14="","",'各会計、関係団体の財政状況及び健全化判断比率'!BS14)</f>
        <v>豊田湖畔公園管理財団</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f t="shared" si="3"/>
        <v>34</v>
      </c>
      <c r="CP42" s="380"/>
      <c r="CQ42" s="381" t="str">
        <f>IF('各会計、関係団体の財政状況及び健全化判断比率'!BS15="","",'各会計、関係団体の財政状況及び健全化判断比率'!BS15)</f>
        <v>豊浦産業振興事業団</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f t="shared" si="3"/>
        <v>35</v>
      </c>
      <c r="CP43" s="380"/>
      <c r="CQ43" s="381" t="str">
        <f>IF('各会計、関係団体の財政状況及び健全化判断比率'!BS16="","",'各会計、関係団体の財政状況及び健全化判断比率'!BS16)</f>
        <v>下関市水道サービス公社</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194</v>
      </c>
      <c r="E46" s="377" t="s">
        <v>195</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196</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197</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198</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199</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200</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201</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202</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7vW8Oa+rSEvK94yX3sc1hXRtwpD9NPrBc2OPg96Bi0WLC8vS1x+FvMVT6YDFDwmuGWlSP+tPvONCottelSpKOQ==" saltValue="XdQNTJcx92MiL9l9hCWXs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162" t="s">
        <v>547</v>
      </c>
      <c r="D34" s="1162"/>
      <c r="E34" s="1163"/>
      <c r="F34" s="32" t="s">
        <v>548</v>
      </c>
      <c r="G34" s="33" t="s">
        <v>549</v>
      </c>
      <c r="H34" s="33" t="s">
        <v>550</v>
      </c>
      <c r="I34" s="33" t="s">
        <v>551</v>
      </c>
      <c r="J34" s="34" t="s">
        <v>552</v>
      </c>
      <c r="K34" s="22"/>
      <c r="L34" s="22"/>
      <c r="M34" s="22"/>
      <c r="N34" s="22"/>
      <c r="O34" s="22"/>
      <c r="P34" s="22"/>
    </row>
    <row r="35" spans="1:16" ht="39" customHeight="1" x14ac:dyDescent="0.15">
      <c r="A35" s="22"/>
      <c r="B35" s="35"/>
      <c r="C35" s="1158" t="s">
        <v>553</v>
      </c>
      <c r="D35" s="1158"/>
      <c r="E35" s="1159"/>
      <c r="F35" s="36">
        <v>0.21</v>
      </c>
      <c r="G35" s="37">
        <v>0.17</v>
      </c>
      <c r="H35" s="37">
        <v>0.13</v>
      </c>
      <c r="I35" s="37">
        <v>0.13</v>
      </c>
      <c r="J35" s="38" t="s">
        <v>554</v>
      </c>
      <c r="K35" s="22"/>
      <c r="L35" s="22"/>
      <c r="M35" s="22"/>
      <c r="N35" s="22"/>
      <c r="O35" s="22"/>
      <c r="P35" s="22"/>
    </row>
    <row r="36" spans="1:16" ht="39" customHeight="1" x14ac:dyDescent="0.15">
      <c r="A36" s="22"/>
      <c r="B36" s="35"/>
      <c r="C36" s="1158" t="s">
        <v>555</v>
      </c>
      <c r="D36" s="1158"/>
      <c r="E36" s="1159"/>
      <c r="F36" s="36">
        <v>10.68</v>
      </c>
      <c r="G36" s="37">
        <v>26.55</v>
      </c>
      <c r="H36" s="37">
        <v>45.64</v>
      </c>
      <c r="I36" s="37">
        <v>45.66</v>
      </c>
      <c r="J36" s="38">
        <v>60.62</v>
      </c>
      <c r="K36" s="22"/>
      <c r="L36" s="22"/>
      <c r="M36" s="22"/>
      <c r="N36" s="22"/>
      <c r="O36" s="22"/>
      <c r="P36" s="22"/>
    </row>
    <row r="37" spans="1:16" ht="39" customHeight="1" x14ac:dyDescent="0.15">
      <c r="A37" s="22"/>
      <c r="B37" s="35"/>
      <c r="C37" s="1158" t="s">
        <v>556</v>
      </c>
      <c r="D37" s="1158"/>
      <c r="E37" s="1159"/>
      <c r="F37" s="36">
        <v>7.31</v>
      </c>
      <c r="G37" s="37">
        <v>7.1</v>
      </c>
      <c r="H37" s="37">
        <v>8.35</v>
      </c>
      <c r="I37" s="37">
        <v>9.42</v>
      </c>
      <c r="J37" s="38">
        <v>10.199999999999999</v>
      </c>
      <c r="K37" s="22"/>
      <c r="L37" s="22"/>
      <c r="M37" s="22"/>
      <c r="N37" s="22"/>
      <c r="O37" s="22"/>
      <c r="P37" s="22"/>
    </row>
    <row r="38" spans="1:16" ht="39" customHeight="1" x14ac:dyDescent="0.15">
      <c r="A38" s="22"/>
      <c r="B38" s="35"/>
      <c r="C38" s="1158" t="s">
        <v>557</v>
      </c>
      <c r="D38" s="1158"/>
      <c r="E38" s="1159"/>
      <c r="F38" s="36">
        <v>3.51</v>
      </c>
      <c r="G38" s="37">
        <v>3.71</v>
      </c>
      <c r="H38" s="37">
        <v>6.32</v>
      </c>
      <c r="I38" s="37">
        <v>6.39</v>
      </c>
      <c r="J38" s="38">
        <v>6.46</v>
      </c>
      <c r="K38" s="22"/>
      <c r="L38" s="22"/>
      <c r="M38" s="22"/>
      <c r="N38" s="22"/>
      <c r="O38" s="22"/>
      <c r="P38" s="22"/>
    </row>
    <row r="39" spans="1:16" ht="39" customHeight="1" x14ac:dyDescent="0.15">
      <c r="A39" s="22"/>
      <c r="B39" s="35"/>
      <c r="C39" s="1158" t="s">
        <v>558</v>
      </c>
      <c r="D39" s="1158"/>
      <c r="E39" s="1159"/>
      <c r="F39" s="36">
        <v>2.59</v>
      </c>
      <c r="G39" s="37">
        <v>2.5299999999999998</v>
      </c>
      <c r="H39" s="37">
        <v>2.13</v>
      </c>
      <c r="I39" s="37">
        <v>1.36</v>
      </c>
      <c r="J39" s="38">
        <v>1.74</v>
      </c>
      <c r="K39" s="22"/>
      <c r="L39" s="22"/>
      <c r="M39" s="22"/>
      <c r="N39" s="22"/>
      <c r="O39" s="22"/>
      <c r="P39" s="22"/>
    </row>
    <row r="40" spans="1:16" ht="39" customHeight="1" x14ac:dyDescent="0.15">
      <c r="A40" s="22"/>
      <c r="B40" s="35"/>
      <c r="C40" s="1158" t="s">
        <v>559</v>
      </c>
      <c r="D40" s="1158"/>
      <c r="E40" s="1159"/>
      <c r="F40" s="36">
        <v>0.85</v>
      </c>
      <c r="G40" s="37">
        <v>1.23</v>
      </c>
      <c r="H40" s="37">
        <v>1.75</v>
      </c>
      <c r="I40" s="37">
        <v>1.64</v>
      </c>
      <c r="J40" s="38">
        <v>1.37</v>
      </c>
      <c r="K40" s="22"/>
      <c r="L40" s="22"/>
      <c r="M40" s="22"/>
      <c r="N40" s="22"/>
      <c r="O40" s="22"/>
      <c r="P40" s="22"/>
    </row>
    <row r="41" spans="1:16" ht="39" customHeight="1" x14ac:dyDescent="0.15">
      <c r="A41" s="22"/>
      <c r="B41" s="35"/>
      <c r="C41" s="1158" t="s">
        <v>560</v>
      </c>
      <c r="D41" s="1158"/>
      <c r="E41" s="1159"/>
      <c r="F41" s="36">
        <v>0.68</v>
      </c>
      <c r="G41" s="37">
        <v>0.63</v>
      </c>
      <c r="H41" s="37">
        <v>0.76</v>
      </c>
      <c r="I41" s="37">
        <v>1.1399999999999999</v>
      </c>
      <c r="J41" s="38">
        <v>0.83</v>
      </c>
      <c r="K41" s="22"/>
      <c r="L41" s="22"/>
      <c r="M41" s="22"/>
      <c r="N41" s="22"/>
      <c r="O41" s="22"/>
      <c r="P41" s="22"/>
    </row>
    <row r="42" spans="1:16" ht="39" customHeight="1" x14ac:dyDescent="0.15">
      <c r="A42" s="22"/>
      <c r="B42" s="39"/>
      <c r="C42" s="1158" t="s">
        <v>561</v>
      </c>
      <c r="D42" s="1158"/>
      <c r="E42" s="1159"/>
      <c r="F42" s="36" t="s">
        <v>516</v>
      </c>
      <c r="G42" s="37" t="s">
        <v>516</v>
      </c>
      <c r="H42" s="37" t="s">
        <v>516</v>
      </c>
      <c r="I42" s="37" t="s">
        <v>516</v>
      </c>
      <c r="J42" s="38" t="s">
        <v>516</v>
      </c>
      <c r="K42" s="22"/>
      <c r="L42" s="22"/>
      <c r="M42" s="22"/>
      <c r="N42" s="22"/>
      <c r="O42" s="22"/>
      <c r="P42" s="22"/>
    </row>
    <row r="43" spans="1:16" ht="39" customHeight="1" thickBot="1" x14ac:dyDescent="0.2">
      <c r="A43" s="22"/>
      <c r="B43" s="40"/>
      <c r="C43" s="1160" t="s">
        <v>562</v>
      </c>
      <c r="D43" s="1160"/>
      <c r="E43" s="1161"/>
      <c r="F43" s="41">
        <v>1.0900000000000001</v>
      </c>
      <c r="G43" s="42">
        <v>0.94</v>
      </c>
      <c r="H43" s="42">
        <v>0.99</v>
      </c>
      <c r="I43" s="42">
        <v>0.95</v>
      </c>
      <c r="J43" s="43">
        <v>1.0900000000000001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5ugfYgnZL9SqMuPu/BLWVpYidvvrsdz9TwEPRqdwkjBi1rjZ74ZWiqk8Fm4CMXvrzYtq08Q+bf57ivBPZUfHw==" saltValue="t5herX7e33wG5Cuunn2d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540</v>
      </c>
      <c r="L44" s="54" t="s">
        <v>541</v>
      </c>
      <c r="M44" s="54" t="s">
        <v>542</v>
      </c>
      <c r="N44" s="54" t="s">
        <v>543</v>
      </c>
      <c r="O44" s="55" t="s">
        <v>544</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17117</v>
      </c>
      <c r="L45" s="58">
        <v>17387</v>
      </c>
      <c r="M45" s="58">
        <v>17188</v>
      </c>
      <c r="N45" s="58">
        <v>16160</v>
      </c>
      <c r="O45" s="59">
        <v>15267</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516</v>
      </c>
      <c r="L46" s="62" t="s">
        <v>516</v>
      </c>
      <c r="M46" s="62" t="s">
        <v>516</v>
      </c>
      <c r="N46" s="62" t="s">
        <v>516</v>
      </c>
      <c r="O46" s="63" t="s">
        <v>516</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516</v>
      </c>
      <c r="L47" s="62" t="s">
        <v>516</v>
      </c>
      <c r="M47" s="62" t="s">
        <v>516</v>
      </c>
      <c r="N47" s="62" t="s">
        <v>516</v>
      </c>
      <c r="O47" s="63" t="s">
        <v>516</v>
      </c>
      <c r="P47" s="46"/>
      <c r="Q47" s="46"/>
      <c r="R47" s="46"/>
      <c r="S47" s="46"/>
      <c r="T47" s="46"/>
      <c r="U47" s="46"/>
    </row>
    <row r="48" spans="1:21" ht="30.75" customHeight="1" x14ac:dyDescent="0.15">
      <c r="A48" s="46"/>
      <c r="B48" s="1189"/>
      <c r="C48" s="1190"/>
      <c r="D48" s="60"/>
      <c r="E48" s="1166" t="s">
        <v>13</v>
      </c>
      <c r="F48" s="1166"/>
      <c r="G48" s="1166"/>
      <c r="H48" s="1166"/>
      <c r="I48" s="1166"/>
      <c r="J48" s="1167"/>
      <c r="K48" s="61">
        <v>2536</v>
      </c>
      <c r="L48" s="62">
        <v>2399</v>
      </c>
      <c r="M48" s="62">
        <v>2433</v>
      </c>
      <c r="N48" s="62">
        <v>2372</v>
      </c>
      <c r="O48" s="63">
        <v>2242</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516</v>
      </c>
      <c r="L49" s="62" t="s">
        <v>516</v>
      </c>
      <c r="M49" s="62" t="s">
        <v>516</v>
      </c>
      <c r="N49" s="62" t="s">
        <v>516</v>
      </c>
      <c r="O49" s="63" t="s">
        <v>516</v>
      </c>
      <c r="P49" s="46"/>
      <c r="Q49" s="46"/>
      <c r="R49" s="46"/>
      <c r="S49" s="46"/>
      <c r="T49" s="46"/>
      <c r="U49" s="46"/>
    </row>
    <row r="50" spans="1:21" ht="30.75" customHeight="1" x14ac:dyDescent="0.15">
      <c r="A50" s="46"/>
      <c r="B50" s="1189"/>
      <c r="C50" s="1190"/>
      <c r="D50" s="60"/>
      <c r="E50" s="1166" t="s">
        <v>15</v>
      </c>
      <c r="F50" s="1166"/>
      <c r="G50" s="1166"/>
      <c r="H50" s="1166"/>
      <c r="I50" s="1166"/>
      <c r="J50" s="1167"/>
      <c r="K50" s="61">
        <v>37</v>
      </c>
      <c r="L50" s="62">
        <v>31</v>
      </c>
      <c r="M50" s="62">
        <v>26</v>
      </c>
      <c r="N50" s="62">
        <v>21</v>
      </c>
      <c r="O50" s="63">
        <v>19</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516</v>
      </c>
      <c r="L51" s="62" t="s">
        <v>516</v>
      </c>
      <c r="M51" s="62" t="s">
        <v>516</v>
      </c>
      <c r="N51" s="62" t="s">
        <v>516</v>
      </c>
      <c r="O51" s="63" t="s">
        <v>516</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14329</v>
      </c>
      <c r="L52" s="62">
        <v>14198</v>
      </c>
      <c r="M52" s="62">
        <v>13842</v>
      </c>
      <c r="N52" s="62">
        <v>13175</v>
      </c>
      <c r="O52" s="63">
        <v>12115</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5361</v>
      </c>
      <c r="L53" s="67">
        <v>5619</v>
      </c>
      <c r="M53" s="67">
        <v>5805</v>
      </c>
      <c r="N53" s="67">
        <v>5378</v>
      </c>
      <c r="O53" s="68">
        <v>5413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563</v>
      </c>
      <c r="L57" s="79" t="s">
        <v>564</v>
      </c>
      <c r="M57" s="79" t="s">
        <v>565</v>
      </c>
      <c r="N57" s="79" t="s">
        <v>566</v>
      </c>
      <c r="O57" s="80" t="s">
        <v>567</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fymJS2JYOFEGsj5mAlxwCvcI1hyLoS3OW5YGZHwMm89xd51QyKTCSMX2f6Okh6nBE/f0IfqDxQZ+rsIYuvHhQ==" saltValue="XULzheMqLBcA7bsrRReYe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540</v>
      </c>
      <c r="J40" s="101" t="s">
        <v>541</v>
      </c>
      <c r="K40" s="101" t="s">
        <v>542</v>
      </c>
      <c r="L40" s="101" t="s">
        <v>543</v>
      </c>
      <c r="M40" s="102" t="s">
        <v>544</v>
      </c>
    </row>
    <row r="41" spans="2:13" ht="27.75" customHeight="1" x14ac:dyDescent="0.15">
      <c r="B41" s="1207" t="s">
        <v>30</v>
      </c>
      <c r="C41" s="1208"/>
      <c r="D41" s="103"/>
      <c r="E41" s="1209" t="s">
        <v>31</v>
      </c>
      <c r="F41" s="1209"/>
      <c r="G41" s="1209"/>
      <c r="H41" s="1210"/>
      <c r="I41" s="342">
        <v>155347</v>
      </c>
      <c r="J41" s="343">
        <v>150973</v>
      </c>
      <c r="K41" s="343">
        <v>145416</v>
      </c>
      <c r="L41" s="343">
        <v>140833</v>
      </c>
      <c r="M41" s="344">
        <v>138548</v>
      </c>
    </row>
    <row r="42" spans="2:13" ht="27.75" customHeight="1" x14ac:dyDescent="0.15">
      <c r="B42" s="1197"/>
      <c r="C42" s="1198"/>
      <c r="D42" s="104"/>
      <c r="E42" s="1201" t="s">
        <v>32</v>
      </c>
      <c r="F42" s="1201"/>
      <c r="G42" s="1201"/>
      <c r="H42" s="1202"/>
      <c r="I42" s="345">
        <v>10</v>
      </c>
      <c r="J42" s="346">
        <v>5</v>
      </c>
      <c r="K42" s="346">
        <v>693</v>
      </c>
      <c r="L42" s="346">
        <v>2123</v>
      </c>
      <c r="M42" s="347">
        <v>1541</v>
      </c>
    </row>
    <row r="43" spans="2:13" ht="27.75" customHeight="1" x14ac:dyDescent="0.15">
      <c r="B43" s="1197"/>
      <c r="C43" s="1198"/>
      <c r="D43" s="104"/>
      <c r="E43" s="1201" t="s">
        <v>33</v>
      </c>
      <c r="F43" s="1201"/>
      <c r="G43" s="1201"/>
      <c r="H43" s="1202"/>
      <c r="I43" s="345">
        <v>30505</v>
      </c>
      <c r="J43" s="346">
        <v>28356</v>
      </c>
      <c r="K43" s="346">
        <v>26472</v>
      </c>
      <c r="L43" s="346">
        <v>25185</v>
      </c>
      <c r="M43" s="347">
        <v>25890</v>
      </c>
    </row>
    <row r="44" spans="2:13" ht="27.75" customHeight="1" x14ac:dyDescent="0.15">
      <c r="B44" s="1197"/>
      <c r="C44" s="1198"/>
      <c r="D44" s="104"/>
      <c r="E44" s="1201" t="s">
        <v>34</v>
      </c>
      <c r="F44" s="1201"/>
      <c r="G44" s="1201"/>
      <c r="H44" s="1202"/>
      <c r="I44" s="345" t="s">
        <v>516</v>
      </c>
      <c r="J44" s="346" t="s">
        <v>516</v>
      </c>
      <c r="K44" s="346" t="s">
        <v>516</v>
      </c>
      <c r="L44" s="346" t="s">
        <v>516</v>
      </c>
      <c r="M44" s="347" t="s">
        <v>516</v>
      </c>
    </row>
    <row r="45" spans="2:13" ht="27.75" customHeight="1" x14ac:dyDescent="0.15">
      <c r="B45" s="1197"/>
      <c r="C45" s="1198"/>
      <c r="D45" s="104"/>
      <c r="E45" s="1201" t="s">
        <v>35</v>
      </c>
      <c r="F45" s="1201"/>
      <c r="G45" s="1201"/>
      <c r="H45" s="1202"/>
      <c r="I45" s="345">
        <v>17349</v>
      </c>
      <c r="J45" s="346">
        <v>17589</v>
      </c>
      <c r="K45" s="346">
        <v>17131</v>
      </c>
      <c r="L45" s="346">
        <v>16933</v>
      </c>
      <c r="M45" s="347">
        <v>17838</v>
      </c>
    </row>
    <row r="46" spans="2:13" ht="27.75" customHeight="1" x14ac:dyDescent="0.15">
      <c r="B46" s="1197"/>
      <c r="C46" s="1198"/>
      <c r="D46" s="105"/>
      <c r="E46" s="1201" t="s">
        <v>36</v>
      </c>
      <c r="F46" s="1201"/>
      <c r="G46" s="1201"/>
      <c r="H46" s="1202"/>
      <c r="I46" s="345" t="s">
        <v>516</v>
      </c>
      <c r="J46" s="346" t="s">
        <v>516</v>
      </c>
      <c r="K46" s="346" t="s">
        <v>516</v>
      </c>
      <c r="L46" s="346" t="s">
        <v>516</v>
      </c>
      <c r="M46" s="347" t="s">
        <v>516</v>
      </c>
    </row>
    <row r="47" spans="2:13" ht="27.75" customHeight="1" x14ac:dyDescent="0.15">
      <c r="B47" s="1197"/>
      <c r="C47" s="1198"/>
      <c r="D47" s="106"/>
      <c r="E47" s="1211" t="s">
        <v>37</v>
      </c>
      <c r="F47" s="1212"/>
      <c r="G47" s="1212"/>
      <c r="H47" s="1213"/>
      <c r="I47" s="345" t="s">
        <v>516</v>
      </c>
      <c r="J47" s="346" t="s">
        <v>516</v>
      </c>
      <c r="K47" s="346" t="s">
        <v>516</v>
      </c>
      <c r="L47" s="346" t="s">
        <v>516</v>
      </c>
      <c r="M47" s="347" t="s">
        <v>516</v>
      </c>
    </row>
    <row r="48" spans="2:13" ht="27.75" customHeight="1" x14ac:dyDescent="0.15">
      <c r="B48" s="1197"/>
      <c r="C48" s="1198"/>
      <c r="D48" s="104"/>
      <c r="E48" s="1201" t="s">
        <v>38</v>
      </c>
      <c r="F48" s="1201"/>
      <c r="G48" s="1201"/>
      <c r="H48" s="1202"/>
      <c r="I48" s="345" t="s">
        <v>516</v>
      </c>
      <c r="J48" s="346" t="s">
        <v>516</v>
      </c>
      <c r="K48" s="346" t="s">
        <v>516</v>
      </c>
      <c r="L48" s="346" t="s">
        <v>516</v>
      </c>
      <c r="M48" s="347" t="s">
        <v>516</v>
      </c>
    </row>
    <row r="49" spans="2:13" ht="27.75" customHeight="1" x14ac:dyDescent="0.15">
      <c r="B49" s="1199"/>
      <c r="C49" s="1200"/>
      <c r="D49" s="104"/>
      <c r="E49" s="1201" t="s">
        <v>39</v>
      </c>
      <c r="F49" s="1201"/>
      <c r="G49" s="1201"/>
      <c r="H49" s="1202"/>
      <c r="I49" s="345" t="s">
        <v>516</v>
      </c>
      <c r="J49" s="346" t="s">
        <v>516</v>
      </c>
      <c r="K49" s="346" t="s">
        <v>516</v>
      </c>
      <c r="L49" s="346" t="s">
        <v>516</v>
      </c>
      <c r="M49" s="347" t="s">
        <v>516</v>
      </c>
    </row>
    <row r="50" spans="2:13" ht="27.75" customHeight="1" x14ac:dyDescent="0.15">
      <c r="B50" s="1195" t="s">
        <v>40</v>
      </c>
      <c r="C50" s="1196"/>
      <c r="D50" s="107"/>
      <c r="E50" s="1201" t="s">
        <v>41</v>
      </c>
      <c r="F50" s="1201"/>
      <c r="G50" s="1201"/>
      <c r="H50" s="1202"/>
      <c r="I50" s="345">
        <v>16750</v>
      </c>
      <c r="J50" s="346">
        <v>16621</v>
      </c>
      <c r="K50" s="346">
        <v>19241</v>
      </c>
      <c r="L50" s="346">
        <v>32019</v>
      </c>
      <c r="M50" s="347">
        <v>29947</v>
      </c>
    </row>
    <row r="51" spans="2:13" ht="27.75" customHeight="1" x14ac:dyDescent="0.15">
      <c r="B51" s="1197"/>
      <c r="C51" s="1198"/>
      <c r="D51" s="104"/>
      <c r="E51" s="1201" t="s">
        <v>42</v>
      </c>
      <c r="F51" s="1201"/>
      <c r="G51" s="1201"/>
      <c r="H51" s="1202"/>
      <c r="I51" s="345">
        <v>18525</v>
      </c>
      <c r="J51" s="346">
        <v>18246</v>
      </c>
      <c r="K51" s="346">
        <v>17612</v>
      </c>
      <c r="L51" s="346">
        <v>17607</v>
      </c>
      <c r="M51" s="347">
        <v>18502</v>
      </c>
    </row>
    <row r="52" spans="2:13" ht="27.75" customHeight="1" x14ac:dyDescent="0.15">
      <c r="B52" s="1199"/>
      <c r="C52" s="1200"/>
      <c r="D52" s="104"/>
      <c r="E52" s="1201" t="s">
        <v>43</v>
      </c>
      <c r="F52" s="1201"/>
      <c r="G52" s="1201"/>
      <c r="H52" s="1202"/>
      <c r="I52" s="345">
        <v>123928</v>
      </c>
      <c r="J52" s="346">
        <v>120511</v>
      </c>
      <c r="K52" s="346">
        <v>116447</v>
      </c>
      <c r="L52" s="346">
        <v>112916</v>
      </c>
      <c r="M52" s="347">
        <v>110183</v>
      </c>
    </row>
    <row r="53" spans="2:13" ht="27.75" customHeight="1" thickBot="1" x14ac:dyDescent="0.2">
      <c r="B53" s="1203" t="s">
        <v>19</v>
      </c>
      <c r="C53" s="1204"/>
      <c r="D53" s="108"/>
      <c r="E53" s="1205" t="s">
        <v>44</v>
      </c>
      <c r="F53" s="1205"/>
      <c r="G53" s="1205"/>
      <c r="H53" s="1206"/>
      <c r="I53" s="348">
        <v>44008</v>
      </c>
      <c r="J53" s="349">
        <v>41545</v>
      </c>
      <c r="K53" s="349">
        <v>36412</v>
      </c>
      <c r="L53" s="349">
        <v>22532</v>
      </c>
      <c r="M53" s="350">
        <v>25184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r3oEQ00N3NxDILqKm0QEOfGOe1t15FCMjSuowrupUdXbSfw/X+qjz8LfYF6P2proC0fA1bK3Jw3xpR+w2ABQg==" saltValue="FXxqVSs9vu8ZJZsZA+eA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542</v>
      </c>
      <c r="G54" s="117" t="s">
        <v>543</v>
      </c>
      <c r="H54" s="118" t="s">
        <v>544</v>
      </c>
    </row>
    <row r="55" spans="2:8" ht="52.5" customHeight="1" x14ac:dyDescent="0.15">
      <c r="B55" s="119"/>
      <c r="C55" s="1222" t="s">
        <v>46</v>
      </c>
      <c r="D55" s="1222"/>
      <c r="E55" s="1223"/>
      <c r="F55" s="120">
        <v>6776</v>
      </c>
      <c r="G55" s="120">
        <v>7108</v>
      </c>
      <c r="H55" s="121">
        <v>7234</v>
      </c>
    </row>
    <row r="56" spans="2:8" ht="52.5" customHeight="1" x14ac:dyDescent="0.15">
      <c r="B56" s="122"/>
      <c r="C56" s="1224" t="s">
        <v>47</v>
      </c>
      <c r="D56" s="1224"/>
      <c r="E56" s="1225"/>
      <c r="F56" s="123">
        <v>1251</v>
      </c>
      <c r="G56" s="123">
        <v>1252</v>
      </c>
      <c r="H56" s="124">
        <v>1515</v>
      </c>
    </row>
    <row r="57" spans="2:8" ht="53.25" customHeight="1" x14ac:dyDescent="0.15">
      <c r="B57" s="122"/>
      <c r="C57" s="1226" t="s">
        <v>48</v>
      </c>
      <c r="D57" s="1226"/>
      <c r="E57" s="1227"/>
      <c r="F57" s="125">
        <v>6635</v>
      </c>
      <c r="G57" s="125">
        <v>18720</v>
      </c>
      <c r="H57" s="126">
        <v>15828</v>
      </c>
    </row>
    <row r="58" spans="2:8" ht="45.75" customHeight="1" x14ac:dyDescent="0.15">
      <c r="B58" s="127"/>
      <c r="C58" s="1214" t="s">
        <v>586</v>
      </c>
      <c r="D58" s="1215"/>
      <c r="E58" s="1216"/>
      <c r="F58" s="128">
        <v>1228</v>
      </c>
      <c r="G58" s="128">
        <v>13359</v>
      </c>
      <c r="H58" s="129">
        <v>9547</v>
      </c>
    </row>
    <row r="59" spans="2:8" ht="45.75" customHeight="1" x14ac:dyDescent="0.15">
      <c r="B59" s="127"/>
      <c r="C59" s="1214" t="s">
        <v>587</v>
      </c>
      <c r="D59" s="1215"/>
      <c r="E59" s="1216"/>
      <c r="F59" s="128">
        <v>1365</v>
      </c>
      <c r="G59" s="128">
        <v>1381</v>
      </c>
      <c r="H59" s="129">
        <v>1542</v>
      </c>
    </row>
    <row r="60" spans="2:8" ht="45.75" customHeight="1" x14ac:dyDescent="0.15">
      <c r="B60" s="127"/>
      <c r="C60" s="1214" t="s">
        <v>588</v>
      </c>
      <c r="D60" s="1215"/>
      <c r="E60" s="1216"/>
      <c r="F60" s="128">
        <v>1149</v>
      </c>
      <c r="G60" s="128">
        <v>1130</v>
      </c>
      <c r="H60" s="129">
        <v>1112</v>
      </c>
    </row>
    <row r="61" spans="2:8" ht="45.75" customHeight="1" x14ac:dyDescent="0.15">
      <c r="B61" s="127"/>
      <c r="C61" s="1214" t="s">
        <v>589</v>
      </c>
      <c r="D61" s="1215"/>
      <c r="E61" s="1216"/>
      <c r="F61" s="128">
        <v>1474</v>
      </c>
      <c r="G61" s="128">
        <v>1264</v>
      </c>
      <c r="H61" s="129">
        <v>1072</v>
      </c>
    </row>
    <row r="62" spans="2:8" ht="45.75" customHeight="1" thickBot="1" x14ac:dyDescent="0.2">
      <c r="B62" s="130"/>
      <c r="C62" s="1217" t="s">
        <v>590</v>
      </c>
      <c r="D62" s="1218"/>
      <c r="E62" s="1219"/>
      <c r="F62" s="131">
        <v>1101</v>
      </c>
      <c r="G62" s="131">
        <v>938</v>
      </c>
      <c r="H62" s="132">
        <v>1060</v>
      </c>
    </row>
    <row r="63" spans="2:8" ht="52.5" customHeight="1" thickBot="1" x14ac:dyDescent="0.2">
      <c r="B63" s="133"/>
      <c r="C63" s="1220" t="s">
        <v>49</v>
      </c>
      <c r="D63" s="1220"/>
      <c r="E63" s="1221"/>
      <c r="F63" s="134">
        <v>14662</v>
      </c>
      <c r="G63" s="134">
        <v>27080</v>
      </c>
      <c r="H63" s="135">
        <v>24577</v>
      </c>
    </row>
    <row r="64" spans="2:8" x14ac:dyDescent="0.15"/>
  </sheetData>
  <sheetProtection algorithmName="SHA-512" hashValue="G2TZWiDI/anpbU6c1KP1ne7z/vIzNIQVg3tVzMfzGk+vRWbOxyjChZNAvZVOGhnNkcIQ0kG+veGzUOiEvpNEmA==" saltValue="pr/ZBfOHJHCXBHVwicog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594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595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28" t="s">
        <v>596</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x14ac:dyDescent="0.15">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x14ac:dyDescent="0.15">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x14ac:dyDescent="0.15">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x14ac:dyDescent="0.15">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597</v>
      </c>
    </row>
    <row r="50" spans="1:109" x14ac:dyDescent="0.15">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540</v>
      </c>
      <c r="BQ50" s="1241"/>
      <c r="BR50" s="1241"/>
      <c r="BS50" s="1241"/>
      <c r="BT50" s="1241"/>
      <c r="BU50" s="1241"/>
      <c r="BV50" s="1241"/>
      <c r="BW50" s="1241"/>
      <c r="BX50" s="1241" t="s">
        <v>541</v>
      </c>
      <c r="BY50" s="1241"/>
      <c r="BZ50" s="1241"/>
      <c r="CA50" s="1241"/>
      <c r="CB50" s="1241"/>
      <c r="CC50" s="1241"/>
      <c r="CD50" s="1241"/>
      <c r="CE50" s="1241"/>
      <c r="CF50" s="1241" t="s">
        <v>542</v>
      </c>
      <c r="CG50" s="1241"/>
      <c r="CH50" s="1241"/>
      <c r="CI50" s="1241"/>
      <c r="CJ50" s="1241"/>
      <c r="CK50" s="1241"/>
      <c r="CL50" s="1241"/>
      <c r="CM50" s="1241"/>
      <c r="CN50" s="1241" t="s">
        <v>543</v>
      </c>
      <c r="CO50" s="1241"/>
      <c r="CP50" s="1241"/>
      <c r="CQ50" s="1241"/>
      <c r="CR50" s="1241"/>
      <c r="CS50" s="1241"/>
      <c r="CT50" s="1241"/>
      <c r="CU50" s="1241"/>
      <c r="CV50" s="1241" t="s">
        <v>544</v>
      </c>
      <c r="CW50" s="1241"/>
      <c r="CX50" s="1241"/>
      <c r="CY50" s="1241"/>
      <c r="CZ50" s="1241"/>
      <c r="DA50" s="1241"/>
      <c r="DB50" s="1241"/>
      <c r="DC50" s="1241"/>
    </row>
    <row r="51" spans="1:109" ht="13.5" customHeight="1" x14ac:dyDescent="0.15">
      <c r="B51" s="259"/>
      <c r="G51" s="1247"/>
      <c r="H51" s="1247"/>
      <c r="I51" s="1245"/>
      <c r="J51" s="1245"/>
      <c r="K51" s="1243"/>
      <c r="L51" s="1243"/>
      <c r="M51" s="1243"/>
      <c r="N51" s="1243"/>
      <c r="AM51" s="359"/>
      <c r="AN51" s="1244" t="s">
        <v>598</v>
      </c>
      <c r="AO51" s="1244"/>
      <c r="AP51" s="1244"/>
      <c r="AQ51" s="1244"/>
      <c r="AR51" s="1244"/>
      <c r="AS51" s="1244"/>
      <c r="AT51" s="1244"/>
      <c r="AU51" s="1244"/>
      <c r="AV51" s="1244"/>
      <c r="AW51" s="1244"/>
      <c r="AX51" s="1244"/>
      <c r="AY51" s="1244"/>
      <c r="AZ51" s="1244"/>
      <c r="BA51" s="1244"/>
      <c r="BB51" s="1244" t="s">
        <v>599</v>
      </c>
      <c r="BC51" s="1244"/>
      <c r="BD51" s="1244"/>
      <c r="BE51" s="1244"/>
      <c r="BF51" s="1244"/>
      <c r="BG51" s="1244"/>
      <c r="BH51" s="1244"/>
      <c r="BI51" s="1244"/>
      <c r="BJ51" s="1244"/>
      <c r="BK51" s="1244"/>
      <c r="BL51" s="1244"/>
      <c r="BM51" s="1244"/>
      <c r="BN51" s="1244"/>
      <c r="BO51" s="1244"/>
      <c r="BP51" s="1242">
        <v>82.2</v>
      </c>
      <c r="BQ51" s="1242"/>
      <c r="BR51" s="1242"/>
      <c r="BS51" s="1242"/>
      <c r="BT51" s="1242"/>
      <c r="BU51" s="1242"/>
      <c r="BV51" s="1242"/>
      <c r="BW51" s="1242"/>
      <c r="BX51" s="1242">
        <v>75.8</v>
      </c>
      <c r="BY51" s="1242"/>
      <c r="BZ51" s="1242"/>
      <c r="CA51" s="1242"/>
      <c r="CB51" s="1242"/>
      <c r="CC51" s="1242"/>
      <c r="CD51" s="1242"/>
      <c r="CE51" s="1242"/>
      <c r="CF51" s="1242">
        <v>64.099999999999994</v>
      </c>
      <c r="CG51" s="1242"/>
      <c r="CH51" s="1242"/>
      <c r="CI51" s="1242"/>
      <c r="CJ51" s="1242"/>
      <c r="CK51" s="1242"/>
      <c r="CL51" s="1242"/>
      <c r="CM51" s="1242"/>
      <c r="CN51" s="1242">
        <v>41</v>
      </c>
      <c r="CO51" s="1242"/>
      <c r="CP51" s="1242"/>
      <c r="CQ51" s="1242"/>
      <c r="CR51" s="1242"/>
      <c r="CS51" s="1242"/>
      <c r="CT51" s="1242"/>
      <c r="CU51" s="1242"/>
      <c r="CV51" s="1242">
        <v>45.3</v>
      </c>
      <c r="CW51" s="1242"/>
      <c r="CX51" s="1242"/>
      <c r="CY51" s="1242"/>
      <c r="CZ51" s="1242"/>
      <c r="DA51" s="1242"/>
      <c r="DB51" s="1242"/>
      <c r="DC51" s="1242"/>
    </row>
    <row r="52" spans="1:109" x14ac:dyDescent="0.15">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x14ac:dyDescent="0.15">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600</v>
      </c>
      <c r="BC53" s="1244"/>
      <c r="BD53" s="1244"/>
      <c r="BE53" s="1244"/>
      <c r="BF53" s="1244"/>
      <c r="BG53" s="1244"/>
      <c r="BH53" s="1244"/>
      <c r="BI53" s="1244"/>
      <c r="BJ53" s="1244"/>
      <c r="BK53" s="1244"/>
      <c r="BL53" s="1244"/>
      <c r="BM53" s="1244"/>
      <c r="BN53" s="1244"/>
      <c r="BO53" s="1244"/>
      <c r="BP53" s="1242">
        <v>67.8</v>
      </c>
      <c r="BQ53" s="1242"/>
      <c r="BR53" s="1242"/>
      <c r="BS53" s="1242"/>
      <c r="BT53" s="1242"/>
      <c r="BU53" s="1242"/>
      <c r="BV53" s="1242"/>
      <c r="BW53" s="1242"/>
      <c r="BX53" s="1242">
        <v>69.2</v>
      </c>
      <c r="BY53" s="1242"/>
      <c r="BZ53" s="1242"/>
      <c r="CA53" s="1242"/>
      <c r="CB53" s="1242"/>
      <c r="CC53" s="1242"/>
      <c r="CD53" s="1242"/>
      <c r="CE53" s="1242"/>
      <c r="CF53" s="1242">
        <v>69.900000000000006</v>
      </c>
      <c r="CG53" s="1242"/>
      <c r="CH53" s="1242"/>
      <c r="CI53" s="1242"/>
      <c r="CJ53" s="1242"/>
      <c r="CK53" s="1242"/>
      <c r="CL53" s="1242"/>
      <c r="CM53" s="1242"/>
      <c r="CN53" s="1242">
        <v>71.3</v>
      </c>
      <c r="CO53" s="1242"/>
      <c r="CP53" s="1242"/>
      <c r="CQ53" s="1242"/>
      <c r="CR53" s="1242"/>
      <c r="CS53" s="1242"/>
      <c r="CT53" s="1242"/>
      <c r="CU53" s="1242"/>
      <c r="CV53" s="1242">
        <v>70.400000000000006</v>
      </c>
      <c r="CW53" s="1242"/>
      <c r="CX53" s="1242"/>
      <c r="CY53" s="1242"/>
      <c r="CZ53" s="1242"/>
      <c r="DA53" s="1242"/>
      <c r="DB53" s="1242"/>
      <c r="DC53" s="1242"/>
    </row>
    <row r="54" spans="1:109" x14ac:dyDescent="0.15">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x14ac:dyDescent="0.15">
      <c r="A55" s="358"/>
      <c r="B55" s="259"/>
      <c r="G55" s="1237"/>
      <c r="H55" s="1237"/>
      <c r="I55" s="1237"/>
      <c r="J55" s="1237"/>
      <c r="K55" s="1243"/>
      <c r="L55" s="1243"/>
      <c r="M55" s="1243"/>
      <c r="N55" s="1243"/>
      <c r="AN55" s="1241" t="s">
        <v>601</v>
      </c>
      <c r="AO55" s="1241"/>
      <c r="AP55" s="1241"/>
      <c r="AQ55" s="1241"/>
      <c r="AR55" s="1241"/>
      <c r="AS55" s="1241"/>
      <c r="AT55" s="1241"/>
      <c r="AU55" s="1241"/>
      <c r="AV55" s="1241"/>
      <c r="AW55" s="1241"/>
      <c r="AX55" s="1241"/>
      <c r="AY55" s="1241"/>
      <c r="AZ55" s="1241"/>
      <c r="BA55" s="1241"/>
      <c r="BB55" s="1244" t="s">
        <v>599</v>
      </c>
      <c r="BC55" s="1244"/>
      <c r="BD55" s="1244"/>
      <c r="BE55" s="1244"/>
      <c r="BF55" s="1244"/>
      <c r="BG55" s="1244"/>
      <c r="BH55" s="1244"/>
      <c r="BI55" s="1244"/>
      <c r="BJ55" s="1244"/>
      <c r="BK55" s="1244"/>
      <c r="BL55" s="1244"/>
      <c r="BM55" s="1244"/>
      <c r="BN55" s="1244"/>
      <c r="BO55" s="1244"/>
      <c r="BP55" s="1242">
        <v>33.9</v>
      </c>
      <c r="BQ55" s="1242"/>
      <c r="BR55" s="1242"/>
      <c r="BS55" s="1242"/>
      <c r="BT55" s="1242"/>
      <c r="BU55" s="1242"/>
      <c r="BV55" s="1242"/>
      <c r="BW55" s="1242"/>
      <c r="BX55" s="1242">
        <v>31.5</v>
      </c>
      <c r="BY55" s="1242"/>
      <c r="BZ55" s="1242"/>
      <c r="CA55" s="1242"/>
      <c r="CB55" s="1242"/>
      <c r="CC55" s="1242"/>
      <c r="CD55" s="1242"/>
      <c r="CE55" s="1242"/>
      <c r="CF55" s="1242">
        <v>23.4</v>
      </c>
      <c r="CG55" s="1242"/>
      <c r="CH55" s="1242"/>
      <c r="CI55" s="1242"/>
      <c r="CJ55" s="1242"/>
      <c r="CK55" s="1242"/>
      <c r="CL55" s="1242"/>
      <c r="CM55" s="1242"/>
      <c r="CN55" s="1242">
        <v>18.2</v>
      </c>
      <c r="CO55" s="1242"/>
      <c r="CP55" s="1242"/>
      <c r="CQ55" s="1242"/>
      <c r="CR55" s="1242"/>
      <c r="CS55" s="1242"/>
      <c r="CT55" s="1242"/>
      <c r="CU55" s="1242"/>
      <c r="CV55" s="1242">
        <v>17.100000000000001</v>
      </c>
      <c r="CW55" s="1242"/>
      <c r="CX55" s="1242"/>
      <c r="CY55" s="1242"/>
      <c r="CZ55" s="1242"/>
      <c r="DA55" s="1242"/>
      <c r="DB55" s="1242"/>
      <c r="DC55" s="1242"/>
    </row>
    <row r="56" spans="1:109" x14ac:dyDescent="0.15">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x14ac:dyDescent="0.15">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600</v>
      </c>
      <c r="BC57" s="1244"/>
      <c r="BD57" s="1244"/>
      <c r="BE57" s="1244"/>
      <c r="BF57" s="1244"/>
      <c r="BG57" s="1244"/>
      <c r="BH57" s="1244"/>
      <c r="BI57" s="1244"/>
      <c r="BJ57" s="1244"/>
      <c r="BK57" s="1244"/>
      <c r="BL57" s="1244"/>
      <c r="BM57" s="1244"/>
      <c r="BN57" s="1244"/>
      <c r="BO57" s="1244"/>
      <c r="BP57" s="1242">
        <v>61.8</v>
      </c>
      <c r="BQ57" s="1242"/>
      <c r="BR57" s="1242"/>
      <c r="BS57" s="1242"/>
      <c r="BT57" s="1242"/>
      <c r="BU57" s="1242"/>
      <c r="BV57" s="1242"/>
      <c r="BW57" s="1242"/>
      <c r="BX57" s="1242">
        <v>62.9</v>
      </c>
      <c r="BY57" s="1242"/>
      <c r="BZ57" s="1242"/>
      <c r="CA57" s="1242"/>
      <c r="CB57" s="1242"/>
      <c r="CC57" s="1242"/>
      <c r="CD57" s="1242"/>
      <c r="CE57" s="1242"/>
      <c r="CF57" s="1242">
        <v>63.9</v>
      </c>
      <c r="CG57" s="1242"/>
      <c r="CH57" s="1242"/>
      <c r="CI57" s="1242"/>
      <c r="CJ57" s="1242"/>
      <c r="CK57" s="1242"/>
      <c r="CL57" s="1242"/>
      <c r="CM57" s="1242"/>
      <c r="CN57" s="1242">
        <v>64.900000000000006</v>
      </c>
      <c r="CO57" s="1242"/>
      <c r="CP57" s="1242"/>
      <c r="CQ57" s="1242"/>
      <c r="CR57" s="1242"/>
      <c r="CS57" s="1242"/>
      <c r="CT57" s="1242"/>
      <c r="CU57" s="1242"/>
      <c r="CV57" s="1242">
        <v>65.8</v>
      </c>
      <c r="CW57" s="1242"/>
      <c r="CX57" s="1242"/>
      <c r="CY57" s="1242"/>
      <c r="CZ57" s="1242"/>
      <c r="DA57" s="1242"/>
      <c r="DB57" s="1242"/>
      <c r="DC57" s="1242"/>
      <c r="DD57" s="363"/>
      <c r="DE57" s="362"/>
    </row>
    <row r="58" spans="1:109" s="358" customFormat="1" x14ac:dyDescent="0.15">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602</v>
      </c>
    </row>
    <row r="64" spans="1:109" x14ac:dyDescent="0.15">
      <c r="B64" s="259"/>
      <c r="G64" s="357"/>
      <c r="I64" s="369"/>
      <c r="J64" s="369"/>
      <c r="K64" s="369"/>
      <c r="L64" s="369"/>
      <c r="M64" s="369"/>
      <c r="N64" s="370"/>
      <c r="AM64" s="357"/>
      <c r="AN64" s="357" t="s">
        <v>595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8" t="s">
        <v>603</v>
      </c>
      <c r="AO65" s="1249"/>
      <c r="AP65" s="1249"/>
      <c r="AQ65" s="1249"/>
      <c r="AR65" s="1249"/>
      <c r="AS65" s="1249"/>
      <c r="AT65" s="1249"/>
      <c r="AU65" s="1249"/>
      <c r="AV65" s="1249"/>
      <c r="AW65" s="1249"/>
      <c r="AX65" s="1249"/>
      <c r="AY65" s="1249"/>
      <c r="AZ65" s="1249"/>
      <c r="BA65" s="1249"/>
      <c r="BB65" s="1249"/>
      <c r="BC65" s="1249"/>
      <c r="BD65" s="1249"/>
      <c r="BE65" s="1249"/>
      <c r="BF65" s="1249"/>
      <c r="BG65" s="1249"/>
      <c r="BH65" s="1249"/>
      <c r="BI65" s="1249"/>
      <c r="BJ65" s="1249"/>
      <c r="BK65" s="1249"/>
      <c r="BL65" s="1249"/>
      <c r="BM65" s="1249"/>
      <c r="BN65" s="1249"/>
      <c r="BO65" s="1249"/>
      <c r="BP65" s="1249"/>
      <c r="BQ65" s="1249"/>
      <c r="BR65" s="1249"/>
      <c r="BS65" s="1249"/>
      <c r="BT65" s="1249"/>
      <c r="BU65" s="1249"/>
      <c r="BV65" s="1249"/>
      <c r="BW65" s="1249"/>
      <c r="BX65" s="1249"/>
      <c r="BY65" s="1249"/>
      <c r="BZ65" s="1249"/>
      <c r="CA65" s="1249"/>
      <c r="CB65" s="1249"/>
      <c r="CC65" s="1249"/>
      <c r="CD65" s="1249"/>
      <c r="CE65" s="1249"/>
      <c r="CF65" s="1249"/>
      <c r="CG65" s="1249"/>
      <c r="CH65" s="1249"/>
      <c r="CI65" s="1249"/>
      <c r="CJ65" s="1249"/>
      <c r="CK65" s="1249"/>
      <c r="CL65" s="1249"/>
      <c r="CM65" s="1249"/>
      <c r="CN65" s="1249"/>
      <c r="CO65" s="1249"/>
      <c r="CP65" s="1249"/>
      <c r="CQ65" s="1249"/>
      <c r="CR65" s="1249"/>
      <c r="CS65" s="1249"/>
      <c r="CT65" s="1249"/>
      <c r="CU65" s="1249"/>
      <c r="CV65" s="1249"/>
      <c r="CW65" s="1249"/>
      <c r="CX65" s="1249"/>
      <c r="CY65" s="1249"/>
      <c r="CZ65" s="1249"/>
      <c r="DA65" s="1249"/>
      <c r="DB65" s="1249"/>
      <c r="DC65" s="1250"/>
    </row>
    <row r="66" spans="2:107" x14ac:dyDescent="0.15">
      <c r="B66" s="259"/>
      <c r="AN66" s="1251"/>
      <c r="AO66" s="1252"/>
      <c r="AP66" s="1252"/>
      <c r="AQ66" s="1252"/>
      <c r="AR66" s="1252"/>
      <c r="AS66" s="1252"/>
      <c r="AT66" s="1252"/>
      <c r="AU66" s="1252"/>
      <c r="AV66" s="1252"/>
      <c r="AW66" s="1252"/>
      <c r="AX66" s="1252"/>
      <c r="AY66" s="1252"/>
      <c r="AZ66" s="1252"/>
      <c r="BA66" s="1252"/>
      <c r="BB66" s="1252"/>
      <c r="BC66" s="1252"/>
      <c r="BD66" s="1252"/>
      <c r="BE66" s="1252"/>
      <c r="BF66" s="1252"/>
      <c r="BG66" s="1252"/>
      <c r="BH66" s="1252"/>
      <c r="BI66" s="1252"/>
      <c r="BJ66" s="1252"/>
      <c r="BK66" s="1252"/>
      <c r="BL66" s="1252"/>
      <c r="BM66" s="1252"/>
      <c r="BN66" s="1252"/>
      <c r="BO66" s="1252"/>
      <c r="BP66" s="1252"/>
      <c r="BQ66" s="1252"/>
      <c r="BR66" s="1252"/>
      <c r="BS66" s="1252"/>
      <c r="BT66" s="1252"/>
      <c r="BU66" s="1252"/>
      <c r="BV66" s="1252"/>
      <c r="BW66" s="1252"/>
      <c r="BX66" s="1252"/>
      <c r="BY66" s="1252"/>
      <c r="BZ66" s="1252"/>
      <c r="CA66" s="1252"/>
      <c r="CB66" s="1252"/>
      <c r="CC66" s="1252"/>
      <c r="CD66" s="1252"/>
      <c r="CE66" s="1252"/>
      <c r="CF66" s="1252"/>
      <c r="CG66" s="1252"/>
      <c r="CH66" s="1252"/>
      <c r="CI66" s="1252"/>
      <c r="CJ66" s="1252"/>
      <c r="CK66" s="1252"/>
      <c r="CL66" s="1252"/>
      <c r="CM66" s="1252"/>
      <c r="CN66" s="1252"/>
      <c r="CO66" s="1252"/>
      <c r="CP66" s="1252"/>
      <c r="CQ66" s="1252"/>
      <c r="CR66" s="1252"/>
      <c r="CS66" s="1252"/>
      <c r="CT66" s="1252"/>
      <c r="CU66" s="1252"/>
      <c r="CV66" s="1252"/>
      <c r="CW66" s="1252"/>
      <c r="CX66" s="1252"/>
      <c r="CY66" s="1252"/>
      <c r="CZ66" s="1252"/>
      <c r="DA66" s="1252"/>
      <c r="DB66" s="1252"/>
      <c r="DC66" s="1253"/>
    </row>
    <row r="67" spans="2:107" x14ac:dyDescent="0.15">
      <c r="B67" s="259"/>
      <c r="AN67" s="1251"/>
      <c r="AO67" s="1252"/>
      <c r="AP67" s="1252"/>
      <c r="AQ67" s="1252"/>
      <c r="AR67" s="1252"/>
      <c r="AS67" s="1252"/>
      <c r="AT67" s="1252"/>
      <c r="AU67" s="1252"/>
      <c r="AV67" s="1252"/>
      <c r="AW67" s="1252"/>
      <c r="AX67" s="1252"/>
      <c r="AY67" s="1252"/>
      <c r="AZ67" s="1252"/>
      <c r="BA67" s="1252"/>
      <c r="BB67" s="1252"/>
      <c r="BC67" s="1252"/>
      <c r="BD67" s="1252"/>
      <c r="BE67" s="1252"/>
      <c r="BF67" s="1252"/>
      <c r="BG67" s="1252"/>
      <c r="BH67" s="1252"/>
      <c r="BI67" s="1252"/>
      <c r="BJ67" s="1252"/>
      <c r="BK67" s="1252"/>
      <c r="BL67" s="1252"/>
      <c r="BM67" s="1252"/>
      <c r="BN67" s="1252"/>
      <c r="BO67" s="1252"/>
      <c r="BP67" s="1252"/>
      <c r="BQ67" s="1252"/>
      <c r="BR67" s="1252"/>
      <c r="BS67" s="1252"/>
      <c r="BT67" s="1252"/>
      <c r="BU67" s="1252"/>
      <c r="BV67" s="1252"/>
      <c r="BW67" s="1252"/>
      <c r="BX67" s="1252"/>
      <c r="BY67" s="1252"/>
      <c r="BZ67" s="1252"/>
      <c r="CA67" s="1252"/>
      <c r="CB67" s="1252"/>
      <c r="CC67" s="1252"/>
      <c r="CD67" s="1252"/>
      <c r="CE67" s="1252"/>
      <c r="CF67" s="1252"/>
      <c r="CG67" s="1252"/>
      <c r="CH67" s="1252"/>
      <c r="CI67" s="1252"/>
      <c r="CJ67" s="1252"/>
      <c r="CK67" s="1252"/>
      <c r="CL67" s="1252"/>
      <c r="CM67" s="1252"/>
      <c r="CN67" s="1252"/>
      <c r="CO67" s="1252"/>
      <c r="CP67" s="1252"/>
      <c r="CQ67" s="1252"/>
      <c r="CR67" s="1252"/>
      <c r="CS67" s="1252"/>
      <c r="CT67" s="1252"/>
      <c r="CU67" s="1252"/>
      <c r="CV67" s="1252"/>
      <c r="CW67" s="1252"/>
      <c r="CX67" s="1252"/>
      <c r="CY67" s="1252"/>
      <c r="CZ67" s="1252"/>
      <c r="DA67" s="1252"/>
      <c r="DB67" s="1252"/>
      <c r="DC67" s="1253"/>
    </row>
    <row r="68" spans="2:107" x14ac:dyDescent="0.15">
      <c r="B68" s="259"/>
      <c r="AN68" s="1251"/>
      <c r="AO68" s="1252"/>
      <c r="AP68" s="1252"/>
      <c r="AQ68" s="1252"/>
      <c r="AR68" s="1252"/>
      <c r="AS68" s="1252"/>
      <c r="AT68" s="1252"/>
      <c r="AU68" s="1252"/>
      <c r="AV68" s="1252"/>
      <c r="AW68" s="1252"/>
      <c r="AX68" s="1252"/>
      <c r="AY68" s="1252"/>
      <c r="AZ68" s="1252"/>
      <c r="BA68" s="1252"/>
      <c r="BB68" s="1252"/>
      <c r="BC68" s="1252"/>
      <c r="BD68" s="1252"/>
      <c r="BE68" s="1252"/>
      <c r="BF68" s="1252"/>
      <c r="BG68" s="1252"/>
      <c r="BH68" s="1252"/>
      <c r="BI68" s="1252"/>
      <c r="BJ68" s="1252"/>
      <c r="BK68" s="1252"/>
      <c r="BL68" s="1252"/>
      <c r="BM68" s="1252"/>
      <c r="BN68" s="1252"/>
      <c r="BO68" s="1252"/>
      <c r="BP68" s="1252"/>
      <c r="BQ68" s="1252"/>
      <c r="BR68" s="1252"/>
      <c r="BS68" s="1252"/>
      <c r="BT68" s="1252"/>
      <c r="BU68" s="1252"/>
      <c r="BV68" s="1252"/>
      <c r="BW68" s="1252"/>
      <c r="BX68" s="1252"/>
      <c r="BY68" s="1252"/>
      <c r="BZ68" s="1252"/>
      <c r="CA68" s="1252"/>
      <c r="CB68" s="1252"/>
      <c r="CC68" s="1252"/>
      <c r="CD68" s="1252"/>
      <c r="CE68" s="1252"/>
      <c r="CF68" s="1252"/>
      <c r="CG68" s="1252"/>
      <c r="CH68" s="1252"/>
      <c r="CI68" s="1252"/>
      <c r="CJ68" s="1252"/>
      <c r="CK68" s="1252"/>
      <c r="CL68" s="1252"/>
      <c r="CM68" s="1252"/>
      <c r="CN68" s="1252"/>
      <c r="CO68" s="1252"/>
      <c r="CP68" s="1252"/>
      <c r="CQ68" s="1252"/>
      <c r="CR68" s="1252"/>
      <c r="CS68" s="1252"/>
      <c r="CT68" s="1252"/>
      <c r="CU68" s="1252"/>
      <c r="CV68" s="1252"/>
      <c r="CW68" s="1252"/>
      <c r="CX68" s="1252"/>
      <c r="CY68" s="1252"/>
      <c r="CZ68" s="1252"/>
      <c r="DA68" s="1252"/>
      <c r="DB68" s="1252"/>
      <c r="DC68" s="1253"/>
    </row>
    <row r="69" spans="2:107" x14ac:dyDescent="0.15">
      <c r="B69" s="259"/>
      <c r="AN69" s="1254"/>
      <c r="AO69" s="1255"/>
      <c r="AP69" s="1255"/>
      <c r="AQ69" s="1255"/>
      <c r="AR69" s="1255"/>
      <c r="AS69" s="1255"/>
      <c r="AT69" s="1255"/>
      <c r="AU69" s="1255"/>
      <c r="AV69" s="1255"/>
      <c r="AW69" s="1255"/>
      <c r="AX69" s="1255"/>
      <c r="AY69" s="1255"/>
      <c r="AZ69" s="1255"/>
      <c r="BA69" s="1255"/>
      <c r="BB69" s="1255"/>
      <c r="BC69" s="1255"/>
      <c r="BD69" s="1255"/>
      <c r="BE69" s="1255"/>
      <c r="BF69" s="1255"/>
      <c r="BG69" s="1255"/>
      <c r="BH69" s="1255"/>
      <c r="BI69" s="1255"/>
      <c r="BJ69" s="1255"/>
      <c r="BK69" s="1255"/>
      <c r="BL69" s="1255"/>
      <c r="BM69" s="1255"/>
      <c r="BN69" s="1255"/>
      <c r="BO69" s="1255"/>
      <c r="BP69" s="1255"/>
      <c r="BQ69" s="1255"/>
      <c r="BR69" s="1255"/>
      <c r="BS69" s="1255"/>
      <c r="BT69" s="1255"/>
      <c r="BU69" s="1255"/>
      <c r="BV69" s="1255"/>
      <c r="BW69" s="1255"/>
      <c r="BX69" s="1255"/>
      <c r="BY69" s="1255"/>
      <c r="BZ69" s="1255"/>
      <c r="CA69" s="1255"/>
      <c r="CB69" s="1255"/>
      <c r="CC69" s="1255"/>
      <c r="CD69" s="1255"/>
      <c r="CE69" s="1255"/>
      <c r="CF69" s="1255"/>
      <c r="CG69" s="1255"/>
      <c r="CH69" s="1255"/>
      <c r="CI69" s="1255"/>
      <c r="CJ69" s="1255"/>
      <c r="CK69" s="1255"/>
      <c r="CL69" s="1255"/>
      <c r="CM69" s="1255"/>
      <c r="CN69" s="1255"/>
      <c r="CO69" s="1255"/>
      <c r="CP69" s="1255"/>
      <c r="CQ69" s="1255"/>
      <c r="CR69" s="1255"/>
      <c r="CS69" s="1255"/>
      <c r="CT69" s="1255"/>
      <c r="CU69" s="1255"/>
      <c r="CV69" s="1255"/>
      <c r="CW69" s="1255"/>
      <c r="CX69" s="1255"/>
      <c r="CY69" s="1255"/>
      <c r="CZ69" s="1255"/>
      <c r="DA69" s="1255"/>
      <c r="DB69" s="1255"/>
      <c r="DC69" s="1256"/>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597</v>
      </c>
    </row>
    <row r="72" spans="2:107" x14ac:dyDescent="0.15">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540</v>
      </c>
      <c r="BQ72" s="1241"/>
      <c r="BR72" s="1241"/>
      <c r="BS72" s="1241"/>
      <c r="BT72" s="1241"/>
      <c r="BU72" s="1241"/>
      <c r="BV72" s="1241"/>
      <c r="BW72" s="1241"/>
      <c r="BX72" s="1241" t="s">
        <v>541</v>
      </c>
      <c r="BY72" s="1241"/>
      <c r="BZ72" s="1241"/>
      <c r="CA72" s="1241"/>
      <c r="CB72" s="1241"/>
      <c r="CC72" s="1241"/>
      <c r="CD72" s="1241"/>
      <c r="CE72" s="1241"/>
      <c r="CF72" s="1241" t="s">
        <v>542</v>
      </c>
      <c r="CG72" s="1241"/>
      <c r="CH72" s="1241"/>
      <c r="CI72" s="1241"/>
      <c r="CJ72" s="1241"/>
      <c r="CK72" s="1241"/>
      <c r="CL72" s="1241"/>
      <c r="CM72" s="1241"/>
      <c r="CN72" s="1241" t="s">
        <v>543</v>
      </c>
      <c r="CO72" s="1241"/>
      <c r="CP72" s="1241"/>
      <c r="CQ72" s="1241"/>
      <c r="CR72" s="1241"/>
      <c r="CS72" s="1241"/>
      <c r="CT72" s="1241"/>
      <c r="CU72" s="1241"/>
      <c r="CV72" s="1241" t="s">
        <v>544</v>
      </c>
      <c r="CW72" s="1241"/>
      <c r="CX72" s="1241"/>
      <c r="CY72" s="1241"/>
      <c r="CZ72" s="1241"/>
      <c r="DA72" s="1241"/>
      <c r="DB72" s="1241"/>
      <c r="DC72" s="1241"/>
    </row>
    <row r="73" spans="2:107" x14ac:dyDescent="0.15">
      <c r="B73" s="259"/>
      <c r="G73" s="1247"/>
      <c r="H73" s="1247"/>
      <c r="I73" s="1247"/>
      <c r="J73" s="1247"/>
      <c r="K73" s="1257"/>
      <c r="L73" s="1257"/>
      <c r="M73" s="1257"/>
      <c r="N73" s="1257"/>
      <c r="AM73" s="359"/>
      <c r="AN73" s="1244" t="s">
        <v>598</v>
      </c>
      <c r="AO73" s="1244"/>
      <c r="AP73" s="1244"/>
      <c r="AQ73" s="1244"/>
      <c r="AR73" s="1244"/>
      <c r="AS73" s="1244"/>
      <c r="AT73" s="1244"/>
      <c r="AU73" s="1244"/>
      <c r="AV73" s="1244"/>
      <c r="AW73" s="1244"/>
      <c r="AX73" s="1244"/>
      <c r="AY73" s="1244"/>
      <c r="AZ73" s="1244"/>
      <c r="BA73" s="1244"/>
      <c r="BB73" s="1244" t="s">
        <v>599</v>
      </c>
      <c r="BC73" s="1244"/>
      <c r="BD73" s="1244"/>
      <c r="BE73" s="1244"/>
      <c r="BF73" s="1244"/>
      <c r="BG73" s="1244"/>
      <c r="BH73" s="1244"/>
      <c r="BI73" s="1244"/>
      <c r="BJ73" s="1244"/>
      <c r="BK73" s="1244"/>
      <c r="BL73" s="1244"/>
      <c r="BM73" s="1244"/>
      <c r="BN73" s="1244"/>
      <c r="BO73" s="1244"/>
      <c r="BP73" s="1242">
        <v>82.2</v>
      </c>
      <c r="BQ73" s="1242"/>
      <c r="BR73" s="1242"/>
      <c r="BS73" s="1242"/>
      <c r="BT73" s="1242"/>
      <c r="BU73" s="1242"/>
      <c r="BV73" s="1242"/>
      <c r="BW73" s="1242"/>
      <c r="BX73" s="1242">
        <v>75.8</v>
      </c>
      <c r="BY73" s="1242"/>
      <c r="BZ73" s="1242"/>
      <c r="CA73" s="1242"/>
      <c r="CB73" s="1242"/>
      <c r="CC73" s="1242"/>
      <c r="CD73" s="1242"/>
      <c r="CE73" s="1242"/>
      <c r="CF73" s="1242">
        <v>64.099999999999994</v>
      </c>
      <c r="CG73" s="1242"/>
      <c r="CH73" s="1242"/>
      <c r="CI73" s="1242"/>
      <c r="CJ73" s="1242"/>
      <c r="CK73" s="1242"/>
      <c r="CL73" s="1242"/>
      <c r="CM73" s="1242"/>
      <c r="CN73" s="1242">
        <v>41</v>
      </c>
      <c r="CO73" s="1242"/>
      <c r="CP73" s="1242"/>
      <c r="CQ73" s="1242"/>
      <c r="CR73" s="1242"/>
      <c r="CS73" s="1242"/>
      <c r="CT73" s="1242"/>
      <c r="CU73" s="1242"/>
      <c r="CV73" s="1242">
        <v>45.3</v>
      </c>
      <c r="CW73" s="1242"/>
      <c r="CX73" s="1242"/>
      <c r="CY73" s="1242"/>
      <c r="CZ73" s="1242"/>
      <c r="DA73" s="1242"/>
      <c r="DB73" s="1242"/>
      <c r="DC73" s="1242"/>
    </row>
    <row r="74" spans="2:107" x14ac:dyDescent="0.15">
      <c r="B74" s="259"/>
      <c r="G74" s="1247"/>
      <c r="H74" s="1247"/>
      <c r="I74" s="1247"/>
      <c r="J74" s="1247"/>
      <c r="K74" s="1257"/>
      <c r="L74" s="1257"/>
      <c r="M74" s="1257"/>
      <c r="N74" s="1257"/>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x14ac:dyDescent="0.15">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604</v>
      </c>
      <c r="BC75" s="1244"/>
      <c r="BD75" s="1244"/>
      <c r="BE75" s="1244"/>
      <c r="BF75" s="1244"/>
      <c r="BG75" s="1244"/>
      <c r="BH75" s="1244"/>
      <c r="BI75" s="1244"/>
      <c r="BJ75" s="1244"/>
      <c r="BK75" s="1244"/>
      <c r="BL75" s="1244"/>
      <c r="BM75" s="1244"/>
      <c r="BN75" s="1244"/>
      <c r="BO75" s="1244"/>
      <c r="BP75" s="1242">
        <v>9.8000000000000007</v>
      </c>
      <c r="BQ75" s="1242"/>
      <c r="BR75" s="1242"/>
      <c r="BS75" s="1242"/>
      <c r="BT75" s="1242"/>
      <c r="BU75" s="1242"/>
      <c r="BV75" s="1242"/>
      <c r="BW75" s="1242"/>
      <c r="BX75" s="1242">
        <v>9.8000000000000007</v>
      </c>
      <c r="BY75" s="1242"/>
      <c r="BZ75" s="1242"/>
      <c r="CA75" s="1242"/>
      <c r="CB75" s="1242"/>
      <c r="CC75" s="1242"/>
      <c r="CD75" s="1242"/>
      <c r="CE75" s="1242"/>
      <c r="CF75" s="1242">
        <v>10.1</v>
      </c>
      <c r="CG75" s="1242"/>
      <c r="CH75" s="1242"/>
      <c r="CI75" s="1242"/>
      <c r="CJ75" s="1242"/>
      <c r="CK75" s="1242"/>
      <c r="CL75" s="1242"/>
      <c r="CM75" s="1242"/>
      <c r="CN75" s="1242">
        <v>10</v>
      </c>
      <c r="CO75" s="1242"/>
      <c r="CP75" s="1242"/>
      <c r="CQ75" s="1242"/>
      <c r="CR75" s="1242"/>
      <c r="CS75" s="1242"/>
      <c r="CT75" s="1242"/>
      <c r="CU75" s="1242"/>
      <c r="CV75" s="1242">
        <v>9.9</v>
      </c>
      <c r="CW75" s="1242"/>
      <c r="CX75" s="1242"/>
      <c r="CY75" s="1242"/>
      <c r="CZ75" s="1242"/>
      <c r="DA75" s="1242"/>
      <c r="DB75" s="1242"/>
      <c r="DC75" s="1242"/>
    </row>
    <row r="76" spans="2:107" x14ac:dyDescent="0.15">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x14ac:dyDescent="0.15">
      <c r="B77" s="259"/>
      <c r="G77" s="1237"/>
      <c r="H77" s="1237"/>
      <c r="I77" s="1237"/>
      <c r="J77" s="1237"/>
      <c r="K77" s="1257"/>
      <c r="L77" s="1257"/>
      <c r="M77" s="1257"/>
      <c r="N77" s="1257"/>
      <c r="AN77" s="1241" t="s">
        <v>601</v>
      </c>
      <c r="AO77" s="1241"/>
      <c r="AP77" s="1241"/>
      <c r="AQ77" s="1241"/>
      <c r="AR77" s="1241"/>
      <c r="AS77" s="1241"/>
      <c r="AT77" s="1241"/>
      <c r="AU77" s="1241"/>
      <c r="AV77" s="1241"/>
      <c r="AW77" s="1241"/>
      <c r="AX77" s="1241"/>
      <c r="AY77" s="1241"/>
      <c r="AZ77" s="1241"/>
      <c r="BA77" s="1241"/>
      <c r="BB77" s="1244" t="s">
        <v>599</v>
      </c>
      <c r="BC77" s="1244"/>
      <c r="BD77" s="1244"/>
      <c r="BE77" s="1244"/>
      <c r="BF77" s="1244"/>
      <c r="BG77" s="1244"/>
      <c r="BH77" s="1244"/>
      <c r="BI77" s="1244"/>
      <c r="BJ77" s="1244"/>
      <c r="BK77" s="1244"/>
      <c r="BL77" s="1244"/>
      <c r="BM77" s="1244"/>
      <c r="BN77" s="1244"/>
      <c r="BO77" s="1244"/>
      <c r="BP77" s="1242">
        <v>33.9</v>
      </c>
      <c r="BQ77" s="1242"/>
      <c r="BR77" s="1242"/>
      <c r="BS77" s="1242"/>
      <c r="BT77" s="1242"/>
      <c r="BU77" s="1242"/>
      <c r="BV77" s="1242"/>
      <c r="BW77" s="1242"/>
      <c r="BX77" s="1242">
        <v>31.5</v>
      </c>
      <c r="BY77" s="1242"/>
      <c r="BZ77" s="1242"/>
      <c r="CA77" s="1242"/>
      <c r="CB77" s="1242"/>
      <c r="CC77" s="1242"/>
      <c r="CD77" s="1242"/>
      <c r="CE77" s="1242"/>
      <c r="CF77" s="1242">
        <v>23.4</v>
      </c>
      <c r="CG77" s="1242"/>
      <c r="CH77" s="1242"/>
      <c r="CI77" s="1242"/>
      <c r="CJ77" s="1242"/>
      <c r="CK77" s="1242"/>
      <c r="CL77" s="1242"/>
      <c r="CM77" s="1242"/>
      <c r="CN77" s="1242">
        <v>18.2</v>
      </c>
      <c r="CO77" s="1242"/>
      <c r="CP77" s="1242"/>
      <c r="CQ77" s="1242"/>
      <c r="CR77" s="1242"/>
      <c r="CS77" s="1242"/>
      <c r="CT77" s="1242"/>
      <c r="CU77" s="1242"/>
      <c r="CV77" s="1242">
        <v>17.100000000000001</v>
      </c>
      <c r="CW77" s="1242"/>
      <c r="CX77" s="1242"/>
      <c r="CY77" s="1242"/>
      <c r="CZ77" s="1242"/>
      <c r="DA77" s="1242"/>
      <c r="DB77" s="1242"/>
      <c r="DC77" s="1242"/>
    </row>
    <row r="78" spans="2:107" x14ac:dyDescent="0.15">
      <c r="B78" s="259"/>
      <c r="G78" s="1237"/>
      <c r="H78" s="1237"/>
      <c r="I78" s="1237"/>
      <c r="J78" s="1237"/>
      <c r="K78" s="1257"/>
      <c r="L78" s="1257"/>
      <c r="M78" s="1257"/>
      <c r="N78" s="1257"/>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x14ac:dyDescent="0.15">
      <c r="B79" s="259"/>
      <c r="G79" s="1237"/>
      <c r="H79" s="1237"/>
      <c r="I79" s="1246"/>
      <c r="J79" s="1246"/>
      <c r="K79" s="1258"/>
      <c r="L79" s="1258"/>
      <c r="M79" s="1258"/>
      <c r="N79" s="1258"/>
      <c r="AN79" s="1241"/>
      <c r="AO79" s="1241"/>
      <c r="AP79" s="1241"/>
      <c r="AQ79" s="1241"/>
      <c r="AR79" s="1241"/>
      <c r="AS79" s="1241"/>
      <c r="AT79" s="1241"/>
      <c r="AU79" s="1241"/>
      <c r="AV79" s="1241"/>
      <c r="AW79" s="1241"/>
      <c r="AX79" s="1241"/>
      <c r="AY79" s="1241"/>
      <c r="AZ79" s="1241"/>
      <c r="BA79" s="1241"/>
      <c r="BB79" s="1244" t="s">
        <v>604</v>
      </c>
      <c r="BC79" s="1244"/>
      <c r="BD79" s="1244"/>
      <c r="BE79" s="1244"/>
      <c r="BF79" s="1244"/>
      <c r="BG79" s="1244"/>
      <c r="BH79" s="1244"/>
      <c r="BI79" s="1244"/>
      <c r="BJ79" s="1244"/>
      <c r="BK79" s="1244"/>
      <c r="BL79" s="1244"/>
      <c r="BM79" s="1244"/>
      <c r="BN79" s="1244"/>
      <c r="BO79" s="1244"/>
      <c r="BP79" s="1242">
        <v>5.7</v>
      </c>
      <c r="BQ79" s="1242"/>
      <c r="BR79" s="1242"/>
      <c r="BS79" s="1242"/>
      <c r="BT79" s="1242"/>
      <c r="BU79" s="1242"/>
      <c r="BV79" s="1242"/>
      <c r="BW79" s="1242"/>
      <c r="BX79" s="1242">
        <v>5.4</v>
      </c>
      <c r="BY79" s="1242"/>
      <c r="BZ79" s="1242"/>
      <c r="CA79" s="1242"/>
      <c r="CB79" s="1242"/>
      <c r="CC79" s="1242"/>
      <c r="CD79" s="1242"/>
      <c r="CE79" s="1242"/>
      <c r="CF79" s="1242">
        <v>5.2</v>
      </c>
      <c r="CG79" s="1242"/>
      <c r="CH79" s="1242"/>
      <c r="CI79" s="1242"/>
      <c r="CJ79" s="1242"/>
      <c r="CK79" s="1242"/>
      <c r="CL79" s="1242"/>
      <c r="CM79" s="1242"/>
      <c r="CN79" s="1242">
        <v>5.2</v>
      </c>
      <c r="CO79" s="1242"/>
      <c r="CP79" s="1242"/>
      <c r="CQ79" s="1242"/>
      <c r="CR79" s="1242"/>
      <c r="CS79" s="1242"/>
      <c r="CT79" s="1242"/>
      <c r="CU79" s="1242"/>
      <c r="CV79" s="1242">
        <v>5.2</v>
      </c>
      <c r="CW79" s="1242"/>
      <c r="CX79" s="1242"/>
      <c r="CY79" s="1242"/>
      <c r="CZ79" s="1242"/>
      <c r="DA79" s="1242"/>
      <c r="DB79" s="1242"/>
      <c r="DC79" s="1242"/>
    </row>
    <row r="80" spans="2:107" x14ac:dyDescent="0.15">
      <c r="B80" s="259"/>
      <c r="G80" s="1237"/>
      <c r="H80" s="1237"/>
      <c r="I80" s="1246"/>
      <c r="J80" s="1246"/>
      <c r="K80" s="1258"/>
      <c r="L80" s="1258"/>
      <c r="M80" s="1258"/>
      <c r="N80" s="1258"/>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UaLhQ2U0xDLv/ibd0K1sNLgFGrJyqKlhoWQs5HSIXAu9Mng/Zga3c3iK1w2Z76QpGcRUhptC0wCF9KdMdQ/Buw==" saltValue="Pmcj5UrpqCrHaaDFA03S4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490</v>
      </c>
    </row>
  </sheetData>
  <sheetProtection algorithmName="SHA-512" hashValue="5jC2wwUmc2pTJIwyC1S0Rv3I24vWWbTuCCvTShYgG4zbl/iXKBpmsYlTLmQNsbrk1zflhjJS43+/u02ypGPvmQ==" saltValue="Zv4r1yDRI2hbbo975Rud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490</v>
      </c>
    </row>
  </sheetData>
  <sheetProtection algorithmName="SHA-512" hashValue="dvgPpkMzqInh4mgp9CBJcAjFEFd2TOUWVw1y17x2b9CgHKwuG3gABGSCe3BylN3BRgA9MHQl6gXalnEbVG6Umg==" saltValue="pt/MOZ4R3N3PxomZ0dAli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539</v>
      </c>
      <c r="G2" s="149"/>
      <c r="H2" s="150"/>
    </row>
    <row r="3" spans="1:8" x14ac:dyDescent="0.15">
      <c r="A3" s="146" t="s">
        <v>532</v>
      </c>
      <c r="B3" s="151"/>
      <c r="C3" s="152"/>
      <c r="D3" s="153">
        <v>50278</v>
      </c>
      <c r="E3" s="154"/>
      <c r="F3" s="155">
        <v>51849</v>
      </c>
      <c r="G3" s="156"/>
      <c r="H3" s="157"/>
    </row>
    <row r="4" spans="1:8" x14ac:dyDescent="0.15">
      <c r="A4" s="158"/>
      <c r="B4" s="159"/>
      <c r="C4" s="160"/>
      <c r="D4" s="161">
        <v>20900</v>
      </c>
      <c r="E4" s="162"/>
      <c r="F4" s="163">
        <v>26326</v>
      </c>
      <c r="G4" s="164"/>
      <c r="H4" s="165"/>
    </row>
    <row r="5" spans="1:8" x14ac:dyDescent="0.15">
      <c r="A5" s="146" t="s">
        <v>534</v>
      </c>
      <c r="B5" s="151"/>
      <c r="C5" s="152"/>
      <c r="D5" s="153">
        <v>38648</v>
      </c>
      <c r="E5" s="154"/>
      <c r="F5" s="155">
        <v>52191</v>
      </c>
      <c r="G5" s="156"/>
      <c r="H5" s="157"/>
    </row>
    <row r="6" spans="1:8" x14ac:dyDescent="0.15">
      <c r="A6" s="158"/>
      <c r="B6" s="159"/>
      <c r="C6" s="160"/>
      <c r="D6" s="161">
        <v>13881</v>
      </c>
      <c r="E6" s="162"/>
      <c r="F6" s="163">
        <v>26807</v>
      </c>
      <c r="G6" s="164"/>
      <c r="H6" s="165"/>
    </row>
    <row r="7" spans="1:8" x14ac:dyDescent="0.15">
      <c r="A7" s="146" t="s">
        <v>535</v>
      </c>
      <c r="B7" s="151"/>
      <c r="C7" s="152"/>
      <c r="D7" s="153">
        <v>37619</v>
      </c>
      <c r="E7" s="154"/>
      <c r="F7" s="155">
        <v>48105</v>
      </c>
      <c r="G7" s="156"/>
      <c r="H7" s="157"/>
    </row>
    <row r="8" spans="1:8" x14ac:dyDescent="0.15">
      <c r="A8" s="158"/>
      <c r="B8" s="159"/>
      <c r="C8" s="160"/>
      <c r="D8" s="161">
        <v>12378</v>
      </c>
      <c r="E8" s="162"/>
      <c r="F8" s="163">
        <v>24072</v>
      </c>
      <c r="G8" s="164"/>
      <c r="H8" s="165"/>
    </row>
    <row r="9" spans="1:8" x14ac:dyDescent="0.15">
      <c r="A9" s="146" t="s">
        <v>536</v>
      </c>
      <c r="B9" s="151"/>
      <c r="C9" s="152"/>
      <c r="D9" s="153">
        <v>57130</v>
      </c>
      <c r="E9" s="154"/>
      <c r="F9" s="155">
        <v>47446</v>
      </c>
      <c r="G9" s="156"/>
      <c r="H9" s="157"/>
    </row>
    <row r="10" spans="1:8" x14ac:dyDescent="0.15">
      <c r="A10" s="158"/>
      <c r="B10" s="159"/>
      <c r="C10" s="160"/>
      <c r="D10" s="161">
        <v>15143</v>
      </c>
      <c r="E10" s="162"/>
      <c r="F10" s="163">
        <v>24371</v>
      </c>
      <c r="G10" s="164"/>
      <c r="H10" s="165"/>
    </row>
    <row r="11" spans="1:8" x14ac:dyDescent="0.15">
      <c r="A11" s="146" t="s">
        <v>537</v>
      </c>
      <c r="B11" s="151"/>
      <c r="C11" s="152"/>
      <c r="D11" s="153">
        <v>77166</v>
      </c>
      <c r="E11" s="154"/>
      <c r="F11" s="155">
        <v>48387</v>
      </c>
      <c r="G11" s="156"/>
      <c r="H11" s="157"/>
    </row>
    <row r="12" spans="1:8" x14ac:dyDescent="0.15">
      <c r="A12" s="158"/>
      <c r="B12" s="159"/>
      <c r="C12" s="166"/>
      <c r="D12" s="161">
        <v>25545</v>
      </c>
      <c r="E12" s="162"/>
      <c r="F12" s="163">
        <v>25592</v>
      </c>
      <c r="G12" s="164"/>
      <c r="H12" s="165"/>
    </row>
    <row r="13" spans="1:8" x14ac:dyDescent="0.15">
      <c r="A13" s="146"/>
      <c r="B13" s="151"/>
      <c r="C13" s="152"/>
      <c r="D13" s="153">
        <v>52168</v>
      </c>
      <c r="E13" s="154"/>
      <c r="F13" s="155">
        <v>49596</v>
      </c>
      <c r="G13" s="167"/>
      <c r="H13" s="157"/>
    </row>
    <row r="14" spans="1:8" x14ac:dyDescent="0.15">
      <c r="A14" s="158"/>
      <c r="B14" s="159"/>
      <c r="C14" s="160"/>
      <c r="D14" s="161">
        <v>17569</v>
      </c>
      <c r="E14" s="162"/>
      <c r="F14" s="163">
        <v>25434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3.61</v>
      </c>
      <c r="C19" s="168">
        <f>ROUND(VALUE(SUBSTITUTE(実質収支比率等に係る経年分析!G$48,"▲","-")),2)</f>
        <v>3.81</v>
      </c>
      <c r="D19" s="168">
        <f>ROUND(VALUE(SUBSTITUTE(実質収支比率等に係る経年分析!H$48,"▲","-")),2)</f>
        <v>6.44</v>
      </c>
      <c r="E19" s="168">
        <f>ROUND(VALUE(SUBSTITUTE(実質収支比率等に係る経年分析!I$48,"▲","-")),2)</f>
        <v>6.52</v>
      </c>
      <c r="F19" s="168">
        <f>ROUND(VALUE(SUBSTITUTE(実質収支比率等に係る経年分析!J$48,"▲","-")),2)</f>
        <v>6.59</v>
      </c>
    </row>
    <row r="20" spans="1:11" x14ac:dyDescent="0.15">
      <c r="A20" s="168" t="s">
        <v>53</v>
      </c>
      <c r="B20" s="168">
        <f>ROUND(VALUE(SUBSTITUTE(実質収支比率等に係る経年分析!F$47,"▲","-")),2)</f>
        <v>9.44</v>
      </c>
      <c r="C20" s="168">
        <f>ROUND(VALUE(SUBSTITUTE(実質収支比率等に係る経年分析!G$47,"▲","-")),2)</f>
        <v>8.93</v>
      </c>
      <c r="D20" s="168">
        <f>ROUND(VALUE(SUBSTITUTE(実質収支比率等に係る経年分析!H$47,"▲","-")),2)</f>
        <v>9.93</v>
      </c>
      <c r="E20" s="168">
        <f>ROUND(VALUE(SUBSTITUTE(実質収支比率等に係る経年分析!I$47,"▲","-")),2)</f>
        <v>10.8</v>
      </c>
      <c r="F20" s="168">
        <f>ROUND(VALUE(SUBSTITUTE(実質収支比率等に係る経年分析!J$47,"▲","-")),2)</f>
        <v>11.03</v>
      </c>
    </row>
    <row r="21" spans="1:11" x14ac:dyDescent="0.15">
      <c r="A21" s="168" t="s">
        <v>54</v>
      </c>
      <c r="B21" s="168">
        <f>IF(ISNUMBER(VALUE(SUBSTITUTE(実質収支比率等に係る経年分析!F$49,"▲","-"))),ROUND(VALUE(SUBSTITUTE(実質収支比率等に係る経年分析!F$49,"▲","-")),2),NA())</f>
        <v>-1.4</v>
      </c>
      <c r="C21" s="168">
        <f>IF(ISNUMBER(VALUE(SUBSTITUTE(実質収支比率等に係る経年分析!G$49,"▲","-"))),ROUND(VALUE(SUBSTITUTE(実質収支比率等に係る経年分析!G$49,"▲","-")),2),NA())</f>
        <v>-0.1</v>
      </c>
      <c r="D21" s="168">
        <f>IF(ISNUMBER(VALUE(SUBSTITUTE(実質収支比率等に係る経年分析!H$49,"▲","-"))),ROUND(VALUE(SUBSTITUTE(実質収支比率等に係る経年分析!H$49,"▲","-")),2),NA())</f>
        <v>3.94</v>
      </c>
      <c r="E21" s="168">
        <f>IF(ISNUMBER(VALUE(SUBSTITUTE(実質収支比率等に係る経年分析!I$49,"▲","-"))),ROUND(VALUE(SUBSTITUTE(実質収支比率等に係る経年分析!I$49,"▲","-")),2),NA())</f>
        <v>0.35</v>
      </c>
      <c r="F21" s="168">
        <f>IF(ISNUMBER(VALUE(SUBSTITUTE(実質収支比率等に係る経年分析!J$49,"▲","-"))),ROUND(VALUE(SUBSTITUTE(実質収支比率等に係る経年分析!J$49,"▲","-")),2),NA())</f>
        <v>0.23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1.0900000000000001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0.94</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0.99</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0.95</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1.0900000000000001</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介護保険特別会計介護保険事業勘定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0.68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0.63</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0.76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1.1399999999999999</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0.83</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0.85</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1.23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1.75</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1.64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1.37</v>
      </c>
    </row>
    <row r="31" spans="1:11" x14ac:dyDescent="0.15">
      <c r="A31" s="169" t="str">
        <f>IF(連結実質赤字比率に係る赤字・黒字の構成分析!C$39="",NA(),連結実質赤字比率に係る赤字・黒字の構成分析!C$39)</f>
        <v>公共下水道事業会計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2.59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2.5299999999999998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2.13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1.36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1.74</v>
      </c>
    </row>
    <row r="32" spans="1:11" x14ac:dyDescent="0.15">
      <c r="A32" s="169" t="str">
        <f>IF(連結実質赤字比率に係る赤字・黒字の構成分析!C$38="",NA(),連結実質赤字比率に係る赤字・黒字の構成分析!C$38)</f>
        <v>一般会計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3.51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3.71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6.32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6.39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6.46</v>
      </c>
    </row>
    <row r="33" spans="1:16" x14ac:dyDescent="0.15">
      <c r="A33" s="169" t="str">
        <f>IF(連結実質赤字比率に係る赤字・黒字の構成分析!C$37="",NA(),連結実質赤字比率に係る赤字・黒字の構成分析!C$37)</f>
        <v>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7.31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7.1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8.35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9.42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10.199999999999999</v>
      </c>
    </row>
    <row r="34" spans="1:16" x14ac:dyDescent="0.15">
      <c r="A34" s="169" t="str">
        <f>IF(連結実質赤字比率に係る赤字・黒字の構成分析!C$36="",NA(),連結実質赤字比率に係る赤字・黒字の構成分析!C$36)</f>
        <v>ボートレース事業会計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10.68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26.55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45.64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45.66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60.62</v>
      </c>
    </row>
    <row r="35" spans="1:16" x14ac:dyDescent="0.15">
      <c r="A35" s="169" t="str">
        <f>IF(連結実質赤字比率に係る赤字・黒字の構成分析!C$35="",NA(),連結実質赤字比率に係る赤字・黒字の構成分析!C$35)</f>
        <v>病院事業会計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0.21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0.17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0.13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0.13</v>
      </c>
      <c r="J35" s="169">
        <f>IF(ROUND(VALUE(SUBSTITUTE(連結実質赤字比率に係る赤字・黒字の構成分析!J$35,"▲", "-")), 2) &lt; 0, ABS(ROUND(VALUE(SUBSTITUTE(連結実質赤字比率に係る赤字・黒字の構成分析!J$35,"▲", "-")), 2)), NA())</f>
        <v>0.06</v>
      </c>
      <c r="K35" s="169" t="e">
        <f>IF(ROUND(VALUE(SUBSTITUTE(連結実質赤字比率に係る赤字・黒字の構成分析!J$35,"▲", "-")), 2) &gt;= 0, ABS(ROUND(VALUE(SUBSTITUTE(連結実質赤字比率に係る赤字・黒字の構成分析!J$35,"▲", "-")), 2)), NA())</f>
        <v>#N/A</v>
      </c>
    </row>
    <row r="36" spans="1:16" x14ac:dyDescent="0.15">
      <c r="A36" s="169" t="str">
        <f>IF(連結実質赤字比率に係る赤字・黒字の構成分析!C$34="",NA(),連結実質赤字比率に係る赤字・黒字の構成分析!C$34)</f>
        <v>港湾特別会計</v>
      </c>
      <c r="B36" s="169">
        <f>IF(ROUND(VALUE(SUBSTITUTE(連結実質赤字比率に係る赤字・黒字の構成分析!F$34,"▲", "-")), 2) &lt; 0, ABS(ROUND(VALUE(SUBSTITUTE(連結実質赤字比率に係る赤字・黒字の構成分析!F$34,"▲", "-")), 2)), NA())</f>
        <v>0.62</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0.56000000000000005</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0.39</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0.33</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0.21</v>
      </c>
      <c r="K36" s="169" t="e">
        <f>IF(ROUND(VALUE(SUBSTITUTE(連結実質赤字比率に係る赤字・黒字の構成分析!J$34,"▲", "-")), 2) &gt;= 0, ABS(ROUND(VALUE(SUBSTITUTE(連結実質赤字比率に係る赤字・黒字の構成分析!J$34,"▲", "-")), 2)), NA())</f>
        <v>#N/A</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14329</v>
      </c>
      <c r="E42" s="170"/>
      <c r="F42" s="170"/>
      <c r="G42" s="170">
        <f>'実質公債費比率（分子）の構造'!L$52</f>
        <v>14198</v>
      </c>
      <c r="H42" s="170"/>
      <c r="I42" s="170"/>
      <c r="J42" s="170">
        <f>'実質公債費比率（分子）の構造'!M$52</f>
        <v>13842</v>
      </c>
      <c r="K42" s="170"/>
      <c r="L42" s="170"/>
      <c r="M42" s="170">
        <f>'実質公債費比率（分子）の構造'!N$52</f>
        <v>13175</v>
      </c>
      <c r="N42" s="170"/>
      <c r="O42" s="170"/>
      <c r="P42" s="170">
        <f>'実質公債費比率（分子）の構造'!O$52</f>
        <v>12115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37</v>
      </c>
      <c r="C44" s="170"/>
      <c r="D44" s="170"/>
      <c r="E44" s="170">
        <f>'実質公債費比率（分子）の構造'!L$50</f>
        <v>31</v>
      </c>
      <c r="F44" s="170"/>
      <c r="G44" s="170"/>
      <c r="H44" s="170">
        <f>'実質公債費比率（分子）の構造'!M$50</f>
        <v>26</v>
      </c>
      <c r="I44" s="170"/>
      <c r="J44" s="170"/>
      <c r="K44" s="170">
        <f>'実質公債費比率（分子）の構造'!N$50</f>
        <v>21</v>
      </c>
      <c r="L44" s="170"/>
      <c r="M44" s="170"/>
      <c r="N44" s="170">
        <f>'実質公債費比率（分子）の構造'!O$50</f>
        <v>19</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2536</v>
      </c>
      <c r="C46" s="170"/>
      <c r="D46" s="170"/>
      <c r="E46" s="170">
        <f>'実質公債費比率（分子）の構造'!L$48</f>
        <v>2399</v>
      </c>
      <c r="F46" s="170"/>
      <c r="G46" s="170"/>
      <c r="H46" s="170">
        <f>'実質公債費比率（分子）の構造'!M$48</f>
        <v>2433</v>
      </c>
      <c r="I46" s="170"/>
      <c r="J46" s="170"/>
      <c r="K46" s="170">
        <f>'実質公債費比率（分子）の構造'!N$48</f>
        <v>2372</v>
      </c>
      <c r="L46" s="170"/>
      <c r="M46" s="170"/>
      <c r="N46" s="170">
        <f>'実質公債費比率（分子）の構造'!O$48</f>
        <v>2242</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17117</v>
      </c>
      <c r="C49" s="170"/>
      <c r="D49" s="170"/>
      <c r="E49" s="170">
        <f>'実質公債費比率（分子）の構造'!L$45</f>
        <v>17387</v>
      </c>
      <c r="F49" s="170"/>
      <c r="G49" s="170"/>
      <c r="H49" s="170">
        <f>'実質公債費比率（分子）の構造'!M$45</f>
        <v>17188</v>
      </c>
      <c r="I49" s="170"/>
      <c r="J49" s="170"/>
      <c r="K49" s="170">
        <f>'実質公債費比率（分子）の構造'!N$45</f>
        <v>16160</v>
      </c>
      <c r="L49" s="170"/>
      <c r="M49" s="170"/>
      <c r="N49" s="170">
        <f>'実質公債費比率（分子）の構造'!O$45</f>
        <v>15267</v>
      </c>
      <c r="O49" s="170"/>
      <c r="P49" s="170"/>
    </row>
    <row r="50" spans="1:16" x14ac:dyDescent="0.15">
      <c r="A50" s="170" t="s">
        <v>67</v>
      </c>
      <c r="B50" s="170" t="e">
        <f>NA()</f>
        <v>#N/A</v>
      </c>
      <c r="C50" s="170">
        <f>IF(ISNUMBER('実質公債費比率（分子）の構造'!K$53),'実質公債費比率（分子）の構造'!K$53,NA())</f>
        <v>5361</v>
      </c>
      <c r="D50" s="170" t="e">
        <f>NA()</f>
        <v>#N/A</v>
      </c>
      <c r="E50" s="170" t="e">
        <f>NA()</f>
        <v>#N/A</v>
      </c>
      <c r="F50" s="170">
        <f>IF(ISNUMBER('実質公債費比率（分子）の構造'!L$53),'実質公債費比率（分子）の構造'!L$53,NA())</f>
        <v>5619</v>
      </c>
      <c r="G50" s="170" t="e">
        <f>NA()</f>
        <v>#N/A</v>
      </c>
      <c r="H50" s="170" t="e">
        <f>NA()</f>
        <v>#N/A</v>
      </c>
      <c r="I50" s="170">
        <f>IF(ISNUMBER('実質公債費比率（分子）の構造'!M$53),'実質公債費比率（分子）の構造'!M$53,NA())</f>
        <v>5805</v>
      </c>
      <c r="J50" s="170" t="e">
        <f>NA()</f>
        <v>#N/A</v>
      </c>
      <c r="K50" s="170" t="e">
        <f>NA()</f>
        <v>#N/A</v>
      </c>
      <c r="L50" s="170">
        <f>IF(ISNUMBER('実質公債費比率（分子）の構造'!N$53),'実質公債費比率（分子）の構造'!N$53,NA())</f>
        <v>5378</v>
      </c>
      <c r="M50" s="170" t="e">
        <f>NA()</f>
        <v>#N/A</v>
      </c>
      <c r="N50" s="170" t="e">
        <f>NA()</f>
        <v>#N/A</v>
      </c>
      <c r="O50" s="170">
        <f>IF(ISNUMBER('実質公債費比率（分子）の構造'!O$53),'実質公債費比率（分子）の構造'!O$53,NA())</f>
        <v>5413</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123928</v>
      </c>
      <c r="E56" s="169"/>
      <c r="F56" s="169"/>
      <c r="G56" s="169">
        <f>'将来負担比率（分子）の構造'!J$52</f>
        <v>120511</v>
      </c>
      <c r="H56" s="169"/>
      <c r="I56" s="169"/>
      <c r="J56" s="169">
        <f>'将来負担比率（分子）の構造'!K$52</f>
        <v>116447</v>
      </c>
      <c r="K56" s="169"/>
      <c r="L56" s="169"/>
      <c r="M56" s="169">
        <f>'将来負担比率（分子）の構造'!L$52</f>
        <v>112916</v>
      </c>
      <c r="N56" s="169"/>
      <c r="O56" s="169"/>
      <c r="P56" s="169">
        <f>'将来負担比率（分子）の構造'!M$52</f>
        <v>110183</v>
      </c>
    </row>
    <row r="57" spans="1:16" x14ac:dyDescent="0.15">
      <c r="A57" s="169" t="s">
        <v>42</v>
      </c>
      <c r="B57" s="169"/>
      <c r="C57" s="169"/>
      <c r="D57" s="169">
        <f>'将来負担比率（分子）の構造'!I$51</f>
        <v>18525</v>
      </c>
      <c r="E57" s="169"/>
      <c r="F57" s="169"/>
      <c r="G57" s="169">
        <f>'将来負担比率（分子）の構造'!J$51</f>
        <v>18246</v>
      </c>
      <c r="H57" s="169"/>
      <c r="I57" s="169"/>
      <c r="J57" s="169">
        <f>'将来負担比率（分子）の構造'!K$51</f>
        <v>17612</v>
      </c>
      <c r="K57" s="169"/>
      <c r="L57" s="169"/>
      <c r="M57" s="169">
        <f>'将来負担比率（分子）の構造'!L$51</f>
        <v>17607</v>
      </c>
      <c r="N57" s="169"/>
      <c r="O57" s="169"/>
      <c r="P57" s="169">
        <f>'将来負担比率（分子）の構造'!M$51</f>
        <v>18502</v>
      </c>
    </row>
    <row r="58" spans="1:16" x14ac:dyDescent="0.15">
      <c r="A58" s="169" t="s">
        <v>41</v>
      </c>
      <c r="B58" s="169"/>
      <c r="C58" s="169"/>
      <c r="D58" s="169">
        <f>'将来負担比率（分子）の構造'!I$50</f>
        <v>16750</v>
      </c>
      <c r="E58" s="169"/>
      <c r="F58" s="169"/>
      <c r="G58" s="169">
        <f>'将来負担比率（分子）の構造'!J$50</f>
        <v>16621</v>
      </c>
      <c r="H58" s="169"/>
      <c r="I58" s="169"/>
      <c r="J58" s="169">
        <f>'将来負担比率（分子）の構造'!K$50</f>
        <v>19241</v>
      </c>
      <c r="K58" s="169"/>
      <c r="L58" s="169"/>
      <c r="M58" s="169">
        <f>'将来負担比率（分子）の構造'!L$50</f>
        <v>32019</v>
      </c>
      <c r="N58" s="169"/>
      <c r="O58" s="169"/>
      <c r="P58" s="169">
        <f>'将来負担比率（分子）の構造'!M$50</f>
        <v>29947</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17349</v>
      </c>
      <c r="C62" s="169"/>
      <c r="D62" s="169"/>
      <c r="E62" s="169">
        <f>'将来負担比率（分子）の構造'!J$45</f>
        <v>17589</v>
      </c>
      <c r="F62" s="169"/>
      <c r="G62" s="169"/>
      <c r="H62" s="169">
        <f>'将来負担比率（分子）の構造'!K$45</f>
        <v>17131</v>
      </c>
      <c r="I62" s="169"/>
      <c r="J62" s="169"/>
      <c r="K62" s="169">
        <f>'将来負担比率（分子）の構造'!L$45</f>
        <v>16933</v>
      </c>
      <c r="L62" s="169"/>
      <c r="M62" s="169"/>
      <c r="N62" s="169">
        <f>'将来負担比率（分子）の構造'!M$45</f>
        <v>17838</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30505</v>
      </c>
      <c r="C64" s="169"/>
      <c r="D64" s="169"/>
      <c r="E64" s="169">
        <f>'将来負担比率（分子）の構造'!J$43</f>
        <v>28356</v>
      </c>
      <c r="F64" s="169"/>
      <c r="G64" s="169"/>
      <c r="H64" s="169">
        <f>'将来負担比率（分子）の構造'!K$43</f>
        <v>26472</v>
      </c>
      <c r="I64" s="169"/>
      <c r="J64" s="169"/>
      <c r="K64" s="169">
        <f>'将来負担比率（分子）の構造'!L$43</f>
        <v>25185</v>
      </c>
      <c r="L64" s="169"/>
      <c r="M64" s="169"/>
      <c r="N64" s="169">
        <f>'将来負担比率（分子）の構造'!M$43</f>
        <v>25890</v>
      </c>
      <c r="O64" s="169"/>
      <c r="P64" s="169"/>
    </row>
    <row r="65" spans="1:16" x14ac:dyDescent="0.15">
      <c r="A65" s="169" t="s">
        <v>32</v>
      </c>
      <c r="B65" s="169">
        <f>'将来負担比率（分子）の構造'!I$42</f>
        <v>10</v>
      </c>
      <c r="C65" s="169"/>
      <c r="D65" s="169"/>
      <c r="E65" s="169">
        <f>'将来負担比率（分子）の構造'!J$42</f>
        <v>5</v>
      </c>
      <c r="F65" s="169"/>
      <c r="G65" s="169"/>
      <c r="H65" s="169">
        <f>'将来負担比率（分子）の構造'!K$42</f>
        <v>693</v>
      </c>
      <c r="I65" s="169"/>
      <c r="J65" s="169"/>
      <c r="K65" s="169">
        <f>'将来負担比率（分子）の構造'!L$42</f>
        <v>2123</v>
      </c>
      <c r="L65" s="169"/>
      <c r="M65" s="169"/>
      <c r="N65" s="169">
        <f>'将来負担比率（分子）の構造'!M$42</f>
        <v>1541</v>
      </c>
      <c r="O65" s="169"/>
      <c r="P65" s="169"/>
    </row>
    <row r="66" spans="1:16" x14ac:dyDescent="0.15">
      <c r="A66" s="169" t="s">
        <v>31</v>
      </c>
      <c r="B66" s="169">
        <f>'将来負担比率（分子）の構造'!I$41</f>
        <v>155347</v>
      </c>
      <c r="C66" s="169"/>
      <c r="D66" s="169"/>
      <c r="E66" s="169">
        <f>'将来負担比率（分子）の構造'!J$41</f>
        <v>150973</v>
      </c>
      <c r="F66" s="169"/>
      <c r="G66" s="169"/>
      <c r="H66" s="169">
        <f>'将来負担比率（分子）の構造'!K$41</f>
        <v>145416</v>
      </c>
      <c r="I66" s="169"/>
      <c r="J66" s="169"/>
      <c r="K66" s="169">
        <f>'将来負担比率（分子）の構造'!L$41</f>
        <v>140833</v>
      </c>
      <c r="L66" s="169"/>
      <c r="M66" s="169"/>
      <c r="N66" s="169">
        <f>'将来負担比率（分子）の構造'!M$41</f>
        <v>138548</v>
      </c>
      <c r="O66" s="169"/>
      <c r="P66" s="169"/>
    </row>
    <row r="67" spans="1:16" x14ac:dyDescent="0.15">
      <c r="A67" s="169" t="s">
        <v>71</v>
      </c>
      <c r="B67" s="169" t="e">
        <f>NA()</f>
        <v>#N/A</v>
      </c>
      <c r="C67" s="169">
        <f>IF(ISNUMBER('将来負担比率（分子）の構造'!I$53), IF('将来負担比率（分子）の構造'!I$53 &lt; 0, 0, '将来負担比率（分子）の構造'!I$53), NA())</f>
        <v>44008</v>
      </c>
      <c r="D67" s="169" t="e">
        <f>NA()</f>
        <v>#N/A</v>
      </c>
      <c r="E67" s="169" t="e">
        <f>NA()</f>
        <v>#N/A</v>
      </c>
      <c r="F67" s="169">
        <f>IF(ISNUMBER('将来負担比率（分子）の構造'!J$53), IF('将来負担比率（分子）の構造'!J$53 &lt; 0, 0, '将来負担比率（分子）の構造'!J$53), NA())</f>
        <v>41545</v>
      </c>
      <c r="G67" s="169" t="e">
        <f>NA()</f>
        <v>#N/A</v>
      </c>
      <c r="H67" s="169" t="e">
        <f>NA()</f>
        <v>#N/A</v>
      </c>
      <c r="I67" s="169">
        <f>IF(ISNUMBER('将来負担比率（分子）の構造'!K$53), IF('将来負担比率（分子）の構造'!K$53 &lt; 0, 0, '将来負担比率（分子）の構造'!K$53), NA())</f>
        <v>36412</v>
      </c>
      <c r="J67" s="169" t="e">
        <f>NA()</f>
        <v>#N/A</v>
      </c>
      <c r="K67" s="169" t="e">
        <f>NA()</f>
        <v>#N/A</v>
      </c>
      <c r="L67" s="169">
        <f>IF(ISNUMBER('将来負担比率（分子）の構造'!L$53), IF('将来負担比率（分子）の構造'!L$53 &lt; 0, 0, '将来負担比率（分子）の構造'!L$53), NA())</f>
        <v>22532</v>
      </c>
      <c r="M67" s="169" t="e">
        <f>NA()</f>
        <v>#N/A</v>
      </c>
      <c r="N67" s="169" t="e">
        <f>NA()</f>
        <v>#N/A</v>
      </c>
      <c r="O67" s="169">
        <f>IF(ISNUMBER('将来負担比率（分子）の構造'!M$53), IF('将来負担比率（分子）の構造'!M$53 &lt; 0, 0, '将来負担比率（分子）の構造'!M$53), NA())</f>
        <v>25184</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6776</v>
      </c>
      <c r="C72" s="173">
        <f>基金残高に係る経年分析!G55</f>
        <v>7108</v>
      </c>
      <c r="D72" s="173">
        <f>基金残高に係る経年分析!H55</f>
        <v>7234</v>
      </c>
    </row>
    <row r="73" spans="1:16" x14ac:dyDescent="0.15">
      <c r="A73" s="172" t="s">
        <v>74</v>
      </c>
      <c r="B73" s="173">
        <f>基金残高に係る経年分析!F56</f>
        <v>1251</v>
      </c>
      <c r="C73" s="173">
        <f>基金残高に係る経年分析!G56</f>
        <v>1252</v>
      </c>
      <c r="D73" s="173">
        <f>基金残高に係る経年分析!H56</f>
        <v>1515</v>
      </c>
    </row>
    <row r="74" spans="1:16" x14ac:dyDescent="0.15">
      <c r="A74" s="172" t="s">
        <v>75</v>
      </c>
      <c r="B74" s="173">
        <f>基金残高に係る経年分析!F57</f>
        <v>6635</v>
      </c>
      <c r="C74" s="173">
        <f>基金残高に係る経年分析!G57</f>
        <v>18720</v>
      </c>
      <c r="D74" s="173">
        <f>基金残高に係る経年分析!H57</f>
        <v>15828</v>
      </c>
    </row>
  </sheetData>
  <sheetProtection algorithmName="SHA-512" hashValue="nhLZT56ame+LBthZNmxvwK9tfGsLypsblxciUS8uUbcTO8+S5y5wGVAKP9wYrbItar5stHHQf/AgW2yjWYyOEA==" saltValue="TSeKKcd6BQscm7jytWQe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203</v>
      </c>
      <c r="DI1" s="731"/>
      <c r="DJ1" s="731"/>
      <c r="DK1" s="731"/>
      <c r="DL1" s="731"/>
      <c r="DM1" s="731"/>
      <c r="DN1" s="732"/>
      <c r="DO1" s="208"/>
      <c r="DP1" s="730" t="s">
        <v>204</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206</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207</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208</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209</v>
      </c>
      <c r="S4" s="687"/>
      <c r="T4" s="687"/>
      <c r="U4" s="687"/>
      <c r="V4" s="687"/>
      <c r="W4" s="687"/>
      <c r="X4" s="687"/>
      <c r="Y4" s="688"/>
      <c r="Z4" s="686" t="s">
        <v>210</v>
      </c>
      <c r="AA4" s="687"/>
      <c r="AB4" s="687"/>
      <c r="AC4" s="688"/>
      <c r="AD4" s="686" t="s">
        <v>211</v>
      </c>
      <c r="AE4" s="687"/>
      <c r="AF4" s="687"/>
      <c r="AG4" s="687"/>
      <c r="AH4" s="687"/>
      <c r="AI4" s="687"/>
      <c r="AJ4" s="687"/>
      <c r="AK4" s="688"/>
      <c r="AL4" s="686" t="s">
        <v>210</v>
      </c>
      <c r="AM4" s="687"/>
      <c r="AN4" s="687"/>
      <c r="AO4" s="688"/>
      <c r="AP4" s="733" t="s">
        <v>212</v>
      </c>
      <c r="AQ4" s="733"/>
      <c r="AR4" s="733"/>
      <c r="AS4" s="733"/>
      <c r="AT4" s="733"/>
      <c r="AU4" s="733"/>
      <c r="AV4" s="733"/>
      <c r="AW4" s="733"/>
      <c r="AX4" s="733"/>
      <c r="AY4" s="733"/>
      <c r="AZ4" s="733"/>
      <c r="BA4" s="733"/>
      <c r="BB4" s="733"/>
      <c r="BC4" s="733"/>
      <c r="BD4" s="733"/>
      <c r="BE4" s="733"/>
      <c r="BF4" s="733"/>
      <c r="BG4" s="733" t="s">
        <v>213</v>
      </c>
      <c r="BH4" s="733"/>
      <c r="BI4" s="733"/>
      <c r="BJ4" s="733"/>
      <c r="BK4" s="733"/>
      <c r="BL4" s="733"/>
      <c r="BM4" s="733"/>
      <c r="BN4" s="733"/>
      <c r="BO4" s="733" t="s">
        <v>210</v>
      </c>
      <c r="BP4" s="733"/>
      <c r="BQ4" s="733"/>
      <c r="BR4" s="733"/>
      <c r="BS4" s="733" t="s">
        <v>214</v>
      </c>
      <c r="BT4" s="733"/>
      <c r="BU4" s="733"/>
      <c r="BV4" s="733"/>
      <c r="BW4" s="733"/>
      <c r="BX4" s="733"/>
      <c r="BY4" s="733"/>
      <c r="BZ4" s="733"/>
      <c r="CA4" s="733"/>
      <c r="CB4" s="733"/>
      <c r="CD4" s="686" t="s">
        <v>215</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216</v>
      </c>
      <c r="C5" s="693"/>
      <c r="D5" s="693"/>
      <c r="E5" s="693"/>
      <c r="F5" s="693"/>
      <c r="G5" s="693"/>
      <c r="H5" s="693"/>
      <c r="I5" s="693"/>
      <c r="J5" s="693"/>
      <c r="K5" s="693"/>
      <c r="L5" s="693"/>
      <c r="M5" s="693"/>
      <c r="N5" s="693"/>
      <c r="O5" s="693"/>
      <c r="P5" s="693"/>
      <c r="Q5" s="694"/>
      <c r="R5" s="689">
        <v>33582888</v>
      </c>
      <c r="S5" s="690"/>
      <c r="T5" s="690"/>
      <c r="U5" s="690"/>
      <c r="V5" s="690"/>
      <c r="W5" s="690"/>
      <c r="X5" s="690"/>
      <c r="Y5" s="715"/>
      <c r="Z5" s="728">
        <v>23.4</v>
      </c>
      <c r="AA5" s="728"/>
      <c r="AB5" s="728"/>
      <c r="AC5" s="728"/>
      <c r="AD5" s="729">
        <v>32118973</v>
      </c>
      <c r="AE5" s="729"/>
      <c r="AF5" s="729"/>
      <c r="AG5" s="729"/>
      <c r="AH5" s="729"/>
      <c r="AI5" s="729"/>
      <c r="AJ5" s="729"/>
      <c r="AK5" s="729"/>
      <c r="AL5" s="716">
        <v>48.6</v>
      </c>
      <c r="AM5" s="698"/>
      <c r="AN5" s="698"/>
      <c r="AO5" s="717"/>
      <c r="AP5" s="692" t="s">
        <v>217</v>
      </c>
      <c r="AQ5" s="693"/>
      <c r="AR5" s="693"/>
      <c r="AS5" s="693"/>
      <c r="AT5" s="693"/>
      <c r="AU5" s="693"/>
      <c r="AV5" s="693"/>
      <c r="AW5" s="693"/>
      <c r="AX5" s="693"/>
      <c r="AY5" s="693"/>
      <c r="AZ5" s="693"/>
      <c r="BA5" s="693"/>
      <c r="BB5" s="693"/>
      <c r="BC5" s="693"/>
      <c r="BD5" s="693"/>
      <c r="BE5" s="693"/>
      <c r="BF5" s="694"/>
      <c r="BG5" s="634">
        <v>32080360</v>
      </c>
      <c r="BH5" s="635"/>
      <c r="BI5" s="635"/>
      <c r="BJ5" s="635"/>
      <c r="BK5" s="635"/>
      <c r="BL5" s="635"/>
      <c r="BM5" s="635"/>
      <c r="BN5" s="636"/>
      <c r="BO5" s="672">
        <v>95.5</v>
      </c>
      <c r="BP5" s="672"/>
      <c r="BQ5" s="672"/>
      <c r="BR5" s="672"/>
      <c r="BS5" s="673">
        <v>574987</v>
      </c>
      <c r="BT5" s="673"/>
      <c r="BU5" s="673"/>
      <c r="BV5" s="673"/>
      <c r="BW5" s="673"/>
      <c r="BX5" s="673"/>
      <c r="BY5" s="673"/>
      <c r="BZ5" s="673"/>
      <c r="CA5" s="673"/>
      <c r="CB5" s="713"/>
      <c r="CD5" s="686" t="s">
        <v>212</v>
      </c>
      <c r="CE5" s="687"/>
      <c r="CF5" s="687"/>
      <c r="CG5" s="687"/>
      <c r="CH5" s="687"/>
      <c r="CI5" s="687"/>
      <c r="CJ5" s="687"/>
      <c r="CK5" s="687"/>
      <c r="CL5" s="687"/>
      <c r="CM5" s="687"/>
      <c r="CN5" s="687"/>
      <c r="CO5" s="687"/>
      <c r="CP5" s="687"/>
      <c r="CQ5" s="688"/>
      <c r="CR5" s="686" t="s">
        <v>218</v>
      </c>
      <c r="CS5" s="687"/>
      <c r="CT5" s="687"/>
      <c r="CU5" s="687"/>
      <c r="CV5" s="687"/>
      <c r="CW5" s="687"/>
      <c r="CX5" s="687"/>
      <c r="CY5" s="688"/>
      <c r="CZ5" s="686" t="s">
        <v>210</v>
      </c>
      <c r="DA5" s="687"/>
      <c r="DB5" s="687"/>
      <c r="DC5" s="688"/>
      <c r="DD5" s="686" t="s">
        <v>219</v>
      </c>
      <c r="DE5" s="687"/>
      <c r="DF5" s="687"/>
      <c r="DG5" s="687"/>
      <c r="DH5" s="687"/>
      <c r="DI5" s="687"/>
      <c r="DJ5" s="687"/>
      <c r="DK5" s="687"/>
      <c r="DL5" s="687"/>
      <c r="DM5" s="687"/>
      <c r="DN5" s="687"/>
      <c r="DO5" s="687"/>
      <c r="DP5" s="688"/>
      <c r="DQ5" s="686" t="s">
        <v>220</v>
      </c>
      <c r="DR5" s="687"/>
      <c r="DS5" s="687"/>
      <c r="DT5" s="687"/>
      <c r="DU5" s="687"/>
      <c r="DV5" s="687"/>
      <c r="DW5" s="687"/>
      <c r="DX5" s="687"/>
      <c r="DY5" s="687"/>
      <c r="DZ5" s="687"/>
      <c r="EA5" s="687"/>
      <c r="EB5" s="687"/>
      <c r="EC5" s="688"/>
    </row>
    <row r="6" spans="2:143" ht="11.25" customHeight="1" x14ac:dyDescent="0.15">
      <c r="B6" s="631" t="s">
        <v>221</v>
      </c>
      <c r="C6" s="632"/>
      <c r="D6" s="632"/>
      <c r="E6" s="632"/>
      <c r="F6" s="632"/>
      <c r="G6" s="632"/>
      <c r="H6" s="632"/>
      <c r="I6" s="632"/>
      <c r="J6" s="632"/>
      <c r="K6" s="632"/>
      <c r="L6" s="632"/>
      <c r="M6" s="632"/>
      <c r="N6" s="632"/>
      <c r="O6" s="632"/>
      <c r="P6" s="632"/>
      <c r="Q6" s="633"/>
      <c r="R6" s="634">
        <v>863479</v>
      </c>
      <c r="S6" s="635"/>
      <c r="T6" s="635"/>
      <c r="U6" s="635"/>
      <c r="V6" s="635"/>
      <c r="W6" s="635"/>
      <c r="X6" s="635"/>
      <c r="Y6" s="636"/>
      <c r="Z6" s="672">
        <v>0.6</v>
      </c>
      <c r="AA6" s="672"/>
      <c r="AB6" s="672"/>
      <c r="AC6" s="672"/>
      <c r="AD6" s="673">
        <v>863479</v>
      </c>
      <c r="AE6" s="673"/>
      <c r="AF6" s="673"/>
      <c r="AG6" s="673"/>
      <c r="AH6" s="673"/>
      <c r="AI6" s="673"/>
      <c r="AJ6" s="673"/>
      <c r="AK6" s="673"/>
      <c r="AL6" s="637">
        <v>1.3</v>
      </c>
      <c r="AM6" s="638"/>
      <c r="AN6" s="638"/>
      <c r="AO6" s="674"/>
      <c r="AP6" s="631" t="s">
        <v>222</v>
      </c>
      <c r="AQ6" s="632"/>
      <c r="AR6" s="632"/>
      <c r="AS6" s="632"/>
      <c r="AT6" s="632"/>
      <c r="AU6" s="632"/>
      <c r="AV6" s="632"/>
      <c r="AW6" s="632"/>
      <c r="AX6" s="632"/>
      <c r="AY6" s="632"/>
      <c r="AZ6" s="632"/>
      <c r="BA6" s="632"/>
      <c r="BB6" s="632"/>
      <c r="BC6" s="632"/>
      <c r="BD6" s="632"/>
      <c r="BE6" s="632"/>
      <c r="BF6" s="633"/>
      <c r="BG6" s="634">
        <v>32080360</v>
      </c>
      <c r="BH6" s="635"/>
      <c r="BI6" s="635"/>
      <c r="BJ6" s="635"/>
      <c r="BK6" s="635"/>
      <c r="BL6" s="635"/>
      <c r="BM6" s="635"/>
      <c r="BN6" s="636"/>
      <c r="BO6" s="672">
        <v>95.5</v>
      </c>
      <c r="BP6" s="672"/>
      <c r="BQ6" s="672"/>
      <c r="BR6" s="672"/>
      <c r="BS6" s="673">
        <v>574987</v>
      </c>
      <c r="BT6" s="673"/>
      <c r="BU6" s="673"/>
      <c r="BV6" s="673"/>
      <c r="BW6" s="673"/>
      <c r="BX6" s="673"/>
      <c r="BY6" s="673"/>
      <c r="BZ6" s="673"/>
      <c r="CA6" s="673"/>
      <c r="CB6" s="713"/>
      <c r="CD6" s="692" t="s">
        <v>223</v>
      </c>
      <c r="CE6" s="693"/>
      <c r="CF6" s="693"/>
      <c r="CG6" s="693"/>
      <c r="CH6" s="693"/>
      <c r="CI6" s="693"/>
      <c r="CJ6" s="693"/>
      <c r="CK6" s="693"/>
      <c r="CL6" s="693"/>
      <c r="CM6" s="693"/>
      <c r="CN6" s="693"/>
      <c r="CO6" s="693"/>
      <c r="CP6" s="693"/>
      <c r="CQ6" s="694"/>
      <c r="CR6" s="634">
        <v>548583</v>
      </c>
      <c r="CS6" s="635"/>
      <c r="CT6" s="635"/>
      <c r="CU6" s="635"/>
      <c r="CV6" s="635"/>
      <c r="CW6" s="635"/>
      <c r="CX6" s="635"/>
      <c r="CY6" s="636"/>
      <c r="CZ6" s="716">
        <v>0.4</v>
      </c>
      <c r="DA6" s="698"/>
      <c r="DB6" s="698"/>
      <c r="DC6" s="718"/>
      <c r="DD6" s="640" t="s">
        <v>122</v>
      </c>
      <c r="DE6" s="635"/>
      <c r="DF6" s="635"/>
      <c r="DG6" s="635"/>
      <c r="DH6" s="635"/>
      <c r="DI6" s="635"/>
      <c r="DJ6" s="635"/>
      <c r="DK6" s="635"/>
      <c r="DL6" s="635"/>
      <c r="DM6" s="635"/>
      <c r="DN6" s="635"/>
      <c r="DO6" s="635"/>
      <c r="DP6" s="636"/>
      <c r="DQ6" s="640">
        <v>548582</v>
      </c>
      <c r="DR6" s="635"/>
      <c r="DS6" s="635"/>
      <c r="DT6" s="635"/>
      <c r="DU6" s="635"/>
      <c r="DV6" s="635"/>
      <c r="DW6" s="635"/>
      <c r="DX6" s="635"/>
      <c r="DY6" s="635"/>
      <c r="DZ6" s="635"/>
      <c r="EA6" s="635"/>
      <c r="EB6" s="635"/>
      <c r="EC6" s="671"/>
    </row>
    <row r="7" spans="2:143" ht="11.25" customHeight="1" x14ac:dyDescent="0.15">
      <c r="B7" s="631" t="s">
        <v>224</v>
      </c>
      <c r="C7" s="632"/>
      <c r="D7" s="632"/>
      <c r="E7" s="632"/>
      <c r="F7" s="632"/>
      <c r="G7" s="632"/>
      <c r="H7" s="632"/>
      <c r="I7" s="632"/>
      <c r="J7" s="632"/>
      <c r="K7" s="632"/>
      <c r="L7" s="632"/>
      <c r="M7" s="632"/>
      <c r="N7" s="632"/>
      <c r="O7" s="632"/>
      <c r="P7" s="632"/>
      <c r="Q7" s="633"/>
      <c r="R7" s="634">
        <v>20330</v>
      </c>
      <c r="S7" s="635"/>
      <c r="T7" s="635"/>
      <c r="U7" s="635"/>
      <c r="V7" s="635"/>
      <c r="W7" s="635"/>
      <c r="X7" s="635"/>
      <c r="Y7" s="636"/>
      <c r="Z7" s="672">
        <v>0</v>
      </c>
      <c r="AA7" s="672"/>
      <c r="AB7" s="672"/>
      <c r="AC7" s="672"/>
      <c r="AD7" s="673">
        <v>20330</v>
      </c>
      <c r="AE7" s="673"/>
      <c r="AF7" s="673"/>
      <c r="AG7" s="673"/>
      <c r="AH7" s="673"/>
      <c r="AI7" s="673"/>
      <c r="AJ7" s="673"/>
      <c r="AK7" s="673"/>
      <c r="AL7" s="637">
        <v>0</v>
      </c>
      <c r="AM7" s="638"/>
      <c r="AN7" s="638"/>
      <c r="AO7" s="674"/>
      <c r="AP7" s="631" t="s">
        <v>225</v>
      </c>
      <c r="AQ7" s="632"/>
      <c r="AR7" s="632"/>
      <c r="AS7" s="632"/>
      <c r="AT7" s="632"/>
      <c r="AU7" s="632"/>
      <c r="AV7" s="632"/>
      <c r="AW7" s="632"/>
      <c r="AX7" s="632"/>
      <c r="AY7" s="632"/>
      <c r="AZ7" s="632"/>
      <c r="BA7" s="632"/>
      <c r="BB7" s="632"/>
      <c r="BC7" s="632"/>
      <c r="BD7" s="632"/>
      <c r="BE7" s="632"/>
      <c r="BF7" s="633"/>
      <c r="BG7" s="634">
        <v>14635070</v>
      </c>
      <c r="BH7" s="635"/>
      <c r="BI7" s="635"/>
      <c r="BJ7" s="635"/>
      <c r="BK7" s="635"/>
      <c r="BL7" s="635"/>
      <c r="BM7" s="635"/>
      <c r="BN7" s="636"/>
      <c r="BO7" s="672">
        <v>43.6</v>
      </c>
      <c r="BP7" s="672"/>
      <c r="BQ7" s="672"/>
      <c r="BR7" s="672"/>
      <c r="BS7" s="673">
        <v>574987</v>
      </c>
      <c r="BT7" s="673"/>
      <c r="BU7" s="673"/>
      <c r="BV7" s="673"/>
      <c r="BW7" s="673"/>
      <c r="BX7" s="673"/>
      <c r="BY7" s="673"/>
      <c r="BZ7" s="673"/>
      <c r="CA7" s="673"/>
      <c r="CB7" s="713"/>
      <c r="CD7" s="631" t="s">
        <v>226</v>
      </c>
      <c r="CE7" s="632"/>
      <c r="CF7" s="632"/>
      <c r="CG7" s="632"/>
      <c r="CH7" s="632"/>
      <c r="CI7" s="632"/>
      <c r="CJ7" s="632"/>
      <c r="CK7" s="632"/>
      <c r="CL7" s="632"/>
      <c r="CM7" s="632"/>
      <c r="CN7" s="632"/>
      <c r="CO7" s="632"/>
      <c r="CP7" s="632"/>
      <c r="CQ7" s="633"/>
      <c r="CR7" s="634">
        <v>14635490</v>
      </c>
      <c r="CS7" s="635"/>
      <c r="CT7" s="635"/>
      <c r="CU7" s="635"/>
      <c r="CV7" s="635"/>
      <c r="CW7" s="635"/>
      <c r="CX7" s="635"/>
      <c r="CY7" s="636"/>
      <c r="CZ7" s="672">
        <v>10.7</v>
      </c>
      <c r="DA7" s="672"/>
      <c r="DB7" s="672"/>
      <c r="DC7" s="672"/>
      <c r="DD7" s="640">
        <v>1508542</v>
      </c>
      <c r="DE7" s="635"/>
      <c r="DF7" s="635"/>
      <c r="DG7" s="635"/>
      <c r="DH7" s="635"/>
      <c r="DI7" s="635"/>
      <c r="DJ7" s="635"/>
      <c r="DK7" s="635"/>
      <c r="DL7" s="635"/>
      <c r="DM7" s="635"/>
      <c r="DN7" s="635"/>
      <c r="DO7" s="635"/>
      <c r="DP7" s="636"/>
      <c r="DQ7" s="640">
        <v>11864371</v>
      </c>
      <c r="DR7" s="635"/>
      <c r="DS7" s="635"/>
      <c r="DT7" s="635"/>
      <c r="DU7" s="635"/>
      <c r="DV7" s="635"/>
      <c r="DW7" s="635"/>
      <c r="DX7" s="635"/>
      <c r="DY7" s="635"/>
      <c r="DZ7" s="635"/>
      <c r="EA7" s="635"/>
      <c r="EB7" s="635"/>
      <c r="EC7" s="671"/>
    </row>
    <row r="8" spans="2:143" ht="11.25" customHeight="1" x14ac:dyDescent="0.15">
      <c r="B8" s="631" t="s">
        <v>227</v>
      </c>
      <c r="C8" s="632"/>
      <c r="D8" s="632"/>
      <c r="E8" s="632"/>
      <c r="F8" s="632"/>
      <c r="G8" s="632"/>
      <c r="H8" s="632"/>
      <c r="I8" s="632"/>
      <c r="J8" s="632"/>
      <c r="K8" s="632"/>
      <c r="L8" s="632"/>
      <c r="M8" s="632"/>
      <c r="N8" s="632"/>
      <c r="O8" s="632"/>
      <c r="P8" s="632"/>
      <c r="Q8" s="633"/>
      <c r="R8" s="634">
        <v>187479</v>
      </c>
      <c r="S8" s="635"/>
      <c r="T8" s="635"/>
      <c r="U8" s="635"/>
      <c r="V8" s="635"/>
      <c r="W8" s="635"/>
      <c r="X8" s="635"/>
      <c r="Y8" s="636"/>
      <c r="Z8" s="672">
        <v>0.1</v>
      </c>
      <c r="AA8" s="672"/>
      <c r="AB8" s="672"/>
      <c r="AC8" s="672"/>
      <c r="AD8" s="673">
        <v>187479</v>
      </c>
      <c r="AE8" s="673"/>
      <c r="AF8" s="673"/>
      <c r="AG8" s="673"/>
      <c r="AH8" s="673"/>
      <c r="AI8" s="673"/>
      <c r="AJ8" s="673"/>
      <c r="AK8" s="673"/>
      <c r="AL8" s="637">
        <v>0.3</v>
      </c>
      <c r="AM8" s="638"/>
      <c r="AN8" s="638"/>
      <c r="AO8" s="674"/>
      <c r="AP8" s="631" t="s">
        <v>228</v>
      </c>
      <c r="AQ8" s="632"/>
      <c r="AR8" s="632"/>
      <c r="AS8" s="632"/>
      <c r="AT8" s="632"/>
      <c r="AU8" s="632"/>
      <c r="AV8" s="632"/>
      <c r="AW8" s="632"/>
      <c r="AX8" s="632"/>
      <c r="AY8" s="632"/>
      <c r="AZ8" s="632"/>
      <c r="BA8" s="632"/>
      <c r="BB8" s="632"/>
      <c r="BC8" s="632"/>
      <c r="BD8" s="632"/>
      <c r="BE8" s="632"/>
      <c r="BF8" s="633"/>
      <c r="BG8" s="634">
        <v>426882</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229</v>
      </c>
      <c r="CE8" s="632"/>
      <c r="CF8" s="632"/>
      <c r="CG8" s="632"/>
      <c r="CH8" s="632"/>
      <c r="CI8" s="632"/>
      <c r="CJ8" s="632"/>
      <c r="CK8" s="632"/>
      <c r="CL8" s="632"/>
      <c r="CM8" s="632"/>
      <c r="CN8" s="632"/>
      <c r="CO8" s="632"/>
      <c r="CP8" s="632"/>
      <c r="CQ8" s="633"/>
      <c r="CR8" s="634">
        <v>50799612</v>
      </c>
      <c r="CS8" s="635"/>
      <c r="CT8" s="635"/>
      <c r="CU8" s="635"/>
      <c r="CV8" s="635"/>
      <c r="CW8" s="635"/>
      <c r="CX8" s="635"/>
      <c r="CY8" s="636"/>
      <c r="CZ8" s="672">
        <v>37.1</v>
      </c>
      <c r="DA8" s="672"/>
      <c r="DB8" s="672"/>
      <c r="DC8" s="672"/>
      <c r="DD8" s="640">
        <v>374031</v>
      </c>
      <c r="DE8" s="635"/>
      <c r="DF8" s="635"/>
      <c r="DG8" s="635"/>
      <c r="DH8" s="635"/>
      <c r="DI8" s="635"/>
      <c r="DJ8" s="635"/>
      <c r="DK8" s="635"/>
      <c r="DL8" s="635"/>
      <c r="DM8" s="635"/>
      <c r="DN8" s="635"/>
      <c r="DO8" s="635"/>
      <c r="DP8" s="636"/>
      <c r="DQ8" s="640">
        <v>27290622</v>
      </c>
      <c r="DR8" s="635"/>
      <c r="DS8" s="635"/>
      <c r="DT8" s="635"/>
      <c r="DU8" s="635"/>
      <c r="DV8" s="635"/>
      <c r="DW8" s="635"/>
      <c r="DX8" s="635"/>
      <c r="DY8" s="635"/>
      <c r="DZ8" s="635"/>
      <c r="EA8" s="635"/>
      <c r="EB8" s="635"/>
      <c r="EC8" s="671"/>
    </row>
    <row r="9" spans="2:143" ht="11.25" customHeight="1" x14ac:dyDescent="0.15">
      <c r="B9" s="631" t="s">
        <v>230</v>
      </c>
      <c r="C9" s="632"/>
      <c r="D9" s="632"/>
      <c r="E9" s="632"/>
      <c r="F9" s="632"/>
      <c r="G9" s="632"/>
      <c r="H9" s="632"/>
      <c r="I9" s="632"/>
      <c r="J9" s="632"/>
      <c r="K9" s="632"/>
      <c r="L9" s="632"/>
      <c r="M9" s="632"/>
      <c r="N9" s="632"/>
      <c r="O9" s="632"/>
      <c r="P9" s="632"/>
      <c r="Q9" s="633"/>
      <c r="R9" s="634">
        <v>208653</v>
      </c>
      <c r="S9" s="635"/>
      <c r="T9" s="635"/>
      <c r="U9" s="635"/>
      <c r="V9" s="635"/>
      <c r="W9" s="635"/>
      <c r="X9" s="635"/>
      <c r="Y9" s="636"/>
      <c r="Z9" s="672">
        <v>0.1</v>
      </c>
      <c r="AA9" s="672"/>
      <c r="AB9" s="672"/>
      <c r="AC9" s="672"/>
      <c r="AD9" s="673">
        <v>208653</v>
      </c>
      <c r="AE9" s="673"/>
      <c r="AF9" s="673"/>
      <c r="AG9" s="673"/>
      <c r="AH9" s="673"/>
      <c r="AI9" s="673"/>
      <c r="AJ9" s="673"/>
      <c r="AK9" s="673"/>
      <c r="AL9" s="637">
        <v>0.3</v>
      </c>
      <c r="AM9" s="638"/>
      <c r="AN9" s="638"/>
      <c r="AO9" s="674"/>
      <c r="AP9" s="631" t="s">
        <v>231</v>
      </c>
      <c r="AQ9" s="632"/>
      <c r="AR9" s="632"/>
      <c r="AS9" s="632"/>
      <c r="AT9" s="632"/>
      <c r="AU9" s="632"/>
      <c r="AV9" s="632"/>
      <c r="AW9" s="632"/>
      <c r="AX9" s="632"/>
      <c r="AY9" s="632"/>
      <c r="AZ9" s="632"/>
      <c r="BA9" s="632"/>
      <c r="BB9" s="632"/>
      <c r="BC9" s="632"/>
      <c r="BD9" s="632"/>
      <c r="BE9" s="632"/>
      <c r="BF9" s="633"/>
      <c r="BG9" s="634">
        <v>11525832</v>
      </c>
      <c r="BH9" s="635"/>
      <c r="BI9" s="635"/>
      <c r="BJ9" s="635"/>
      <c r="BK9" s="635"/>
      <c r="BL9" s="635"/>
      <c r="BM9" s="635"/>
      <c r="BN9" s="636"/>
      <c r="BO9" s="672">
        <v>34.299999999999997</v>
      </c>
      <c r="BP9" s="672"/>
      <c r="BQ9" s="672"/>
      <c r="BR9" s="672"/>
      <c r="BS9" s="673" t="s">
        <v>122</v>
      </c>
      <c r="BT9" s="673"/>
      <c r="BU9" s="673"/>
      <c r="BV9" s="673"/>
      <c r="BW9" s="673"/>
      <c r="BX9" s="673"/>
      <c r="BY9" s="673"/>
      <c r="BZ9" s="673"/>
      <c r="CA9" s="673"/>
      <c r="CB9" s="713"/>
      <c r="CD9" s="631" t="s">
        <v>232</v>
      </c>
      <c r="CE9" s="632"/>
      <c r="CF9" s="632"/>
      <c r="CG9" s="632"/>
      <c r="CH9" s="632"/>
      <c r="CI9" s="632"/>
      <c r="CJ9" s="632"/>
      <c r="CK9" s="632"/>
      <c r="CL9" s="632"/>
      <c r="CM9" s="632"/>
      <c r="CN9" s="632"/>
      <c r="CO9" s="632"/>
      <c r="CP9" s="632"/>
      <c r="CQ9" s="633"/>
      <c r="CR9" s="634">
        <v>13326755</v>
      </c>
      <c r="CS9" s="635"/>
      <c r="CT9" s="635"/>
      <c r="CU9" s="635"/>
      <c r="CV9" s="635"/>
      <c r="CW9" s="635"/>
      <c r="CX9" s="635"/>
      <c r="CY9" s="636"/>
      <c r="CZ9" s="672">
        <v>9.6999999999999993</v>
      </c>
      <c r="DA9" s="672"/>
      <c r="DB9" s="672"/>
      <c r="DC9" s="672"/>
      <c r="DD9" s="640">
        <v>2436764</v>
      </c>
      <c r="DE9" s="635"/>
      <c r="DF9" s="635"/>
      <c r="DG9" s="635"/>
      <c r="DH9" s="635"/>
      <c r="DI9" s="635"/>
      <c r="DJ9" s="635"/>
      <c r="DK9" s="635"/>
      <c r="DL9" s="635"/>
      <c r="DM9" s="635"/>
      <c r="DN9" s="635"/>
      <c r="DO9" s="635"/>
      <c r="DP9" s="636"/>
      <c r="DQ9" s="640">
        <v>8473630</v>
      </c>
      <c r="DR9" s="635"/>
      <c r="DS9" s="635"/>
      <c r="DT9" s="635"/>
      <c r="DU9" s="635"/>
      <c r="DV9" s="635"/>
      <c r="DW9" s="635"/>
      <c r="DX9" s="635"/>
      <c r="DY9" s="635"/>
      <c r="DZ9" s="635"/>
      <c r="EA9" s="635"/>
      <c r="EB9" s="635"/>
      <c r="EC9" s="671"/>
    </row>
    <row r="10" spans="2:143" ht="11.25" customHeight="1" x14ac:dyDescent="0.15">
      <c r="B10" s="631" t="s">
        <v>233</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234</v>
      </c>
      <c r="AQ10" s="632"/>
      <c r="AR10" s="632"/>
      <c r="AS10" s="632"/>
      <c r="AT10" s="632"/>
      <c r="AU10" s="632"/>
      <c r="AV10" s="632"/>
      <c r="AW10" s="632"/>
      <c r="AX10" s="632"/>
      <c r="AY10" s="632"/>
      <c r="AZ10" s="632"/>
      <c r="BA10" s="632"/>
      <c r="BB10" s="632"/>
      <c r="BC10" s="632"/>
      <c r="BD10" s="632"/>
      <c r="BE10" s="632"/>
      <c r="BF10" s="633"/>
      <c r="BG10" s="634">
        <v>663458</v>
      </c>
      <c r="BH10" s="635"/>
      <c r="BI10" s="635"/>
      <c r="BJ10" s="635"/>
      <c r="BK10" s="635"/>
      <c r="BL10" s="635"/>
      <c r="BM10" s="635"/>
      <c r="BN10" s="636"/>
      <c r="BO10" s="672">
        <v>2</v>
      </c>
      <c r="BP10" s="672"/>
      <c r="BQ10" s="672"/>
      <c r="BR10" s="672"/>
      <c r="BS10" s="673" t="s">
        <v>122</v>
      </c>
      <c r="BT10" s="673"/>
      <c r="BU10" s="673"/>
      <c r="BV10" s="673"/>
      <c r="BW10" s="673"/>
      <c r="BX10" s="673"/>
      <c r="BY10" s="673"/>
      <c r="BZ10" s="673"/>
      <c r="CA10" s="673"/>
      <c r="CB10" s="713"/>
      <c r="CD10" s="631" t="s">
        <v>235</v>
      </c>
      <c r="CE10" s="632"/>
      <c r="CF10" s="632"/>
      <c r="CG10" s="632"/>
      <c r="CH10" s="632"/>
      <c r="CI10" s="632"/>
      <c r="CJ10" s="632"/>
      <c r="CK10" s="632"/>
      <c r="CL10" s="632"/>
      <c r="CM10" s="632"/>
      <c r="CN10" s="632"/>
      <c r="CO10" s="632"/>
      <c r="CP10" s="632"/>
      <c r="CQ10" s="633"/>
      <c r="CR10" s="634">
        <v>318844</v>
      </c>
      <c r="CS10" s="635"/>
      <c r="CT10" s="635"/>
      <c r="CU10" s="635"/>
      <c r="CV10" s="635"/>
      <c r="CW10" s="635"/>
      <c r="CX10" s="635"/>
      <c r="CY10" s="636"/>
      <c r="CZ10" s="672">
        <v>0.2</v>
      </c>
      <c r="DA10" s="672"/>
      <c r="DB10" s="672"/>
      <c r="DC10" s="672"/>
      <c r="DD10" s="640">
        <v>119010</v>
      </c>
      <c r="DE10" s="635"/>
      <c r="DF10" s="635"/>
      <c r="DG10" s="635"/>
      <c r="DH10" s="635"/>
      <c r="DI10" s="635"/>
      <c r="DJ10" s="635"/>
      <c r="DK10" s="635"/>
      <c r="DL10" s="635"/>
      <c r="DM10" s="635"/>
      <c r="DN10" s="635"/>
      <c r="DO10" s="635"/>
      <c r="DP10" s="636"/>
      <c r="DQ10" s="640">
        <v>171323</v>
      </c>
      <c r="DR10" s="635"/>
      <c r="DS10" s="635"/>
      <c r="DT10" s="635"/>
      <c r="DU10" s="635"/>
      <c r="DV10" s="635"/>
      <c r="DW10" s="635"/>
      <c r="DX10" s="635"/>
      <c r="DY10" s="635"/>
      <c r="DZ10" s="635"/>
      <c r="EA10" s="635"/>
      <c r="EB10" s="635"/>
      <c r="EC10" s="671"/>
    </row>
    <row r="11" spans="2:143" ht="11.25" customHeight="1" x14ac:dyDescent="0.15">
      <c r="B11" s="631" t="s">
        <v>236</v>
      </c>
      <c r="C11" s="632"/>
      <c r="D11" s="632"/>
      <c r="E11" s="632"/>
      <c r="F11" s="632"/>
      <c r="G11" s="632"/>
      <c r="H11" s="632"/>
      <c r="I11" s="632"/>
      <c r="J11" s="632"/>
      <c r="K11" s="632"/>
      <c r="L11" s="632"/>
      <c r="M11" s="632"/>
      <c r="N11" s="632"/>
      <c r="O11" s="632"/>
      <c r="P11" s="632"/>
      <c r="Q11" s="633"/>
      <c r="R11" s="634">
        <v>6119790</v>
      </c>
      <c r="S11" s="635"/>
      <c r="T11" s="635"/>
      <c r="U11" s="635"/>
      <c r="V11" s="635"/>
      <c r="W11" s="635"/>
      <c r="X11" s="635"/>
      <c r="Y11" s="636"/>
      <c r="Z11" s="637">
        <v>4.3</v>
      </c>
      <c r="AA11" s="638"/>
      <c r="AB11" s="638"/>
      <c r="AC11" s="639"/>
      <c r="AD11" s="640">
        <v>6119790</v>
      </c>
      <c r="AE11" s="635"/>
      <c r="AF11" s="635"/>
      <c r="AG11" s="635"/>
      <c r="AH11" s="635"/>
      <c r="AI11" s="635"/>
      <c r="AJ11" s="635"/>
      <c r="AK11" s="636"/>
      <c r="AL11" s="637">
        <v>9.3000000000000007</v>
      </c>
      <c r="AM11" s="638"/>
      <c r="AN11" s="638"/>
      <c r="AO11" s="674"/>
      <c r="AP11" s="631" t="s">
        <v>237</v>
      </c>
      <c r="AQ11" s="632"/>
      <c r="AR11" s="632"/>
      <c r="AS11" s="632"/>
      <c r="AT11" s="632"/>
      <c r="AU11" s="632"/>
      <c r="AV11" s="632"/>
      <c r="AW11" s="632"/>
      <c r="AX11" s="632"/>
      <c r="AY11" s="632"/>
      <c r="AZ11" s="632"/>
      <c r="BA11" s="632"/>
      <c r="BB11" s="632"/>
      <c r="BC11" s="632"/>
      <c r="BD11" s="632"/>
      <c r="BE11" s="632"/>
      <c r="BF11" s="633"/>
      <c r="BG11" s="634">
        <v>2018898</v>
      </c>
      <c r="BH11" s="635"/>
      <c r="BI11" s="635"/>
      <c r="BJ11" s="635"/>
      <c r="BK11" s="635"/>
      <c r="BL11" s="635"/>
      <c r="BM11" s="635"/>
      <c r="BN11" s="636"/>
      <c r="BO11" s="672">
        <v>6</v>
      </c>
      <c r="BP11" s="672"/>
      <c r="BQ11" s="672"/>
      <c r="BR11" s="672"/>
      <c r="BS11" s="673">
        <v>574987</v>
      </c>
      <c r="BT11" s="673"/>
      <c r="BU11" s="673"/>
      <c r="BV11" s="673"/>
      <c r="BW11" s="673"/>
      <c r="BX11" s="673"/>
      <c r="BY11" s="673"/>
      <c r="BZ11" s="673"/>
      <c r="CA11" s="673"/>
      <c r="CB11" s="713"/>
      <c r="CD11" s="631" t="s">
        <v>238</v>
      </c>
      <c r="CE11" s="632"/>
      <c r="CF11" s="632"/>
      <c r="CG11" s="632"/>
      <c r="CH11" s="632"/>
      <c r="CI11" s="632"/>
      <c r="CJ11" s="632"/>
      <c r="CK11" s="632"/>
      <c r="CL11" s="632"/>
      <c r="CM11" s="632"/>
      <c r="CN11" s="632"/>
      <c r="CO11" s="632"/>
      <c r="CP11" s="632"/>
      <c r="CQ11" s="633"/>
      <c r="CR11" s="634">
        <v>4755808</v>
      </c>
      <c r="CS11" s="635"/>
      <c r="CT11" s="635"/>
      <c r="CU11" s="635"/>
      <c r="CV11" s="635"/>
      <c r="CW11" s="635"/>
      <c r="CX11" s="635"/>
      <c r="CY11" s="636"/>
      <c r="CZ11" s="672">
        <v>3.5</v>
      </c>
      <c r="DA11" s="672"/>
      <c r="DB11" s="672"/>
      <c r="DC11" s="672"/>
      <c r="DD11" s="640">
        <v>1976358</v>
      </c>
      <c r="DE11" s="635"/>
      <c r="DF11" s="635"/>
      <c r="DG11" s="635"/>
      <c r="DH11" s="635"/>
      <c r="DI11" s="635"/>
      <c r="DJ11" s="635"/>
      <c r="DK11" s="635"/>
      <c r="DL11" s="635"/>
      <c r="DM11" s="635"/>
      <c r="DN11" s="635"/>
      <c r="DO11" s="635"/>
      <c r="DP11" s="636"/>
      <c r="DQ11" s="640">
        <v>1929255</v>
      </c>
      <c r="DR11" s="635"/>
      <c r="DS11" s="635"/>
      <c r="DT11" s="635"/>
      <c r="DU11" s="635"/>
      <c r="DV11" s="635"/>
      <c r="DW11" s="635"/>
      <c r="DX11" s="635"/>
      <c r="DY11" s="635"/>
      <c r="DZ11" s="635"/>
      <c r="EA11" s="635"/>
      <c r="EB11" s="635"/>
      <c r="EC11" s="671"/>
    </row>
    <row r="12" spans="2:143" ht="11.25" customHeight="1" x14ac:dyDescent="0.15">
      <c r="B12" s="631" t="s">
        <v>239</v>
      </c>
      <c r="C12" s="632"/>
      <c r="D12" s="632"/>
      <c r="E12" s="632"/>
      <c r="F12" s="632"/>
      <c r="G12" s="632"/>
      <c r="H12" s="632"/>
      <c r="I12" s="632"/>
      <c r="J12" s="632"/>
      <c r="K12" s="632"/>
      <c r="L12" s="632"/>
      <c r="M12" s="632"/>
      <c r="N12" s="632"/>
      <c r="O12" s="632"/>
      <c r="P12" s="632"/>
      <c r="Q12" s="633"/>
      <c r="R12" s="634">
        <v>44539</v>
      </c>
      <c r="S12" s="635"/>
      <c r="T12" s="635"/>
      <c r="U12" s="635"/>
      <c r="V12" s="635"/>
      <c r="W12" s="635"/>
      <c r="X12" s="635"/>
      <c r="Y12" s="636"/>
      <c r="Z12" s="672">
        <v>0</v>
      </c>
      <c r="AA12" s="672"/>
      <c r="AB12" s="672"/>
      <c r="AC12" s="672"/>
      <c r="AD12" s="673">
        <v>44539</v>
      </c>
      <c r="AE12" s="673"/>
      <c r="AF12" s="673"/>
      <c r="AG12" s="673"/>
      <c r="AH12" s="673"/>
      <c r="AI12" s="673"/>
      <c r="AJ12" s="673"/>
      <c r="AK12" s="673"/>
      <c r="AL12" s="637">
        <v>0.1</v>
      </c>
      <c r="AM12" s="638"/>
      <c r="AN12" s="638"/>
      <c r="AO12" s="674"/>
      <c r="AP12" s="631" t="s">
        <v>240</v>
      </c>
      <c r="AQ12" s="632"/>
      <c r="AR12" s="632"/>
      <c r="AS12" s="632"/>
      <c r="AT12" s="632"/>
      <c r="AU12" s="632"/>
      <c r="AV12" s="632"/>
      <c r="AW12" s="632"/>
      <c r="AX12" s="632"/>
      <c r="AY12" s="632"/>
      <c r="AZ12" s="632"/>
      <c r="BA12" s="632"/>
      <c r="BB12" s="632"/>
      <c r="BC12" s="632"/>
      <c r="BD12" s="632"/>
      <c r="BE12" s="632"/>
      <c r="BF12" s="633"/>
      <c r="BG12" s="634">
        <v>14771462</v>
      </c>
      <c r="BH12" s="635"/>
      <c r="BI12" s="635"/>
      <c r="BJ12" s="635"/>
      <c r="BK12" s="635"/>
      <c r="BL12" s="635"/>
      <c r="BM12" s="635"/>
      <c r="BN12" s="636"/>
      <c r="BO12" s="672">
        <v>44</v>
      </c>
      <c r="BP12" s="672"/>
      <c r="BQ12" s="672"/>
      <c r="BR12" s="672"/>
      <c r="BS12" s="673" t="s">
        <v>122</v>
      </c>
      <c r="BT12" s="673"/>
      <c r="BU12" s="673"/>
      <c r="BV12" s="673"/>
      <c r="BW12" s="673"/>
      <c r="BX12" s="673"/>
      <c r="BY12" s="673"/>
      <c r="BZ12" s="673"/>
      <c r="CA12" s="673"/>
      <c r="CB12" s="713"/>
      <c r="CD12" s="631" t="s">
        <v>241</v>
      </c>
      <c r="CE12" s="632"/>
      <c r="CF12" s="632"/>
      <c r="CG12" s="632"/>
      <c r="CH12" s="632"/>
      <c r="CI12" s="632"/>
      <c r="CJ12" s="632"/>
      <c r="CK12" s="632"/>
      <c r="CL12" s="632"/>
      <c r="CM12" s="632"/>
      <c r="CN12" s="632"/>
      <c r="CO12" s="632"/>
      <c r="CP12" s="632"/>
      <c r="CQ12" s="633"/>
      <c r="CR12" s="634">
        <v>3613669</v>
      </c>
      <c r="CS12" s="635"/>
      <c r="CT12" s="635"/>
      <c r="CU12" s="635"/>
      <c r="CV12" s="635"/>
      <c r="CW12" s="635"/>
      <c r="CX12" s="635"/>
      <c r="CY12" s="636"/>
      <c r="CZ12" s="672">
        <v>2.6</v>
      </c>
      <c r="DA12" s="672"/>
      <c r="DB12" s="672"/>
      <c r="DC12" s="672"/>
      <c r="DD12" s="640">
        <v>113632</v>
      </c>
      <c r="DE12" s="635"/>
      <c r="DF12" s="635"/>
      <c r="DG12" s="635"/>
      <c r="DH12" s="635"/>
      <c r="DI12" s="635"/>
      <c r="DJ12" s="635"/>
      <c r="DK12" s="635"/>
      <c r="DL12" s="635"/>
      <c r="DM12" s="635"/>
      <c r="DN12" s="635"/>
      <c r="DO12" s="635"/>
      <c r="DP12" s="636"/>
      <c r="DQ12" s="640">
        <v>1609349</v>
      </c>
      <c r="DR12" s="635"/>
      <c r="DS12" s="635"/>
      <c r="DT12" s="635"/>
      <c r="DU12" s="635"/>
      <c r="DV12" s="635"/>
      <c r="DW12" s="635"/>
      <c r="DX12" s="635"/>
      <c r="DY12" s="635"/>
      <c r="DZ12" s="635"/>
      <c r="EA12" s="635"/>
      <c r="EB12" s="635"/>
      <c r="EC12" s="671"/>
    </row>
    <row r="13" spans="2:143" ht="11.25" customHeight="1" x14ac:dyDescent="0.15">
      <c r="B13" s="631" t="s">
        <v>242</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243</v>
      </c>
      <c r="AQ13" s="632"/>
      <c r="AR13" s="632"/>
      <c r="AS13" s="632"/>
      <c r="AT13" s="632"/>
      <c r="AU13" s="632"/>
      <c r="AV13" s="632"/>
      <c r="AW13" s="632"/>
      <c r="AX13" s="632"/>
      <c r="AY13" s="632"/>
      <c r="AZ13" s="632"/>
      <c r="BA13" s="632"/>
      <c r="BB13" s="632"/>
      <c r="BC13" s="632"/>
      <c r="BD13" s="632"/>
      <c r="BE13" s="632"/>
      <c r="BF13" s="633"/>
      <c r="BG13" s="634">
        <v>14614409</v>
      </c>
      <c r="BH13" s="635"/>
      <c r="BI13" s="635"/>
      <c r="BJ13" s="635"/>
      <c r="BK13" s="635"/>
      <c r="BL13" s="635"/>
      <c r="BM13" s="635"/>
      <c r="BN13" s="636"/>
      <c r="BO13" s="672">
        <v>43.5</v>
      </c>
      <c r="BP13" s="672"/>
      <c r="BQ13" s="672"/>
      <c r="BR13" s="672"/>
      <c r="BS13" s="673" t="s">
        <v>122</v>
      </c>
      <c r="BT13" s="673"/>
      <c r="BU13" s="673"/>
      <c r="BV13" s="673"/>
      <c r="BW13" s="673"/>
      <c r="BX13" s="673"/>
      <c r="BY13" s="673"/>
      <c r="BZ13" s="673"/>
      <c r="CA13" s="673"/>
      <c r="CB13" s="713"/>
      <c r="CD13" s="631" t="s">
        <v>244</v>
      </c>
      <c r="CE13" s="632"/>
      <c r="CF13" s="632"/>
      <c r="CG13" s="632"/>
      <c r="CH13" s="632"/>
      <c r="CI13" s="632"/>
      <c r="CJ13" s="632"/>
      <c r="CK13" s="632"/>
      <c r="CL13" s="632"/>
      <c r="CM13" s="632"/>
      <c r="CN13" s="632"/>
      <c r="CO13" s="632"/>
      <c r="CP13" s="632"/>
      <c r="CQ13" s="633"/>
      <c r="CR13" s="634">
        <v>15864286</v>
      </c>
      <c r="CS13" s="635"/>
      <c r="CT13" s="635"/>
      <c r="CU13" s="635"/>
      <c r="CV13" s="635"/>
      <c r="CW13" s="635"/>
      <c r="CX13" s="635"/>
      <c r="CY13" s="636"/>
      <c r="CZ13" s="672">
        <v>11.6</v>
      </c>
      <c r="DA13" s="672"/>
      <c r="DB13" s="672"/>
      <c r="DC13" s="672"/>
      <c r="DD13" s="640">
        <v>9588358</v>
      </c>
      <c r="DE13" s="635"/>
      <c r="DF13" s="635"/>
      <c r="DG13" s="635"/>
      <c r="DH13" s="635"/>
      <c r="DI13" s="635"/>
      <c r="DJ13" s="635"/>
      <c r="DK13" s="635"/>
      <c r="DL13" s="635"/>
      <c r="DM13" s="635"/>
      <c r="DN13" s="635"/>
      <c r="DO13" s="635"/>
      <c r="DP13" s="636"/>
      <c r="DQ13" s="640">
        <v>5991367</v>
      </c>
      <c r="DR13" s="635"/>
      <c r="DS13" s="635"/>
      <c r="DT13" s="635"/>
      <c r="DU13" s="635"/>
      <c r="DV13" s="635"/>
      <c r="DW13" s="635"/>
      <c r="DX13" s="635"/>
      <c r="DY13" s="635"/>
      <c r="DZ13" s="635"/>
      <c r="EA13" s="635"/>
      <c r="EB13" s="635"/>
      <c r="EC13" s="671"/>
    </row>
    <row r="14" spans="2:143" ht="11.25" customHeight="1" x14ac:dyDescent="0.15">
      <c r="B14" s="631" t="s">
        <v>245</v>
      </c>
      <c r="C14" s="632"/>
      <c r="D14" s="632"/>
      <c r="E14" s="632"/>
      <c r="F14" s="632"/>
      <c r="G14" s="632"/>
      <c r="H14" s="632"/>
      <c r="I14" s="632"/>
      <c r="J14" s="632"/>
      <c r="K14" s="632"/>
      <c r="L14" s="632"/>
      <c r="M14" s="632"/>
      <c r="N14" s="632"/>
      <c r="O14" s="632"/>
      <c r="P14" s="632"/>
      <c r="Q14" s="633"/>
      <c r="R14" s="634">
        <v>8463</v>
      </c>
      <c r="S14" s="635"/>
      <c r="T14" s="635"/>
      <c r="U14" s="635"/>
      <c r="V14" s="635"/>
      <c r="W14" s="635"/>
      <c r="X14" s="635"/>
      <c r="Y14" s="636"/>
      <c r="Z14" s="672">
        <v>0</v>
      </c>
      <c r="AA14" s="672"/>
      <c r="AB14" s="672"/>
      <c r="AC14" s="672"/>
      <c r="AD14" s="673">
        <v>8463</v>
      </c>
      <c r="AE14" s="673"/>
      <c r="AF14" s="673"/>
      <c r="AG14" s="673"/>
      <c r="AH14" s="673"/>
      <c r="AI14" s="673"/>
      <c r="AJ14" s="673"/>
      <c r="AK14" s="673"/>
      <c r="AL14" s="637">
        <v>0</v>
      </c>
      <c r="AM14" s="638"/>
      <c r="AN14" s="638"/>
      <c r="AO14" s="674"/>
      <c r="AP14" s="631" t="s">
        <v>246</v>
      </c>
      <c r="AQ14" s="632"/>
      <c r="AR14" s="632"/>
      <c r="AS14" s="632"/>
      <c r="AT14" s="632"/>
      <c r="AU14" s="632"/>
      <c r="AV14" s="632"/>
      <c r="AW14" s="632"/>
      <c r="AX14" s="632"/>
      <c r="AY14" s="632"/>
      <c r="AZ14" s="632"/>
      <c r="BA14" s="632"/>
      <c r="BB14" s="632"/>
      <c r="BC14" s="632"/>
      <c r="BD14" s="632"/>
      <c r="BE14" s="632"/>
      <c r="BF14" s="633"/>
      <c r="BG14" s="634">
        <v>814188</v>
      </c>
      <c r="BH14" s="635"/>
      <c r="BI14" s="635"/>
      <c r="BJ14" s="635"/>
      <c r="BK14" s="635"/>
      <c r="BL14" s="635"/>
      <c r="BM14" s="635"/>
      <c r="BN14" s="636"/>
      <c r="BO14" s="672">
        <v>2.4</v>
      </c>
      <c r="BP14" s="672"/>
      <c r="BQ14" s="672"/>
      <c r="BR14" s="672"/>
      <c r="BS14" s="673" t="s">
        <v>122</v>
      </c>
      <c r="BT14" s="673"/>
      <c r="BU14" s="673"/>
      <c r="BV14" s="673"/>
      <c r="BW14" s="673"/>
      <c r="BX14" s="673"/>
      <c r="BY14" s="673"/>
      <c r="BZ14" s="673"/>
      <c r="CA14" s="673"/>
      <c r="CB14" s="713"/>
      <c r="CD14" s="631" t="s">
        <v>247</v>
      </c>
      <c r="CE14" s="632"/>
      <c r="CF14" s="632"/>
      <c r="CG14" s="632"/>
      <c r="CH14" s="632"/>
      <c r="CI14" s="632"/>
      <c r="CJ14" s="632"/>
      <c r="CK14" s="632"/>
      <c r="CL14" s="632"/>
      <c r="CM14" s="632"/>
      <c r="CN14" s="632"/>
      <c r="CO14" s="632"/>
      <c r="CP14" s="632"/>
      <c r="CQ14" s="633"/>
      <c r="CR14" s="634">
        <v>3543099</v>
      </c>
      <c r="CS14" s="635"/>
      <c r="CT14" s="635"/>
      <c r="CU14" s="635"/>
      <c r="CV14" s="635"/>
      <c r="CW14" s="635"/>
      <c r="CX14" s="635"/>
      <c r="CY14" s="636"/>
      <c r="CZ14" s="672">
        <v>2.6</v>
      </c>
      <c r="DA14" s="672"/>
      <c r="DB14" s="672"/>
      <c r="DC14" s="672"/>
      <c r="DD14" s="640">
        <v>297930</v>
      </c>
      <c r="DE14" s="635"/>
      <c r="DF14" s="635"/>
      <c r="DG14" s="635"/>
      <c r="DH14" s="635"/>
      <c r="DI14" s="635"/>
      <c r="DJ14" s="635"/>
      <c r="DK14" s="635"/>
      <c r="DL14" s="635"/>
      <c r="DM14" s="635"/>
      <c r="DN14" s="635"/>
      <c r="DO14" s="635"/>
      <c r="DP14" s="636"/>
      <c r="DQ14" s="640">
        <v>3153194</v>
      </c>
      <c r="DR14" s="635"/>
      <c r="DS14" s="635"/>
      <c r="DT14" s="635"/>
      <c r="DU14" s="635"/>
      <c r="DV14" s="635"/>
      <c r="DW14" s="635"/>
      <c r="DX14" s="635"/>
      <c r="DY14" s="635"/>
      <c r="DZ14" s="635"/>
      <c r="EA14" s="635"/>
      <c r="EB14" s="635"/>
      <c r="EC14" s="671"/>
    </row>
    <row r="15" spans="2:143" ht="11.25" customHeight="1" x14ac:dyDescent="0.15">
      <c r="B15" s="631" t="s">
        <v>248</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249</v>
      </c>
      <c r="AQ15" s="632"/>
      <c r="AR15" s="632"/>
      <c r="AS15" s="632"/>
      <c r="AT15" s="632"/>
      <c r="AU15" s="632"/>
      <c r="AV15" s="632"/>
      <c r="AW15" s="632"/>
      <c r="AX15" s="632"/>
      <c r="AY15" s="632"/>
      <c r="AZ15" s="632"/>
      <c r="BA15" s="632"/>
      <c r="BB15" s="632"/>
      <c r="BC15" s="632"/>
      <c r="BD15" s="632"/>
      <c r="BE15" s="632"/>
      <c r="BF15" s="633"/>
      <c r="BG15" s="634">
        <v>1859640</v>
      </c>
      <c r="BH15" s="635"/>
      <c r="BI15" s="635"/>
      <c r="BJ15" s="635"/>
      <c r="BK15" s="635"/>
      <c r="BL15" s="635"/>
      <c r="BM15" s="635"/>
      <c r="BN15" s="636"/>
      <c r="BO15" s="672">
        <v>5.5</v>
      </c>
      <c r="BP15" s="672"/>
      <c r="BQ15" s="672"/>
      <c r="BR15" s="672"/>
      <c r="BS15" s="673" t="s">
        <v>122</v>
      </c>
      <c r="BT15" s="673"/>
      <c r="BU15" s="673"/>
      <c r="BV15" s="673"/>
      <c r="BW15" s="673"/>
      <c r="BX15" s="673"/>
      <c r="BY15" s="673"/>
      <c r="BZ15" s="673"/>
      <c r="CA15" s="673"/>
      <c r="CB15" s="713"/>
      <c r="CD15" s="631" t="s">
        <v>250</v>
      </c>
      <c r="CE15" s="632"/>
      <c r="CF15" s="632"/>
      <c r="CG15" s="632"/>
      <c r="CH15" s="632"/>
      <c r="CI15" s="632"/>
      <c r="CJ15" s="632"/>
      <c r="CK15" s="632"/>
      <c r="CL15" s="632"/>
      <c r="CM15" s="632"/>
      <c r="CN15" s="632"/>
      <c r="CO15" s="632"/>
      <c r="CP15" s="632"/>
      <c r="CQ15" s="633"/>
      <c r="CR15" s="634">
        <v>12812232</v>
      </c>
      <c r="CS15" s="635"/>
      <c r="CT15" s="635"/>
      <c r="CU15" s="635"/>
      <c r="CV15" s="635"/>
      <c r="CW15" s="635"/>
      <c r="CX15" s="635"/>
      <c r="CY15" s="636"/>
      <c r="CZ15" s="672">
        <v>9.3000000000000007</v>
      </c>
      <c r="DA15" s="672"/>
      <c r="DB15" s="672"/>
      <c r="DC15" s="672"/>
      <c r="DD15" s="640">
        <v>2645302</v>
      </c>
      <c r="DE15" s="635"/>
      <c r="DF15" s="635"/>
      <c r="DG15" s="635"/>
      <c r="DH15" s="635"/>
      <c r="DI15" s="635"/>
      <c r="DJ15" s="635"/>
      <c r="DK15" s="635"/>
      <c r="DL15" s="635"/>
      <c r="DM15" s="635"/>
      <c r="DN15" s="635"/>
      <c r="DO15" s="635"/>
      <c r="DP15" s="636"/>
      <c r="DQ15" s="640">
        <v>7708605</v>
      </c>
      <c r="DR15" s="635"/>
      <c r="DS15" s="635"/>
      <c r="DT15" s="635"/>
      <c r="DU15" s="635"/>
      <c r="DV15" s="635"/>
      <c r="DW15" s="635"/>
      <c r="DX15" s="635"/>
      <c r="DY15" s="635"/>
      <c r="DZ15" s="635"/>
      <c r="EA15" s="635"/>
      <c r="EB15" s="635"/>
      <c r="EC15" s="671"/>
    </row>
    <row r="16" spans="2:143" ht="11.25" customHeight="1" x14ac:dyDescent="0.15">
      <c r="B16" s="631" t="s">
        <v>251</v>
      </c>
      <c r="C16" s="632"/>
      <c r="D16" s="632"/>
      <c r="E16" s="632"/>
      <c r="F16" s="632"/>
      <c r="G16" s="632"/>
      <c r="H16" s="632"/>
      <c r="I16" s="632"/>
      <c r="J16" s="632"/>
      <c r="K16" s="632"/>
      <c r="L16" s="632"/>
      <c r="M16" s="632"/>
      <c r="N16" s="632"/>
      <c r="O16" s="632"/>
      <c r="P16" s="632"/>
      <c r="Q16" s="633"/>
      <c r="R16" s="634">
        <v>106434</v>
      </c>
      <c r="S16" s="635"/>
      <c r="T16" s="635"/>
      <c r="U16" s="635"/>
      <c r="V16" s="635"/>
      <c r="W16" s="635"/>
      <c r="X16" s="635"/>
      <c r="Y16" s="636"/>
      <c r="Z16" s="672">
        <v>0.1</v>
      </c>
      <c r="AA16" s="672"/>
      <c r="AB16" s="672"/>
      <c r="AC16" s="672"/>
      <c r="AD16" s="673">
        <v>106434</v>
      </c>
      <c r="AE16" s="673"/>
      <c r="AF16" s="673"/>
      <c r="AG16" s="673"/>
      <c r="AH16" s="673"/>
      <c r="AI16" s="673"/>
      <c r="AJ16" s="673"/>
      <c r="AK16" s="673"/>
      <c r="AL16" s="637">
        <v>0.2</v>
      </c>
      <c r="AM16" s="638"/>
      <c r="AN16" s="638"/>
      <c r="AO16" s="674"/>
      <c r="AP16" s="631" t="s">
        <v>252</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253</v>
      </c>
      <c r="CE16" s="632"/>
      <c r="CF16" s="632"/>
      <c r="CG16" s="632"/>
      <c r="CH16" s="632"/>
      <c r="CI16" s="632"/>
      <c r="CJ16" s="632"/>
      <c r="CK16" s="632"/>
      <c r="CL16" s="632"/>
      <c r="CM16" s="632"/>
      <c r="CN16" s="632"/>
      <c r="CO16" s="632"/>
      <c r="CP16" s="632"/>
      <c r="CQ16" s="633"/>
      <c r="CR16" s="634">
        <v>2135928</v>
      </c>
      <c r="CS16" s="635"/>
      <c r="CT16" s="635"/>
      <c r="CU16" s="635"/>
      <c r="CV16" s="635"/>
      <c r="CW16" s="635"/>
      <c r="CX16" s="635"/>
      <c r="CY16" s="636"/>
      <c r="CZ16" s="672">
        <v>1.6</v>
      </c>
      <c r="DA16" s="672"/>
      <c r="DB16" s="672"/>
      <c r="DC16" s="672"/>
      <c r="DD16" s="640" t="s">
        <v>122</v>
      </c>
      <c r="DE16" s="635"/>
      <c r="DF16" s="635"/>
      <c r="DG16" s="635"/>
      <c r="DH16" s="635"/>
      <c r="DI16" s="635"/>
      <c r="DJ16" s="635"/>
      <c r="DK16" s="635"/>
      <c r="DL16" s="635"/>
      <c r="DM16" s="635"/>
      <c r="DN16" s="635"/>
      <c r="DO16" s="635"/>
      <c r="DP16" s="636"/>
      <c r="DQ16" s="640">
        <v>219755</v>
      </c>
      <c r="DR16" s="635"/>
      <c r="DS16" s="635"/>
      <c r="DT16" s="635"/>
      <c r="DU16" s="635"/>
      <c r="DV16" s="635"/>
      <c r="DW16" s="635"/>
      <c r="DX16" s="635"/>
      <c r="DY16" s="635"/>
      <c r="DZ16" s="635"/>
      <c r="EA16" s="635"/>
      <c r="EB16" s="635"/>
      <c r="EC16" s="671"/>
    </row>
    <row r="17" spans="2:133" ht="11.25" customHeight="1" x14ac:dyDescent="0.15">
      <c r="B17" s="631" t="s">
        <v>254</v>
      </c>
      <c r="C17" s="632"/>
      <c r="D17" s="632"/>
      <c r="E17" s="632"/>
      <c r="F17" s="632"/>
      <c r="G17" s="632"/>
      <c r="H17" s="632"/>
      <c r="I17" s="632"/>
      <c r="J17" s="632"/>
      <c r="K17" s="632"/>
      <c r="L17" s="632"/>
      <c r="M17" s="632"/>
      <c r="N17" s="632"/>
      <c r="O17" s="632"/>
      <c r="P17" s="632"/>
      <c r="Q17" s="633"/>
      <c r="R17" s="634">
        <v>568173</v>
      </c>
      <c r="S17" s="635"/>
      <c r="T17" s="635"/>
      <c r="U17" s="635"/>
      <c r="V17" s="635"/>
      <c r="W17" s="635"/>
      <c r="X17" s="635"/>
      <c r="Y17" s="636"/>
      <c r="Z17" s="672">
        <v>0.4</v>
      </c>
      <c r="AA17" s="672"/>
      <c r="AB17" s="672"/>
      <c r="AC17" s="672"/>
      <c r="AD17" s="673">
        <v>568173</v>
      </c>
      <c r="AE17" s="673"/>
      <c r="AF17" s="673"/>
      <c r="AG17" s="673"/>
      <c r="AH17" s="673"/>
      <c r="AI17" s="673"/>
      <c r="AJ17" s="673"/>
      <c r="AK17" s="673"/>
      <c r="AL17" s="637">
        <v>0.9</v>
      </c>
      <c r="AM17" s="638"/>
      <c r="AN17" s="638"/>
      <c r="AO17" s="674"/>
      <c r="AP17" s="631" t="s">
        <v>255</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256</v>
      </c>
      <c r="CE17" s="632"/>
      <c r="CF17" s="632"/>
      <c r="CG17" s="632"/>
      <c r="CH17" s="632"/>
      <c r="CI17" s="632"/>
      <c r="CJ17" s="632"/>
      <c r="CK17" s="632"/>
      <c r="CL17" s="632"/>
      <c r="CM17" s="632"/>
      <c r="CN17" s="632"/>
      <c r="CO17" s="632"/>
      <c r="CP17" s="632"/>
      <c r="CQ17" s="633"/>
      <c r="CR17" s="634">
        <v>14671098</v>
      </c>
      <c r="CS17" s="635"/>
      <c r="CT17" s="635"/>
      <c r="CU17" s="635"/>
      <c r="CV17" s="635"/>
      <c r="CW17" s="635"/>
      <c r="CX17" s="635"/>
      <c r="CY17" s="636"/>
      <c r="CZ17" s="672">
        <v>10.7</v>
      </c>
      <c r="DA17" s="672"/>
      <c r="DB17" s="672"/>
      <c r="DC17" s="672"/>
      <c r="DD17" s="640" t="s">
        <v>122</v>
      </c>
      <c r="DE17" s="635"/>
      <c r="DF17" s="635"/>
      <c r="DG17" s="635"/>
      <c r="DH17" s="635"/>
      <c r="DI17" s="635"/>
      <c r="DJ17" s="635"/>
      <c r="DK17" s="635"/>
      <c r="DL17" s="635"/>
      <c r="DM17" s="635"/>
      <c r="DN17" s="635"/>
      <c r="DO17" s="635"/>
      <c r="DP17" s="636"/>
      <c r="DQ17" s="640">
        <v>13812839</v>
      </c>
      <c r="DR17" s="635"/>
      <c r="DS17" s="635"/>
      <c r="DT17" s="635"/>
      <c r="DU17" s="635"/>
      <c r="DV17" s="635"/>
      <c r="DW17" s="635"/>
      <c r="DX17" s="635"/>
      <c r="DY17" s="635"/>
      <c r="DZ17" s="635"/>
      <c r="EA17" s="635"/>
      <c r="EB17" s="635"/>
      <c r="EC17" s="671"/>
    </row>
    <row r="18" spans="2:133" ht="11.25" customHeight="1" x14ac:dyDescent="0.15">
      <c r="B18" s="631" t="s">
        <v>257</v>
      </c>
      <c r="C18" s="632"/>
      <c r="D18" s="632"/>
      <c r="E18" s="632"/>
      <c r="F18" s="632"/>
      <c r="G18" s="632"/>
      <c r="H18" s="632"/>
      <c r="I18" s="632"/>
      <c r="J18" s="632"/>
      <c r="K18" s="632"/>
      <c r="L18" s="632"/>
      <c r="M18" s="632"/>
      <c r="N18" s="632"/>
      <c r="O18" s="632"/>
      <c r="P18" s="632"/>
      <c r="Q18" s="633"/>
      <c r="R18" s="634">
        <v>256698</v>
      </c>
      <c r="S18" s="635"/>
      <c r="T18" s="635"/>
      <c r="U18" s="635"/>
      <c r="V18" s="635"/>
      <c r="W18" s="635"/>
      <c r="X18" s="635"/>
      <c r="Y18" s="636"/>
      <c r="Z18" s="672">
        <v>0.2</v>
      </c>
      <c r="AA18" s="672"/>
      <c r="AB18" s="672"/>
      <c r="AC18" s="672"/>
      <c r="AD18" s="673">
        <v>256698</v>
      </c>
      <c r="AE18" s="673"/>
      <c r="AF18" s="673"/>
      <c r="AG18" s="673"/>
      <c r="AH18" s="673"/>
      <c r="AI18" s="673"/>
      <c r="AJ18" s="673"/>
      <c r="AK18" s="673"/>
      <c r="AL18" s="637">
        <v>0.4</v>
      </c>
      <c r="AM18" s="638"/>
      <c r="AN18" s="638"/>
      <c r="AO18" s="674"/>
      <c r="AP18" s="631" t="s">
        <v>258</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259</v>
      </c>
      <c r="CE18" s="632"/>
      <c r="CF18" s="632"/>
      <c r="CG18" s="632"/>
      <c r="CH18" s="632"/>
      <c r="CI18" s="632"/>
      <c r="CJ18" s="632"/>
      <c r="CK18" s="632"/>
      <c r="CL18" s="632"/>
      <c r="CM18" s="632"/>
      <c r="CN18" s="632"/>
      <c r="CO18" s="632"/>
      <c r="CP18" s="632"/>
      <c r="CQ18" s="633"/>
      <c r="CR18" s="634">
        <v>19611</v>
      </c>
      <c r="CS18" s="635"/>
      <c r="CT18" s="635"/>
      <c r="CU18" s="635"/>
      <c r="CV18" s="635"/>
      <c r="CW18" s="635"/>
      <c r="CX18" s="635"/>
      <c r="CY18" s="636"/>
      <c r="CZ18" s="672">
        <v>0</v>
      </c>
      <c r="DA18" s="672"/>
      <c r="DB18" s="672"/>
      <c r="DC18" s="672"/>
      <c r="DD18" s="640" t="s">
        <v>122</v>
      </c>
      <c r="DE18" s="635"/>
      <c r="DF18" s="635"/>
      <c r="DG18" s="635"/>
      <c r="DH18" s="635"/>
      <c r="DI18" s="635"/>
      <c r="DJ18" s="635"/>
      <c r="DK18" s="635"/>
      <c r="DL18" s="635"/>
      <c r="DM18" s="635"/>
      <c r="DN18" s="635"/>
      <c r="DO18" s="635"/>
      <c r="DP18" s="636"/>
      <c r="DQ18" s="640">
        <v>19611</v>
      </c>
      <c r="DR18" s="635"/>
      <c r="DS18" s="635"/>
      <c r="DT18" s="635"/>
      <c r="DU18" s="635"/>
      <c r="DV18" s="635"/>
      <c r="DW18" s="635"/>
      <c r="DX18" s="635"/>
      <c r="DY18" s="635"/>
      <c r="DZ18" s="635"/>
      <c r="EA18" s="635"/>
      <c r="EB18" s="635"/>
      <c r="EC18" s="671"/>
    </row>
    <row r="19" spans="2:133" ht="11.25" customHeight="1" x14ac:dyDescent="0.15">
      <c r="B19" s="631" t="s">
        <v>260</v>
      </c>
      <c r="C19" s="632"/>
      <c r="D19" s="632"/>
      <c r="E19" s="632"/>
      <c r="F19" s="632"/>
      <c r="G19" s="632"/>
      <c r="H19" s="632"/>
      <c r="I19" s="632"/>
      <c r="J19" s="632"/>
      <c r="K19" s="632"/>
      <c r="L19" s="632"/>
      <c r="M19" s="632"/>
      <c r="N19" s="632"/>
      <c r="O19" s="632"/>
      <c r="P19" s="632"/>
      <c r="Q19" s="633"/>
      <c r="R19" s="634">
        <v>232666</v>
      </c>
      <c r="S19" s="635"/>
      <c r="T19" s="635"/>
      <c r="U19" s="635"/>
      <c r="V19" s="635"/>
      <c r="W19" s="635"/>
      <c r="X19" s="635"/>
      <c r="Y19" s="636"/>
      <c r="Z19" s="672">
        <v>0.2</v>
      </c>
      <c r="AA19" s="672"/>
      <c r="AB19" s="672"/>
      <c r="AC19" s="672"/>
      <c r="AD19" s="673">
        <v>232666</v>
      </c>
      <c r="AE19" s="673"/>
      <c r="AF19" s="673"/>
      <c r="AG19" s="673"/>
      <c r="AH19" s="673"/>
      <c r="AI19" s="673"/>
      <c r="AJ19" s="673"/>
      <c r="AK19" s="673"/>
      <c r="AL19" s="637">
        <v>0.4</v>
      </c>
      <c r="AM19" s="638"/>
      <c r="AN19" s="638"/>
      <c r="AO19" s="674"/>
      <c r="AP19" s="631" t="s">
        <v>261</v>
      </c>
      <c r="AQ19" s="632"/>
      <c r="AR19" s="632"/>
      <c r="AS19" s="632"/>
      <c r="AT19" s="632"/>
      <c r="AU19" s="632"/>
      <c r="AV19" s="632"/>
      <c r="AW19" s="632"/>
      <c r="AX19" s="632"/>
      <c r="AY19" s="632"/>
      <c r="AZ19" s="632"/>
      <c r="BA19" s="632"/>
      <c r="BB19" s="632"/>
      <c r="BC19" s="632"/>
      <c r="BD19" s="632"/>
      <c r="BE19" s="632"/>
      <c r="BF19" s="633"/>
      <c r="BG19" s="634">
        <v>1502528</v>
      </c>
      <c r="BH19" s="635"/>
      <c r="BI19" s="635"/>
      <c r="BJ19" s="635"/>
      <c r="BK19" s="635"/>
      <c r="BL19" s="635"/>
      <c r="BM19" s="635"/>
      <c r="BN19" s="636"/>
      <c r="BO19" s="672">
        <v>4.5</v>
      </c>
      <c r="BP19" s="672"/>
      <c r="BQ19" s="672"/>
      <c r="BR19" s="672"/>
      <c r="BS19" s="673" t="s">
        <v>122</v>
      </c>
      <c r="BT19" s="673"/>
      <c r="BU19" s="673"/>
      <c r="BV19" s="673"/>
      <c r="BW19" s="673"/>
      <c r="BX19" s="673"/>
      <c r="BY19" s="673"/>
      <c r="BZ19" s="673"/>
      <c r="CA19" s="673"/>
      <c r="CB19" s="713"/>
      <c r="CD19" s="631" t="s">
        <v>262</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263</v>
      </c>
      <c r="C20" s="702"/>
      <c r="D20" s="702"/>
      <c r="E20" s="702"/>
      <c r="F20" s="702"/>
      <c r="G20" s="702"/>
      <c r="H20" s="702"/>
      <c r="I20" s="702"/>
      <c r="J20" s="702"/>
      <c r="K20" s="702"/>
      <c r="L20" s="702"/>
      <c r="M20" s="702"/>
      <c r="N20" s="702"/>
      <c r="O20" s="702"/>
      <c r="P20" s="702"/>
      <c r="Q20" s="703"/>
      <c r="R20" s="634">
        <v>24032</v>
      </c>
      <c r="S20" s="635"/>
      <c r="T20" s="635"/>
      <c r="U20" s="635"/>
      <c r="V20" s="635"/>
      <c r="W20" s="635"/>
      <c r="X20" s="635"/>
      <c r="Y20" s="636"/>
      <c r="Z20" s="672">
        <v>0</v>
      </c>
      <c r="AA20" s="672"/>
      <c r="AB20" s="672"/>
      <c r="AC20" s="672"/>
      <c r="AD20" s="673">
        <v>24032</v>
      </c>
      <c r="AE20" s="673"/>
      <c r="AF20" s="673"/>
      <c r="AG20" s="673"/>
      <c r="AH20" s="673"/>
      <c r="AI20" s="673"/>
      <c r="AJ20" s="673"/>
      <c r="AK20" s="673"/>
      <c r="AL20" s="637">
        <v>0</v>
      </c>
      <c r="AM20" s="638"/>
      <c r="AN20" s="638"/>
      <c r="AO20" s="674"/>
      <c r="AP20" s="631" t="s">
        <v>264</v>
      </c>
      <c r="AQ20" s="632"/>
      <c r="AR20" s="632"/>
      <c r="AS20" s="632"/>
      <c r="AT20" s="632"/>
      <c r="AU20" s="632"/>
      <c r="AV20" s="632"/>
      <c r="AW20" s="632"/>
      <c r="AX20" s="632"/>
      <c r="AY20" s="632"/>
      <c r="AZ20" s="632"/>
      <c r="BA20" s="632"/>
      <c r="BB20" s="632"/>
      <c r="BC20" s="632"/>
      <c r="BD20" s="632"/>
      <c r="BE20" s="632"/>
      <c r="BF20" s="633"/>
      <c r="BG20" s="634">
        <v>1502528</v>
      </c>
      <c r="BH20" s="635"/>
      <c r="BI20" s="635"/>
      <c r="BJ20" s="635"/>
      <c r="BK20" s="635"/>
      <c r="BL20" s="635"/>
      <c r="BM20" s="635"/>
      <c r="BN20" s="636"/>
      <c r="BO20" s="672">
        <v>4.5</v>
      </c>
      <c r="BP20" s="672"/>
      <c r="BQ20" s="672"/>
      <c r="BR20" s="672"/>
      <c r="BS20" s="673" t="s">
        <v>122</v>
      </c>
      <c r="BT20" s="673"/>
      <c r="BU20" s="673"/>
      <c r="BV20" s="673"/>
      <c r="BW20" s="673"/>
      <c r="BX20" s="673"/>
      <c r="BY20" s="673"/>
      <c r="BZ20" s="673"/>
      <c r="CA20" s="673"/>
      <c r="CB20" s="713"/>
      <c r="CD20" s="631" t="s">
        <v>265</v>
      </c>
      <c r="CE20" s="632"/>
      <c r="CF20" s="632"/>
      <c r="CG20" s="632"/>
      <c r="CH20" s="632"/>
      <c r="CI20" s="632"/>
      <c r="CJ20" s="632"/>
      <c r="CK20" s="632"/>
      <c r="CL20" s="632"/>
      <c r="CM20" s="632"/>
      <c r="CN20" s="632"/>
      <c r="CO20" s="632"/>
      <c r="CP20" s="632"/>
      <c r="CQ20" s="633"/>
      <c r="CR20" s="634">
        <v>137045015</v>
      </c>
      <c r="CS20" s="635"/>
      <c r="CT20" s="635"/>
      <c r="CU20" s="635"/>
      <c r="CV20" s="635"/>
      <c r="CW20" s="635"/>
      <c r="CX20" s="635"/>
      <c r="CY20" s="636"/>
      <c r="CZ20" s="672">
        <v>100</v>
      </c>
      <c r="DA20" s="672"/>
      <c r="DB20" s="672"/>
      <c r="DC20" s="672"/>
      <c r="DD20" s="640">
        <v>19059927</v>
      </c>
      <c r="DE20" s="635"/>
      <c r="DF20" s="635"/>
      <c r="DG20" s="635"/>
      <c r="DH20" s="635"/>
      <c r="DI20" s="635"/>
      <c r="DJ20" s="635"/>
      <c r="DK20" s="635"/>
      <c r="DL20" s="635"/>
      <c r="DM20" s="635"/>
      <c r="DN20" s="635"/>
      <c r="DO20" s="635"/>
      <c r="DP20" s="636"/>
      <c r="DQ20" s="640">
        <v>82792503</v>
      </c>
      <c r="DR20" s="635"/>
      <c r="DS20" s="635"/>
      <c r="DT20" s="635"/>
      <c r="DU20" s="635"/>
      <c r="DV20" s="635"/>
      <c r="DW20" s="635"/>
      <c r="DX20" s="635"/>
      <c r="DY20" s="635"/>
      <c r="DZ20" s="635"/>
      <c r="EA20" s="635"/>
      <c r="EB20" s="635"/>
      <c r="EC20" s="671"/>
    </row>
    <row r="21" spans="2:133" ht="11.25" customHeight="1" x14ac:dyDescent="0.15">
      <c r="B21" s="631" t="s">
        <v>266</v>
      </c>
      <c r="C21" s="632"/>
      <c r="D21" s="632"/>
      <c r="E21" s="632"/>
      <c r="F21" s="632"/>
      <c r="G21" s="632"/>
      <c r="H21" s="632"/>
      <c r="I21" s="632"/>
      <c r="J21" s="632"/>
      <c r="K21" s="632"/>
      <c r="L21" s="632"/>
      <c r="M21" s="632"/>
      <c r="N21" s="632"/>
      <c r="O21" s="632"/>
      <c r="P21" s="632"/>
      <c r="Q21" s="633"/>
      <c r="R21" s="634">
        <v>26837205</v>
      </c>
      <c r="S21" s="635"/>
      <c r="T21" s="635"/>
      <c r="U21" s="635"/>
      <c r="V21" s="635"/>
      <c r="W21" s="635"/>
      <c r="X21" s="635"/>
      <c r="Y21" s="636"/>
      <c r="Z21" s="672">
        <v>18.7</v>
      </c>
      <c r="AA21" s="672"/>
      <c r="AB21" s="672"/>
      <c r="AC21" s="672"/>
      <c r="AD21" s="673">
        <v>24752924</v>
      </c>
      <c r="AE21" s="673"/>
      <c r="AF21" s="673"/>
      <c r="AG21" s="673"/>
      <c r="AH21" s="673"/>
      <c r="AI21" s="673"/>
      <c r="AJ21" s="673"/>
      <c r="AK21" s="673"/>
      <c r="AL21" s="637">
        <v>37.4</v>
      </c>
      <c r="AM21" s="638"/>
      <c r="AN21" s="638"/>
      <c r="AO21" s="674"/>
      <c r="AP21" s="631" t="s">
        <v>267</v>
      </c>
      <c r="AQ21" s="711"/>
      <c r="AR21" s="711"/>
      <c r="AS21" s="711"/>
      <c r="AT21" s="711"/>
      <c r="AU21" s="711"/>
      <c r="AV21" s="711"/>
      <c r="AW21" s="711"/>
      <c r="AX21" s="711"/>
      <c r="AY21" s="711"/>
      <c r="AZ21" s="711"/>
      <c r="BA21" s="711"/>
      <c r="BB21" s="711"/>
      <c r="BC21" s="711"/>
      <c r="BD21" s="711"/>
      <c r="BE21" s="711"/>
      <c r="BF21" s="712"/>
      <c r="BG21" s="634">
        <v>38613</v>
      </c>
      <c r="BH21" s="635"/>
      <c r="BI21" s="635"/>
      <c r="BJ21" s="635"/>
      <c r="BK21" s="635"/>
      <c r="BL21" s="635"/>
      <c r="BM21" s="635"/>
      <c r="BN21" s="636"/>
      <c r="BO21" s="672">
        <v>0.1</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268</v>
      </c>
      <c r="C22" s="632"/>
      <c r="D22" s="632"/>
      <c r="E22" s="632"/>
      <c r="F22" s="632"/>
      <c r="G22" s="632"/>
      <c r="H22" s="632"/>
      <c r="I22" s="632"/>
      <c r="J22" s="632"/>
      <c r="K22" s="632"/>
      <c r="L22" s="632"/>
      <c r="M22" s="632"/>
      <c r="N22" s="632"/>
      <c r="O22" s="632"/>
      <c r="P22" s="632"/>
      <c r="Q22" s="633"/>
      <c r="R22" s="634">
        <v>24752924</v>
      </c>
      <c r="S22" s="635"/>
      <c r="T22" s="635"/>
      <c r="U22" s="635"/>
      <c r="V22" s="635"/>
      <c r="W22" s="635"/>
      <c r="X22" s="635"/>
      <c r="Y22" s="636"/>
      <c r="Z22" s="672">
        <v>17.3</v>
      </c>
      <c r="AA22" s="672"/>
      <c r="AB22" s="672"/>
      <c r="AC22" s="672"/>
      <c r="AD22" s="673">
        <v>24752924</v>
      </c>
      <c r="AE22" s="673"/>
      <c r="AF22" s="673"/>
      <c r="AG22" s="673"/>
      <c r="AH22" s="673"/>
      <c r="AI22" s="673"/>
      <c r="AJ22" s="673"/>
      <c r="AK22" s="673"/>
      <c r="AL22" s="637">
        <v>37.4</v>
      </c>
      <c r="AM22" s="638"/>
      <c r="AN22" s="638"/>
      <c r="AO22" s="674"/>
      <c r="AP22" s="631" t="s">
        <v>269</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270</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271</v>
      </c>
      <c r="C23" s="632"/>
      <c r="D23" s="632"/>
      <c r="E23" s="632"/>
      <c r="F23" s="632"/>
      <c r="G23" s="632"/>
      <c r="H23" s="632"/>
      <c r="I23" s="632"/>
      <c r="J23" s="632"/>
      <c r="K23" s="632"/>
      <c r="L23" s="632"/>
      <c r="M23" s="632"/>
      <c r="N23" s="632"/>
      <c r="O23" s="632"/>
      <c r="P23" s="632"/>
      <c r="Q23" s="633"/>
      <c r="R23" s="634">
        <v>2084281</v>
      </c>
      <c r="S23" s="635"/>
      <c r="T23" s="635"/>
      <c r="U23" s="635"/>
      <c r="V23" s="635"/>
      <c r="W23" s="635"/>
      <c r="X23" s="635"/>
      <c r="Y23" s="636"/>
      <c r="Z23" s="672">
        <v>1.5</v>
      </c>
      <c r="AA23" s="672"/>
      <c r="AB23" s="672"/>
      <c r="AC23" s="672"/>
      <c r="AD23" s="673" t="s">
        <v>122</v>
      </c>
      <c r="AE23" s="673"/>
      <c r="AF23" s="673"/>
      <c r="AG23" s="673"/>
      <c r="AH23" s="673"/>
      <c r="AI23" s="673"/>
      <c r="AJ23" s="673"/>
      <c r="AK23" s="673"/>
      <c r="AL23" s="637" t="s">
        <v>122</v>
      </c>
      <c r="AM23" s="638"/>
      <c r="AN23" s="638"/>
      <c r="AO23" s="674"/>
      <c r="AP23" s="631" t="s">
        <v>272</v>
      </c>
      <c r="AQ23" s="711"/>
      <c r="AR23" s="711"/>
      <c r="AS23" s="711"/>
      <c r="AT23" s="711"/>
      <c r="AU23" s="711"/>
      <c r="AV23" s="711"/>
      <c r="AW23" s="711"/>
      <c r="AX23" s="711"/>
      <c r="AY23" s="711"/>
      <c r="AZ23" s="711"/>
      <c r="BA23" s="711"/>
      <c r="BB23" s="711"/>
      <c r="BC23" s="711"/>
      <c r="BD23" s="711"/>
      <c r="BE23" s="711"/>
      <c r="BF23" s="712"/>
      <c r="BG23" s="634">
        <v>1463915</v>
      </c>
      <c r="BH23" s="635"/>
      <c r="BI23" s="635"/>
      <c r="BJ23" s="635"/>
      <c r="BK23" s="635"/>
      <c r="BL23" s="635"/>
      <c r="BM23" s="635"/>
      <c r="BN23" s="636"/>
      <c r="BO23" s="672">
        <v>4.4000000000000004</v>
      </c>
      <c r="BP23" s="672"/>
      <c r="BQ23" s="672"/>
      <c r="BR23" s="672"/>
      <c r="BS23" s="673" t="s">
        <v>122</v>
      </c>
      <c r="BT23" s="673"/>
      <c r="BU23" s="673"/>
      <c r="BV23" s="673"/>
      <c r="BW23" s="673"/>
      <c r="BX23" s="673"/>
      <c r="BY23" s="673"/>
      <c r="BZ23" s="673"/>
      <c r="CA23" s="673"/>
      <c r="CB23" s="713"/>
      <c r="CD23" s="686" t="s">
        <v>212</v>
      </c>
      <c r="CE23" s="687"/>
      <c r="CF23" s="687"/>
      <c r="CG23" s="687"/>
      <c r="CH23" s="687"/>
      <c r="CI23" s="687"/>
      <c r="CJ23" s="687"/>
      <c r="CK23" s="687"/>
      <c r="CL23" s="687"/>
      <c r="CM23" s="687"/>
      <c r="CN23" s="687"/>
      <c r="CO23" s="687"/>
      <c r="CP23" s="687"/>
      <c r="CQ23" s="688"/>
      <c r="CR23" s="686" t="s">
        <v>273</v>
      </c>
      <c r="CS23" s="687"/>
      <c r="CT23" s="687"/>
      <c r="CU23" s="687"/>
      <c r="CV23" s="687"/>
      <c r="CW23" s="687"/>
      <c r="CX23" s="687"/>
      <c r="CY23" s="688"/>
      <c r="CZ23" s="686" t="s">
        <v>274</v>
      </c>
      <c r="DA23" s="687"/>
      <c r="DB23" s="687"/>
      <c r="DC23" s="688"/>
      <c r="DD23" s="686" t="s">
        <v>275</v>
      </c>
      <c r="DE23" s="687"/>
      <c r="DF23" s="687"/>
      <c r="DG23" s="687"/>
      <c r="DH23" s="687"/>
      <c r="DI23" s="687"/>
      <c r="DJ23" s="687"/>
      <c r="DK23" s="688"/>
      <c r="DL23" s="724" t="s">
        <v>276</v>
      </c>
      <c r="DM23" s="725"/>
      <c r="DN23" s="725"/>
      <c r="DO23" s="725"/>
      <c r="DP23" s="725"/>
      <c r="DQ23" s="725"/>
      <c r="DR23" s="725"/>
      <c r="DS23" s="725"/>
      <c r="DT23" s="725"/>
      <c r="DU23" s="725"/>
      <c r="DV23" s="726"/>
      <c r="DW23" s="686" t="s">
        <v>277</v>
      </c>
      <c r="DX23" s="687"/>
      <c r="DY23" s="687"/>
      <c r="DZ23" s="687"/>
      <c r="EA23" s="687"/>
      <c r="EB23" s="687"/>
      <c r="EC23" s="688"/>
    </row>
    <row r="24" spans="2:133" ht="11.25" customHeight="1" x14ac:dyDescent="0.15">
      <c r="B24" s="631" t="s">
        <v>278</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279</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280</v>
      </c>
      <c r="CE24" s="693"/>
      <c r="CF24" s="693"/>
      <c r="CG24" s="693"/>
      <c r="CH24" s="693"/>
      <c r="CI24" s="693"/>
      <c r="CJ24" s="693"/>
      <c r="CK24" s="693"/>
      <c r="CL24" s="693"/>
      <c r="CM24" s="693"/>
      <c r="CN24" s="693"/>
      <c r="CO24" s="693"/>
      <c r="CP24" s="693"/>
      <c r="CQ24" s="694"/>
      <c r="CR24" s="689">
        <v>66837058</v>
      </c>
      <c r="CS24" s="690"/>
      <c r="CT24" s="690"/>
      <c r="CU24" s="690"/>
      <c r="CV24" s="690"/>
      <c r="CW24" s="690"/>
      <c r="CX24" s="690"/>
      <c r="CY24" s="715"/>
      <c r="CZ24" s="716">
        <v>48.8</v>
      </c>
      <c r="DA24" s="698"/>
      <c r="DB24" s="698"/>
      <c r="DC24" s="718"/>
      <c r="DD24" s="714">
        <v>44143044</v>
      </c>
      <c r="DE24" s="690"/>
      <c r="DF24" s="690"/>
      <c r="DG24" s="690"/>
      <c r="DH24" s="690"/>
      <c r="DI24" s="690"/>
      <c r="DJ24" s="690"/>
      <c r="DK24" s="715"/>
      <c r="DL24" s="714">
        <v>38904715</v>
      </c>
      <c r="DM24" s="690"/>
      <c r="DN24" s="690"/>
      <c r="DO24" s="690"/>
      <c r="DP24" s="690"/>
      <c r="DQ24" s="690"/>
      <c r="DR24" s="690"/>
      <c r="DS24" s="690"/>
      <c r="DT24" s="690"/>
      <c r="DU24" s="690"/>
      <c r="DV24" s="715"/>
      <c r="DW24" s="716">
        <v>57.8</v>
      </c>
      <c r="DX24" s="698"/>
      <c r="DY24" s="698"/>
      <c r="DZ24" s="698"/>
      <c r="EA24" s="698"/>
      <c r="EB24" s="698"/>
      <c r="EC24" s="717"/>
    </row>
    <row r="25" spans="2:133" ht="11.25" customHeight="1" x14ac:dyDescent="0.15">
      <c r="B25" s="631" t="s">
        <v>281</v>
      </c>
      <c r="C25" s="632"/>
      <c r="D25" s="632"/>
      <c r="E25" s="632"/>
      <c r="F25" s="632"/>
      <c r="G25" s="632"/>
      <c r="H25" s="632"/>
      <c r="I25" s="632"/>
      <c r="J25" s="632"/>
      <c r="K25" s="632"/>
      <c r="L25" s="632"/>
      <c r="M25" s="632"/>
      <c r="N25" s="632"/>
      <c r="O25" s="632"/>
      <c r="P25" s="632"/>
      <c r="Q25" s="633"/>
      <c r="R25" s="634">
        <v>68804131</v>
      </c>
      <c r="S25" s="635"/>
      <c r="T25" s="635"/>
      <c r="U25" s="635"/>
      <c r="V25" s="635"/>
      <c r="W25" s="635"/>
      <c r="X25" s="635"/>
      <c r="Y25" s="636"/>
      <c r="Z25" s="672">
        <v>48</v>
      </c>
      <c r="AA25" s="672"/>
      <c r="AB25" s="672"/>
      <c r="AC25" s="672"/>
      <c r="AD25" s="673">
        <v>65255935</v>
      </c>
      <c r="AE25" s="673"/>
      <c r="AF25" s="673"/>
      <c r="AG25" s="673"/>
      <c r="AH25" s="673"/>
      <c r="AI25" s="673"/>
      <c r="AJ25" s="673"/>
      <c r="AK25" s="673"/>
      <c r="AL25" s="637">
        <v>98.7</v>
      </c>
      <c r="AM25" s="638"/>
      <c r="AN25" s="638"/>
      <c r="AO25" s="674"/>
      <c r="AP25" s="631" t="s">
        <v>282</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283</v>
      </c>
      <c r="CE25" s="632"/>
      <c r="CF25" s="632"/>
      <c r="CG25" s="632"/>
      <c r="CH25" s="632"/>
      <c r="CI25" s="632"/>
      <c r="CJ25" s="632"/>
      <c r="CK25" s="632"/>
      <c r="CL25" s="632"/>
      <c r="CM25" s="632"/>
      <c r="CN25" s="632"/>
      <c r="CO25" s="632"/>
      <c r="CP25" s="632"/>
      <c r="CQ25" s="633"/>
      <c r="CR25" s="634">
        <v>19154754</v>
      </c>
      <c r="CS25" s="647"/>
      <c r="CT25" s="647"/>
      <c r="CU25" s="647"/>
      <c r="CV25" s="647"/>
      <c r="CW25" s="647"/>
      <c r="CX25" s="647"/>
      <c r="CY25" s="648"/>
      <c r="CZ25" s="637">
        <v>14</v>
      </c>
      <c r="DA25" s="649"/>
      <c r="DB25" s="649"/>
      <c r="DC25" s="650"/>
      <c r="DD25" s="640">
        <v>17769899</v>
      </c>
      <c r="DE25" s="647"/>
      <c r="DF25" s="647"/>
      <c r="DG25" s="647"/>
      <c r="DH25" s="647"/>
      <c r="DI25" s="647"/>
      <c r="DJ25" s="647"/>
      <c r="DK25" s="648"/>
      <c r="DL25" s="640">
        <v>17507390</v>
      </c>
      <c r="DM25" s="647"/>
      <c r="DN25" s="647"/>
      <c r="DO25" s="647"/>
      <c r="DP25" s="647"/>
      <c r="DQ25" s="647"/>
      <c r="DR25" s="647"/>
      <c r="DS25" s="647"/>
      <c r="DT25" s="647"/>
      <c r="DU25" s="647"/>
      <c r="DV25" s="648"/>
      <c r="DW25" s="637">
        <v>26</v>
      </c>
      <c r="DX25" s="649"/>
      <c r="DY25" s="649"/>
      <c r="DZ25" s="649"/>
      <c r="EA25" s="649"/>
      <c r="EB25" s="649"/>
      <c r="EC25" s="661"/>
    </row>
    <row r="26" spans="2:133" ht="11.25" customHeight="1" x14ac:dyDescent="0.15">
      <c r="B26" s="631" t="s">
        <v>284</v>
      </c>
      <c r="C26" s="632"/>
      <c r="D26" s="632"/>
      <c r="E26" s="632"/>
      <c r="F26" s="632"/>
      <c r="G26" s="632"/>
      <c r="H26" s="632"/>
      <c r="I26" s="632"/>
      <c r="J26" s="632"/>
      <c r="K26" s="632"/>
      <c r="L26" s="632"/>
      <c r="M26" s="632"/>
      <c r="N26" s="632"/>
      <c r="O26" s="632"/>
      <c r="P26" s="632"/>
      <c r="Q26" s="633"/>
      <c r="R26" s="634">
        <v>26825</v>
      </c>
      <c r="S26" s="635"/>
      <c r="T26" s="635"/>
      <c r="U26" s="635"/>
      <c r="V26" s="635"/>
      <c r="W26" s="635"/>
      <c r="X26" s="635"/>
      <c r="Y26" s="636"/>
      <c r="Z26" s="672">
        <v>0</v>
      </c>
      <c r="AA26" s="672"/>
      <c r="AB26" s="672"/>
      <c r="AC26" s="672"/>
      <c r="AD26" s="673">
        <v>26825</v>
      </c>
      <c r="AE26" s="673"/>
      <c r="AF26" s="673"/>
      <c r="AG26" s="673"/>
      <c r="AH26" s="673"/>
      <c r="AI26" s="673"/>
      <c r="AJ26" s="673"/>
      <c r="AK26" s="673"/>
      <c r="AL26" s="637">
        <v>0</v>
      </c>
      <c r="AM26" s="638"/>
      <c r="AN26" s="638"/>
      <c r="AO26" s="674"/>
      <c r="AP26" s="631" t="s">
        <v>285</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286</v>
      </c>
      <c r="CE26" s="632"/>
      <c r="CF26" s="632"/>
      <c r="CG26" s="632"/>
      <c r="CH26" s="632"/>
      <c r="CI26" s="632"/>
      <c r="CJ26" s="632"/>
      <c r="CK26" s="632"/>
      <c r="CL26" s="632"/>
      <c r="CM26" s="632"/>
      <c r="CN26" s="632"/>
      <c r="CO26" s="632"/>
      <c r="CP26" s="632"/>
      <c r="CQ26" s="633"/>
      <c r="CR26" s="634">
        <v>11982719</v>
      </c>
      <c r="CS26" s="635"/>
      <c r="CT26" s="635"/>
      <c r="CU26" s="635"/>
      <c r="CV26" s="635"/>
      <c r="CW26" s="635"/>
      <c r="CX26" s="635"/>
      <c r="CY26" s="636"/>
      <c r="CZ26" s="637">
        <v>8.6999999999999993</v>
      </c>
      <c r="DA26" s="649"/>
      <c r="DB26" s="649"/>
      <c r="DC26" s="650"/>
      <c r="DD26" s="640">
        <v>11224492</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287</v>
      </c>
      <c r="C27" s="632"/>
      <c r="D27" s="632"/>
      <c r="E27" s="632"/>
      <c r="F27" s="632"/>
      <c r="G27" s="632"/>
      <c r="H27" s="632"/>
      <c r="I27" s="632"/>
      <c r="J27" s="632"/>
      <c r="K27" s="632"/>
      <c r="L27" s="632"/>
      <c r="M27" s="632"/>
      <c r="N27" s="632"/>
      <c r="O27" s="632"/>
      <c r="P27" s="632"/>
      <c r="Q27" s="633"/>
      <c r="R27" s="634">
        <v>515444</v>
      </c>
      <c r="S27" s="635"/>
      <c r="T27" s="635"/>
      <c r="U27" s="635"/>
      <c r="V27" s="635"/>
      <c r="W27" s="635"/>
      <c r="X27" s="635"/>
      <c r="Y27" s="636"/>
      <c r="Z27" s="672">
        <v>0.4</v>
      </c>
      <c r="AA27" s="672"/>
      <c r="AB27" s="672"/>
      <c r="AC27" s="672"/>
      <c r="AD27" s="673" t="s">
        <v>122</v>
      </c>
      <c r="AE27" s="673"/>
      <c r="AF27" s="673"/>
      <c r="AG27" s="673"/>
      <c r="AH27" s="673"/>
      <c r="AI27" s="673"/>
      <c r="AJ27" s="673"/>
      <c r="AK27" s="673"/>
      <c r="AL27" s="637" t="s">
        <v>122</v>
      </c>
      <c r="AM27" s="638"/>
      <c r="AN27" s="638"/>
      <c r="AO27" s="674"/>
      <c r="AP27" s="631" t="s">
        <v>288</v>
      </c>
      <c r="AQ27" s="632"/>
      <c r="AR27" s="632"/>
      <c r="AS27" s="632"/>
      <c r="AT27" s="632"/>
      <c r="AU27" s="632"/>
      <c r="AV27" s="632"/>
      <c r="AW27" s="632"/>
      <c r="AX27" s="632"/>
      <c r="AY27" s="632"/>
      <c r="AZ27" s="632"/>
      <c r="BA27" s="632"/>
      <c r="BB27" s="632"/>
      <c r="BC27" s="632"/>
      <c r="BD27" s="632"/>
      <c r="BE27" s="632"/>
      <c r="BF27" s="633"/>
      <c r="BG27" s="634">
        <v>33582888</v>
      </c>
      <c r="BH27" s="635"/>
      <c r="BI27" s="635"/>
      <c r="BJ27" s="635"/>
      <c r="BK27" s="635"/>
      <c r="BL27" s="635"/>
      <c r="BM27" s="635"/>
      <c r="BN27" s="636"/>
      <c r="BO27" s="672">
        <v>100</v>
      </c>
      <c r="BP27" s="672"/>
      <c r="BQ27" s="672"/>
      <c r="BR27" s="672"/>
      <c r="BS27" s="673">
        <v>574987</v>
      </c>
      <c r="BT27" s="673"/>
      <c r="BU27" s="673"/>
      <c r="BV27" s="673"/>
      <c r="BW27" s="673"/>
      <c r="BX27" s="673"/>
      <c r="BY27" s="673"/>
      <c r="BZ27" s="673"/>
      <c r="CA27" s="673"/>
      <c r="CB27" s="713"/>
      <c r="CD27" s="631" t="s">
        <v>289</v>
      </c>
      <c r="CE27" s="632"/>
      <c r="CF27" s="632"/>
      <c r="CG27" s="632"/>
      <c r="CH27" s="632"/>
      <c r="CI27" s="632"/>
      <c r="CJ27" s="632"/>
      <c r="CK27" s="632"/>
      <c r="CL27" s="632"/>
      <c r="CM27" s="632"/>
      <c r="CN27" s="632"/>
      <c r="CO27" s="632"/>
      <c r="CP27" s="632"/>
      <c r="CQ27" s="633"/>
      <c r="CR27" s="634">
        <v>33011209</v>
      </c>
      <c r="CS27" s="647"/>
      <c r="CT27" s="647"/>
      <c r="CU27" s="647"/>
      <c r="CV27" s="647"/>
      <c r="CW27" s="647"/>
      <c r="CX27" s="647"/>
      <c r="CY27" s="648"/>
      <c r="CZ27" s="637">
        <v>24.1</v>
      </c>
      <c r="DA27" s="649"/>
      <c r="DB27" s="649"/>
      <c r="DC27" s="650"/>
      <c r="DD27" s="640">
        <v>12560309</v>
      </c>
      <c r="DE27" s="647"/>
      <c r="DF27" s="647"/>
      <c r="DG27" s="647"/>
      <c r="DH27" s="647"/>
      <c r="DI27" s="647"/>
      <c r="DJ27" s="647"/>
      <c r="DK27" s="648"/>
      <c r="DL27" s="640">
        <v>7584489</v>
      </c>
      <c r="DM27" s="647"/>
      <c r="DN27" s="647"/>
      <c r="DO27" s="647"/>
      <c r="DP27" s="647"/>
      <c r="DQ27" s="647"/>
      <c r="DR27" s="647"/>
      <c r="DS27" s="647"/>
      <c r="DT27" s="647"/>
      <c r="DU27" s="647"/>
      <c r="DV27" s="648"/>
      <c r="DW27" s="637">
        <v>11.3</v>
      </c>
      <c r="DX27" s="649"/>
      <c r="DY27" s="649"/>
      <c r="DZ27" s="649"/>
      <c r="EA27" s="649"/>
      <c r="EB27" s="649"/>
      <c r="EC27" s="661"/>
    </row>
    <row r="28" spans="2:133" ht="11.25" customHeight="1" x14ac:dyDescent="0.15">
      <c r="B28" s="631" t="s">
        <v>290</v>
      </c>
      <c r="C28" s="632"/>
      <c r="D28" s="632"/>
      <c r="E28" s="632"/>
      <c r="F28" s="632"/>
      <c r="G28" s="632"/>
      <c r="H28" s="632"/>
      <c r="I28" s="632"/>
      <c r="J28" s="632"/>
      <c r="K28" s="632"/>
      <c r="L28" s="632"/>
      <c r="M28" s="632"/>
      <c r="N28" s="632"/>
      <c r="O28" s="632"/>
      <c r="P28" s="632"/>
      <c r="Q28" s="633"/>
      <c r="R28" s="634">
        <v>2827381</v>
      </c>
      <c r="S28" s="635"/>
      <c r="T28" s="635"/>
      <c r="U28" s="635"/>
      <c r="V28" s="635"/>
      <c r="W28" s="635"/>
      <c r="X28" s="635"/>
      <c r="Y28" s="636"/>
      <c r="Z28" s="672">
        <v>2</v>
      </c>
      <c r="AA28" s="672"/>
      <c r="AB28" s="672"/>
      <c r="AC28" s="672"/>
      <c r="AD28" s="673">
        <v>200193</v>
      </c>
      <c r="AE28" s="673"/>
      <c r="AF28" s="673"/>
      <c r="AG28" s="673"/>
      <c r="AH28" s="673"/>
      <c r="AI28" s="673"/>
      <c r="AJ28" s="673"/>
      <c r="AK28" s="673"/>
      <c r="AL28" s="637">
        <v>0.3</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291</v>
      </c>
      <c r="CE28" s="632"/>
      <c r="CF28" s="632"/>
      <c r="CG28" s="632"/>
      <c r="CH28" s="632"/>
      <c r="CI28" s="632"/>
      <c r="CJ28" s="632"/>
      <c r="CK28" s="632"/>
      <c r="CL28" s="632"/>
      <c r="CM28" s="632"/>
      <c r="CN28" s="632"/>
      <c r="CO28" s="632"/>
      <c r="CP28" s="632"/>
      <c r="CQ28" s="633"/>
      <c r="CR28" s="634">
        <v>14671095</v>
      </c>
      <c r="CS28" s="635"/>
      <c r="CT28" s="635"/>
      <c r="CU28" s="635"/>
      <c r="CV28" s="635"/>
      <c r="CW28" s="635"/>
      <c r="CX28" s="635"/>
      <c r="CY28" s="636"/>
      <c r="CZ28" s="637">
        <v>10.7</v>
      </c>
      <c r="DA28" s="649"/>
      <c r="DB28" s="649"/>
      <c r="DC28" s="650"/>
      <c r="DD28" s="640">
        <v>13812836</v>
      </c>
      <c r="DE28" s="635"/>
      <c r="DF28" s="635"/>
      <c r="DG28" s="635"/>
      <c r="DH28" s="635"/>
      <c r="DI28" s="635"/>
      <c r="DJ28" s="635"/>
      <c r="DK28" s="636"/>
      <c r="DL28" s="640">
        <v>13812836</v>
      </c>
      <c r="DM28" s="635"/>
      <c r="DN28" s="635"/>
      <c r="DO28" s="635"/>
      <c r="DP28" s="635"/>
      <c r="DQ28" s="635"/>
      <c r="DR28" s="635"/>
      <c r="DS28" s="635"/>
      <c r="DT28" s="635"/>
      <c r="DU28" s="635"/>
      <c r="DV28" s="636"/>
      <c r="DW28" s="637">
        <v>20.5</v>
      </c>
      <c r="DX28" s="649"/>
      <c r="DY28" s="649"/>
      <c r="DZ28" s="649"/>
      <c r="EA28" s="649"/>
      <c r="EB28" s="649"/>
      <c r="EC28" s="661"/>
    </row>
    <row r="29" spans="2:133" ht="11.25" customHeight="1" x14ac:dyDescent="0.15">
      <c r="B29" s="631" t="s">
        <v>292</v>
      </c>
      <c r="C29" s="632"/>
      <c r="D29" s="632"/>
      <c r="E29" s="632"/>
      <c r="F29" s="632"/>
      <c r="G29" s="632"/>
      <c r="H29" s="632"/>
      <c r="I29" s="632"/>
      <c r="J29" s="632"/>
      <c r="K29" s="632"/>
      <c r="L29" s="632"/>
      <c r="M29" s="632"/>
      <c r="N29" s="632"/>
      <c r="O29" s="632"/>
      <c r="P29" s="632"/>
      <c r="Q29" s="633"/>
      <c r="R29" s="634">
        <v>884380</v>
      </c>
      <c r="S29" s="635"/>
      <c r="T29" s="635"/>
      <c r="U29" s="635"/>
      <c r="V29" s="635"/>
      <c r="W29" s="635"/>
      <c r="X29" s="635"/>
      <c r="Y29" s="636"/>
      <c r="Z29" s="672">
        <v>0.6</v>
      </c>
      <c r="AA29" s="672"/>
      <c r="AB29" s="672"/>
      <c r="AC29" s="672"/>
      <c r="AD29" s="673">
        <v>332</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293</v>
      </c>
      <c r="CE29" s="654"/>
      <c r="CF29" s="631" t="s">
        <v>66</v>
      </c>
      <c r="CG29" s="632"/>
      <c r="CH29" s="632"/>
      <c r="CI29" s="632"/>
      <c r="CJ29" s="632"/>
      <c r="CK29" s="632"/>
      <c r="CL29" s="632"/>
      <c r="CM29" s="632"/>
      <c r="CN29" s="632"/>
      <c r="CO29" s="632"/>
      <c r="CP29" s="632"/>
      <c r="CQ29" s="633"/>
      <c r="CR29" s="634">
        <v>14670983</v>
      </c>
      <c r="CS29" s="647"/>
      <c r="CT29" s="647"/>
      <c r="CU29" s="647"/>
      <c r="CV29" s="647"/>
      <c r="CW29" s="647"/>
      <c r="CX29" s="647"/>
      <c r="CY29" s="648"/>
      <c r="CZ29" s="637">
        <v>10.7</v>
      </c>
      <c r="DA29" s="649"/>
      <c r="DB29" s="649"/>
      <c r="DC29" s="650"/>
      <c r="DD29" s="640">
        <v>13812724</v>
      </c>
      <c r="DE29" s="647"/>
      <c r="DF29" s="647"/>
      <c r="DG29" s="647"/>
      <c r="DH29" s="647"/>
      <c r="DI29" s="647"/>
      <c r="DJ29" s="647"/>
      <c r="DK29" s="648"/>
      <c r="DL29" s="640">
        <v>13812724</v>
      </c>
      <c r="DM29" s="647"/>
      <c r="DN29" s="647"/>
      <c r="DO29" s="647"/>
      <c r="DP29" s="647"/>
      <c r="DQ29" s="647"/>
      <c r="DR29" s="647"/>
      <c r="DS29" s="647"/>
      <c r="DT29" s="647"/>
      <c r="DU29" s="647"/>
      <c r="DV29" s="648"/>
      <c r="DW29" s="637">
        <v>20.5</v>
      </c>
      <c r="DX29" s="649"/>
      <c r="DY29" s="649"/>
      <c r="DZ29" s="649"/>
      <c r="EA29" s="649"/>
      <c r="EB29" s="649"/>
      <c r="EC29" s="661"/>
    </row>
    <row r="30" spans="2:133" ht="11.25" customHeight="1" x14ac:dyDescent="0.15">
      <c r="B30" s="631" t="s">
        <v>294</v>
      </c>
      <c r="C30" s="632"/>
      <c r="D30" s="632"/>
      <c r="E30" s="632"/>
      <c r="F30" s="632"/>
      <c r="G30" s="632"/>
      <c r="H30" s="632"/>
      <c r="I30" s="632"/>
      <c r="J30" s="632"/>
      <c r="K30" s="632"/>
      <c r="L30" s="632"/>
      <c r="M30" s="632"/>
      <c r="N30" s="632"/>
      <c r="O30" s="632"/>
      <c r="P30" s="632"/>
      <c r="Q30" s="633"/>
      <c r="R30" s="634">
        <v>30074513</v>
      </c>
      <c r="S30" s="635"/>
      <c r="T30" s="635"/>
      <c r="U30" s="635"/>
      <c r="V30" s="635"/>
      <c r="W30" s="635"/>
      <c r="X30" s="635"/>
      <c r="Y30" s="636"/>
      <c r="Z30" s="672">
        <v>21</v>
      </c>
      <c r="AA30" s="672"/>
      <c r="AB30" s="672"/>
      <c r="AC30" s="672"/>
      <c r="AD30" s="673" t="s">
        <v>122</v>
      </c>
      <c r="AE30" s="673"/>
      <c r="AF30" s="673"/>
      <c r="AG30" s="673"/>
      <c r="AH30" s="673"/>
      <c r="AI30" s="673"/>
      <c r="AJ30" s="673"/>
      <c r="AK30" s="673"/>
      <c r="AL30" s="637" t="s">
        <v>122</v>
      </c>
      <c r="AM30" s="638"/>
      <c r="AN30" s="638"/>
      <c r="AO30" s="674"/>
      <c r="AP30" s="686" t="s">
        <v>212</v>
      </c>
      <c r="AQ30" s="687"/>
      <c r="AR30" s="687"/>
      <c r="AS30" s="687"/>
      <c r="AT30" s="687"/>
      <c r="AU30" s="687"/>
      <c r="AV30" s="687"/>
      <c r="AW30" s="687"/>
      <c r="AX30" s="687"/>
      <c r="AY30" s="687"/>
      <c r="AZ30" s="687"/>
      <c r="BA30" s="687"/>
      <c r="BB30" s="687"/>
      <c r="BC30" s="687"/>
      <c r="BD30" s="687"/>
      <c r="BE30" s="687"/>
      <c r="BF30" s="688"/>
      <c r="BG30" s="686" t="s">
        <v>295</v>
      </c>
      <c r="BH30" s="704"/>
      <c r="BI30" s="704"/>
      <c r="BJ30" s="704"/>
      <c r="BK30" s="704"/>
      <c r="BL30" s="704"/>
      <c r="BM30" s="704"/>
      <c r="BN30" s="704"/>
      <c r="BO30" s="704"/>
      <c r="BP30" s="704"/>
      <c r="BQ30" s="705"/>
      <c r="BR30" s="686" t="s">
        <v>296</v>
      </c>
      <c r="BS30" s="704"/>
      <c r="BT30" s="704"/>
      <c r="BU30" s="704"/>
      <c r="BV30" s="704"/>
      <c r="BW30" s="704"/>
      <c r="BX30" s="704"/>
      <c r="BY30" s="704"/>
      <c r="BZ30" s="704"/>
      <c r="CA30" s="704"/>
      <c r="CB30" s="705"/>
      <c r="CD30" s="655"/>
      <c r="CE30" s="656"/>
      <c r="CF30" s="631" t="s">
        <v>297</v>
      </c>
      <c r="CG30" s="632"/>
      <c r="CH30" s="632"/>
      <c r="CI30" s="632"/>
      <c r="CJ30" s="632"/>
      <c r="CK30" s="632"/>
      <c r="CL30" s="632"/>
      <c r="CM30" s="632"/>
      <c r="CN30" s="632"/>
      <c r="CO30" s="632"/>
      <c r="CP30" s="632"/>
      <c r="CQ30" s="633"/>
      <c r="CR30" s="634">
        <v>14273615</v>
      </c>
      <c r="CS30" s="635"/>
      <c r="CT30" s="635"/>
      <c r="CU30" s="635"/>
      <c r="CV30" s="635"/>
      <c r="CW30" s="635"/>
      <c r="CX30" s="635"/>
      <c r="CY30" s="636"/>
      <c r="CZ30" s="637">
        <v>10.4</v>
      </c>
      <c r="DA30" s="649"/>
      <c r="DB30" s="649"/>
      <c r="DC30" s="650"/>
      <c r="DD30" s="640">
        <v>13453280</v>
      </c>
      <c r="DE30" s="635"/>
      <c r="DF30" s="635"/>
      <c r="DG30" s="635"/>
      <c r="DH30" s="635"/>
      <c r="DI30" s="635"/>
      <c r="DJ30" s="635"/>
      <c r="DK30" s="636"/>
      <c r="DL30" s="640">
        <v>13453280</v>
      </c>
      <c r="DM30" s="635"/>
      <c r="DN30" s="635"/>
      <c r="DO30" s="635"/>
      <c r="DP30" s="635"/>
      <c r="DQ30" s="635"/>
      <c r="DR30" s="635"/>
      <c r="DS30" s="635"/>
      <c r="DT30" s="635"/>
      <c r="DU30" s="635"/>
      <c r="DV30" s="636"/>
      <c r="DW30" s="637">
        <v>20</v>
      </c>
      <c r="DX30" s="649"/>
      <c r="DY30" s="649"/>
      <c r="DZ30" s="649"/>
      <c r="EA30" s="649"/>
      <c r="EB30" s="649"/>
      <c r="EC30" s="661"/>
    </row>
    <row r="31" spans="2:133" ht="11.25" customHeight="1" x14ac:dyDescent="0.15">
      <c r="B31" s="701" t="s">
        <v>298</v>
      </c>
      <c r="C31" s="702"/>
      <c r="D31" s="702"/>
      <c r="E31" s="702"/>
      <c r="F31" s="702"/>
      <c r="G31" s="702"/>
      <c r="H31" s="702"/>
      <c r="I31" s="702"/>
      <c r="J31" s="702"/>
      <c r="K31" s="702"/>
      <c r="L31" s="702"/>
      <c r="M31" s="702"/>
      <c r="N31" s="702"/>
      <c r="O31" s="702"/>
      <c r="P31" s="702"/>
      <c r="Q31" s="703"/>
      <c r="R31" s="634">
        <v>69022</v>
      </c>
      <c r="S31" s="635"/>
      <c r="T31" s="635"/>
      <c r="U31" s="635"/>
      <c r="V31" s="635"/>
      <c r="W31" s="635"/>
      <c r="X31" s="635"/>
      <c r="Y31" s="636"/>
      <c r="Z31" s="672">
        <v>0</v>
      </c>
      <c r="AA31" s="672"/>
      <c r="AB31" s="672"/>
      <c r="AC31" s="672"/>
      <c r="AD31" s="673">
        <v>69022</v>
      </c>
      <c r="AE31" s="673"/>
      <c r="AF31" s="673"/>
      <c r="AG31" s="673"/>
      <c r="AH31" s="673"/>
      <c r="AI31" s="673"/>
      <c r="AJ31" s="673"/>
      <c r="AK31" s="673"/>
      <c r="AL31" s="637">
        <v>0.1</v>
      </c>
      <c r="AM31" s="638"/>
      <c r="AN31" s="638"/>
      <c r="AO31" s="674"/>
      <c r="AP31" s="706" t="s">
        <v>299</v>
      </c>
      <c r="AQ31" s="707"/>
      <c r="AR31" s="707"/>
      <c r="AS31" s="707"/>
      <c r="AT31" s="708" t="s">
        <v>300</v>
      </c>
      <c r="AU31" s="212"/>
      <c r="AV31" s="212"/>
      <c r="AW31" s="212"/>
      <c r="AX31" s="692" t="s">
        <v>178</v>
      </c>
      <c r="AY31" s="693"/>
      <c r="AZ31" s="693"/>
      <c r="BA31" s="693"/>
      <c r="BB31" s="693"/>
      <c r="BC31" s="693"/>
      <c r="BD31" s="693"/>
      <c r="BE31" s="693"/>
      <c r="BF31" s="694"/>
      <c r="BG31" s="696">
        <v>99.3</v>
      </c>
      <c r="BH31" s="697"/>
      <c r="BI31" s="697"/>
      <c r="BJ31" s="697"/>
      <c r="BK31" s="697"/>
      <c r="BL31" s="697"/>
      <c r="BM31" s="698">
        <v>97.9</v>
      </c>
      <c r="BN31" s="697"/>
      <c r="BO31" s="697"/>
      <c r="BP31" s="697"/>
      <c r="BQ31" s="699"/>
      <c r="BR31" s="696">
        <v>99.3</v>
      </c>
      <c r="BS31" s="697"/>
      <c r="BT31" s="697"/>
      <c r="BU31" s="697"/>
      <c r="BV31" s="697"/>
      <c r="BW31" s="697"/>
      <c r="BX31" s="698">
        <v>97.8</v>
      </c>
      <c r="BY31" s="697"/>
      <c r="BZ31" s="697"/>
      <c r="CA31" s="697"/>
      <c r="CB31" s="699"/>
      <c r="CD31" s="655"/>
      <c r="CE31" s="656"/>
      <c r="CF31" s="631" t="s">
        <v>301</v>
      </c>
      <c r="CG31" s="632"/>
      <c r="CH31" s="632"/>
      <c r="CI31" s="632"/>
      <c r="CJ31" s="632"/>
      <c r="CK31" s="632"/>
      <c r="CL31" s="632"/>
      <c r="CM31" s="632"/>
      <c r="CN31" s="632"/>
      <c r="CO31" s="632"/>
      <c r="CP31" s="632"/>
      <c r="CQ31" s="633"/>
      <c r="CR31" s="634">
        <v>397368</v>
      </c>
      <c r="CS31" s="647"/>
      <c r="CT31" s="647"/>
      <c r="CU31" s="647"/>
      <c r="CV31" s="647"/>
      <c r="CW31" s="647"/>
      <c r="CX31" s="647"/>
      <c r="CY31" s="648"/>
      <c r="CZ31" s="637">
        <v>0.3</v>
      </c>
      <c r="DA31" s="649"/>
      <c r="DB31" s="649"/>
      <c r="DC31" s="650"/>
      <c r="DD31" s="640">
        <v>359444</v>
      </c>
      <c r="DE31" s="647"/>
      <c r="DF31" s="647"/>
      <c r="DG31" s="647"/>
      <c r="DH31" s="647"/>
      <c r="DI31" s="647"/>
      <c r="DJ31" s="647"/>
      <c r="DK31" s="648"/>
      <c r="DL31" s="640">
        <v>359444</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302</v>
      </c>
      <c r="C32" s="632"/>
      <c r="D32" s="632"/>
      <c r="E32" s="632"/>
      <c r="F32" s="632"/>
      <c r="G32" s="632"/>
      <c r="H32" s="632"/>
      <c r="I32" s="632"/>
      <c r="J32" s="632"/>
      <c r="K32" s="632"/>
      <c r="L32" s="632"/>
      <c r="M32" s="632"/>
      <c r="N32" s="632"/>
      <c r="O32" s="632"/>
      <c r="P32" s="632"/>
      <c r="Q32" s="633"/>
      <c r="R32" s="634">
        <v>8731631</v>
      </c>
      <c r="S32" s="635"/>
      <c r="T32" s="635"/>
      <c r="U32" s="635"/>
      <c r="V32" s="635"/>
      <c r="W32" s="635"/>
      <c r="X32" s="635"/>
      <c r="Y32" s="636"/>
      <c r="Z32" s="672">
        <v>6.1</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303</v>
      </c>
      <c r="AX32" s="631" t="s">
        <v>304</v>
      </c>
      <c r="AY32" s="632"/>
      <c r="AZ32" s="632"/>
      <c r="BA32" s="632"/>
      <c r="BB32" s="632"/>
      <c r="BC32" s="632"/>
      <c r="BD32" s="632"/>
      <c r="BE32" s="632"/>
      <c r="BF32" s="633"/>
      <c r="BG32" s="700">
        <v>99.2</v>
      </c>
      <c r="BH32" s="647"/>
      <c r="BI32" s="647"/>
      <c r="BJ32" s="647"/>
      <c r="BK32" s="647"/>
      <c r="BL32" s="647"/>
      <c r="BM32" s="638">
        <v>97.6</v>
      </c>
      <c r="BN32" s="647"/>
      <c r="BO32" s="647"/>
      <c r="BP32" s="647"/>
      <c r="BQ32" s="670"/>
      <c r="BR32" s="700">
        <v>99.2</v>
      </c>
      <c r="BS32" s="647"/>
      <c r="BT32" s="647"/>
      <c r="BU32" s="647"/>
      <c r="BV32" s="647"/>
      <c r="BW32" s="647"/>
      <c r="BX32" s="638">
        <v>97.5</v>
      </c>
      <c r="BY32" s="647"/>
      <c r="BZ32" s="647"/>
      <c r="CA32" s="647"/>
      <c r="CB32" s="670"/>
      <c r="CD32" s="657"/>
      <c r="CE32" s="658"/>
      <c r="CF32" s="631" t="s">
        <v>305</v>
      </c>
      <c r="CG32" s="632"/>
      <c r="CH32" s="632"/>
      <c r="CI32" s="632"/>
      <c r="CJ32" s="632"/>
      <c r="CK32" s="632"/>
      <c r="CL32" s="632"/>
      <c r="CM32" s="632"/>
      <c r="CN32" s="632"/>
      <c r="CO32" s="632"/>
      <c r="CP32" s="632"/>
      <c r="CQ32" s="633"/>
      <c r="CR32" s="634">
        <v>112</v>
      </c>
      <c r="CS32" s="635"/>
      <c r="CT32" s="635"/>
      <c r="CU32" s="635"/>
      <c r="CV32" s="635"/>
      <c r="CW32" s="635"/>
      <c r="CX32" s="635"/>
      <c r="CY32" s="636"/>
      <c r="CZ32" s="637">
        <v>0</v>
      </c>
      <c r="DA32" s="649"/>
      <c r="DB32" s="649"/>
      <c r="DC32" s="650"/>
      <c r="DD32" s="640">
        <v>112</v>
      </c>
      <c r="DE32" s="635"/>
      <c r="DF32" s="635"/>
      <c r="DG32" s="635"/>
      <c r="DH32" s="635"/>
      <c r="DI32" s="635"/>
      <c r="DJ32" s="635"/>
      <c r="DK32" s="636"/>
      <c r="DL32" s="640">
        <v>112</v>
      </c>
      <c r="DM32" s="635"/>
      <c r="DN32" s="635"/>
      <c r="DO32" s="635"/>
      <c r="DP32" s="635"/>
      <c r="DQ32" s="635"/>
      <c r="DR32" s="635"/>
      <c r="DS32" s="635"/>
      <c r="DT32" s="635"/>
      <c r="DU32" s="635"/>
      <c r="DV32" s="636"/>
      <c r="DW32" s="637">
        <v>0</v>
      </c>
      <c r="DX32" s="649"/>
      <c r="DY32" s="649"/>
      <c r="DZ32" s="649"/>
      <c r="EA32" s="649"/>
      <c r="EB32" s="649"/>
      <c r="EC32" s="661"/>
    </row>
    <row r="33" spans="2:133" ht="11.25" customHeight="1" x14ac:dyDescent="0.15">
      <c r="B33" s="631" t="s">
        <v>306</v>
      </c>
      <c r="C33" s="632"/>
      <c r="D33" s="632"/>
      <c r="E33" s="632"/>
      <c r="F33" s="632"/>
      <c r="G33" s="632"/>
      <c r="H33" s="632"/>
      <c r="I33" s="632"/>
      <c r="J33" s="632"/>
      <c r="K33" s="632"/>
      <c r="L33" s="632"/>
      <c r="M33" s="632"/>
      <c r="N33" s="632"/>
      <c r="O33" s="632"/>
      <c r="P33" s="632"/>
      <c r="Q33" s="633"/>
      <c r="R33" s="634">
        <v>589305</v>
      </c>
      <c r="S33" s="635"/>
      <c r="T33" s="635"/>
      <c r="U33" s="635"/>
      <c r="V33" s="635"/>
      <c r="W33" s="635"/>
      <c r="X33" s="635"/>
      <c r="Y33" s="636"/>
      <c r="Z33" s="672">
        <v>0.4</v>
      </c>
      <c r="AA33" s="672"/>
      <c r="AB33" s="672"/>
      <c r="AC33" s="672"/>
      <c r="AD33" s="673">
        <v>87529</v>
      </c>
      <c r="AE33" s="673"/>
      <c r="AF33" s="673"/>
      <c r="AG33" s="673"/>
      <c r="AH33" s="673"/>
      <c r="AI33" s="673"/>
      <c r="AJ33" s="673"/>
      <c r="AK33" s="673"/>
      <c r="AL33" s="637">
        <v>0.1</v>
      </c>
      <c r="AM33" s="638"/>
      <c r="AN33" s="638"/>
      <c r="AO33" s="674"/>
      <c r="AP33" s="677"/>
      <c r="AQ33" s="678"/>
      <c r="AR33" s="678"/>
      <c r="AS33" s="678"/>
      <c r="AT33" s="710"/>
      <c r="AU33" s="213"/>
      <c r="AV33" s="213"/>
      <c r="AW33" s="213"/>
      <c r="AX33" s="615" t="s">
        <v>307</v>
      </c>
      <c r="AY33" s="616"/>
      <c r="AZ33" s="616"/>
      <c r="BA33" s="616"/>
      <c r="BB33" s="616"/>
      <c r="BC33" s="616"/>
      <c r="BD33" s="616"/>
      <c r="BE33" s="616"/>
      <c r="BF33" s="617"/>
      <c r="BG33" s="695">
        <v>99.4</v>
      </c>
      <c r="BH33" s="619"/>
      <c r="BI33" s="619"/>
      <c r="BJ33" s="619"/>
      <c r="BK33" s="619"/>
      <c r="BL33" s="619"/>
      <c r="BM33" s="665">
        <v>98.1</v>
      </c>
      <c r="BN33" s="619"/>
      <c r="BO33" s="619"/>
      <c r="BP33" s="619"/>
      <c r="BQ33" s="682"/>
      <c r="BR33" s="695">
        <v>99.3</v>
      </c>
      <c r="BS33" s="619"/>
      <c r="BT33" s="619"/>
      <c r="BU33" s="619"/>
      <c r="BV33" s="619"/>
      <c r="BW33" s="619"/>
      <c r="BX33" s="665">
        <v>98</v>
      </c>
      <c r="BY33" s="619"/>
      <c r="BZ33" s="619"/>
      <c r="CA33" s="619"/>
      <c r="CB33" s="682"/>
      <c r="CD33" s="631" t="s">
        <v>308</v>
      </c>
      <c r="CE33" s="632"/>
      <c r="CF33" s="632"/>
      <c r="CG33" s="632"/>
      <c r="CH33" s="632"/>
      <c r="CI33" s="632"/>
      <c r="CJ33" s="632"/>
      <c r="CK33" s="632"/>
      <c r="CL33" s="632"/>
      <c r="CM33" s="632"/>
      <c r="CN33" s="632"/>
      <c r="CO33" s="632"/>
      <c r="CP33" s="632"/>
      <c r="CQ33" s="633"/>
      <c r="CR33" s="634">
        <v>49012102</v>
      </c>
      <c r="CS33" s="647"/>
      <c r="CT33" s="647"/>
      <c r="CU33" s="647"/>
      <c r="CV33" s="647"/>
      <c r="CW33" s="647"/>
      <c r="CX33" s="647"/>
      <c r="CY33" s="648"/>
      <c r="CZ33" s="637">
        <v>35.799999999999997</v>
      </c>
      <c r="DA33" s="649"/>
      <c r="DB33" s="649"/>
      <c r="DC33" s="650"/>
      <c r="DD33" s="640">
        <v>36383755</v>
      </c>
      <c r="DE33" s="647"/>
      <c r="DF33" s="647"/>
      <c r="DG33" s="647"/>
      <c r="DH33" s="647"/>
      <c r="DI33" s="647"/>
      <c r="DJ33" s="647"/>
      <c r="DK33" s="648"/>
      <c r="DL33" s="640">
        <v>24690229</v>
      </c>
      <c r="DM33" s="647"/>
      <c r="DN33" s="647"/>
      <c r="DO33" s="647"/>
      <c r="DP33" s="647"/>
      <c r="DQ33" s="647"/>
      <c r="DR33" s="647"/>
      <c r="DS33" s="647"/>
      <c r="DT33" s="647"/>
      <c r="DU33" s="647"/>
      <c r="DV33" s="648"/>
      <c r="DW33" s="637">
        <v>36.700000000000003</v>
      </c>
      <c r="DX33" s="649"/>
      <c r="DY33" s="649"/>
      <c r="DZ33" s="649"/>
      <c r="EA33" s="649"/>
      <c r="EB33" s="649"/>
      <c r="EC33" s="661"/>
    </row>
    <row r="34" spans="2:133" ht="11.25" customHeight="1" x14ac:dyDescent="0.15">
      <c r="B34" s="631" t="s">
        <v>309</v>
      </c>
      <c r="C34" s="632"/>
      <c r="D34" s="632"/>
      <c r="E34" s="632"/>
      <c r="F34" s="632"/>
      <c r="G34" s="632"/>
      <c r="H34" s="632"/>
      <c r="I34" s="632"/>
      <c r="J34" s="632"/>
      <c r="K34" s="632"/>
      <c r="L34" s="632"/>
      <c r="M34" s="632"/>
      <c r="N34" s="632"/>
      <c r="O34" s="632"/>
      <c r="P34" s="632"/>
      <c r="Q34" s="633"/>
      <c r="R34" s="634">
        <v>1718542</v>
      </c>
      <c r="S34" s="635"/>
      <c r="T34" s="635"/>
      <c r="U34" s="635"/>
      <c r="V34" s="635"/>
      <c r="W34" s="635"/>
      <c r="X34" s="635"/>
      <c r="Y34" s="636"/>
      <c r="Z34" s="672">
        <v>1.2</v>
      </c>
      <c r="AA34" s="672"/>
      <c r="AB34" s="672"/>
      <c r="AC34" s="672"/>
      <c r="AD34" s="673" t="s">
        <v>122</v>
      </c>
      <c r="AE34" s="673"/>
      <c r="AF34" s="673"/>
      <c r="AG34" s="673"/>
      <c r="AH34" s="673"/>
      <c r="AI34" s="673"/>
      <c r="AJ34" s="673"/>
      <c r="AK34" s="673"/>
      <c r="AL34" s="637" t="s">
        <v>122</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310</v>
      </c>
      <c r="CE34" s="632"/>
      <c r="CF34" s="632"/>
      <c r="CG34" s="632"/>
      <c r="CH34" s="632"/>
      <c r="CI34" s="632"/>
      <c r="CJ34" s="632"/>
      <c r="CK34" s="632"/>
      <c r="CL34" s="632"/>
      <c r="CM34" s="632"/>
      <c r="CN34" s="632"/>
      <c r="CO34" s="632"/>
      <c r="CP34" s="632"/>
      <c r="CQ34" s="633"/>
      <c r="CR34" s="634">
        <v>17729353</v>
      </c>
      <c r="CS34" s="635"/>
      <c r="CT34" s="635"/>
      <c r="CU34" s="635"/>
      <c r="CV34" s="635"/>
      <c r="CW34" s="635"/>
      <c r="CX34" s="635"/>
      <c r="CY34" s="636"/>
      <c r="CZ34" s="637">
        <v>12.9</v>
      </c>
      <c r="DA34" s="649"/>
      <c r="DB34" s="649"/>
      <c r="DC34" s="650"/>
      <c r="DD34" s="640">
        <v>12107908</v>
      </c>
      <c r="DE34" s="635"/>
      <c r="DF34" s="635"/>
      <c r="DG34" s="635"/>
      <c r="DH34" s="635"/>
      <c r="DI34" s="635"/>
      <c r="DJ34" s="635"/>
      <c r="DK34" s="636"/>
      <c r="DL34" s="640">
        <v>9047119</v>
      </c>
      <c r="DM34" s="635"/>
      <c r="DN34" s="635"/>
      <c r="DO34" s="635"/>
      <c r="DP34" s="635"/>
      <c r="DQ34" s="635"/>
      <c r="DR34" s="635"/>
      <c r="DS34" s="635"/>
      <c r="DT34" s="635"/>
      <c r="DU34" s="635"/>
      <c r="DV34" s="636"/>
      <c r="DW34" s="637">
        <v>13.4</v>
      </c>
      <c r="DX34" s="649"/>
      <c r="DY34" s="649"/>
      <c r="DZ34" s="649"/>
      <c r="EA34" s="649"/>
      <c r="EB34" s="649"/>
      <c r="EC34" s="661"/>
    </row>
    <row r="35" spans="2:133" ht="11.25" customHeight="1" x14ac:dyDescent="0.15">
      <c r="B35" s="631" t="s">
        <v>311</v>
      </c>
      <c r="C35" s="632"/>
      <c r="D35" s="632"/>
      <c r="E35" s="632"/>
      <c r="F35" s="632"/>
      <c r="G35" s="632"/>
      <c r="H35" s="632"/>
      <c r="I35" s="632"/>
      <c r="J35" s="632"/>
      <c r="K35" s="632"/>
      <c r="L35" s="632"/>
      <c r="M35" s="632"/>
      <c r="N35" s="632"/>
      <c r="O35" s="632"/>
      <c r="P35" s="632"/>
      <c r="Q35" s="633"/>
      <c r="R35" s="634">
        <v>6331093</v>
      </c>
      <c r="S35" s="635"/>
      <c r="T35" s="635"/>
      <c r="U35" s="635"/>
      <c r="V35" s="635"/>
      <c r="W35" s="635"/>
      <c r="X35" s="635"/>
      <c r="Y35" s="636"/>
      <c r="Z35" s="672">
        <v>4.4000000000000004</v>
      </c>
      <c r="AA35" s="672"/>
      <c r="AB35" s="672"/>
      <c r="AC35" s="672"/>
      <c r="AD35" s="673" t="s">
        <v>122</v>
      </c>
      <c r="AE35" s="673"/>
      <c r="AF35" s="673"/>
      <c r="AG35" s="673"/>
      <c r="AH35" s="673"/>
      <c r="AI35" s="673"/>
      <c r="AJ35" s="673"/>
      <c r="AK35" s="673"/>
      <c r="AL35" s="637" t="s">
        <v>122</v>
      </c>
      <c r="AM35" s="638"/>
      <c r="AN35" s="638"/>
      <c r="AO35" s="674"/>
      <c r="AP35" s="216"/>
      <c r="AQ35" s="686" t="s">
        <v>312</v>
      </c>
      <c r="AR35" s="687"/>
      <c r="AS35" s="687"/>
      <c r="AT35" s="687"/>
      <c r="AU35" s="687"/>
      <c r="AV35" s="687"/>
      <c r="AW35" s="687"/>
      <c r="AX35" s="687"/>
      <c r="AY35" s="687"/>
      <c r="AZ35" s="687"/>
      <c r="BA35" s="687"/>
      <c r="BB35" s="687"/>
      <c r="BC35" s="687"/>
      <c r="BD35" s="687"/>
      <c r="BE35" s="687"/>
      <c r="BF35" s="688"/>
      <c r="BG35" s="686" t="s">
        <v>313</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314</v>
      </c>
      <c r="CE35" s="632"/>
      <c r="CF35" s="632"/>
      <c r="CG35" s="632"/>
      <c r="CH35" s="632"/>
      <c r="CI35" s="632"/>
      <c r="CJ35" s="632"/>
      <c r="CK35" s="632"/>
      <c r="CL35" s="632"/>
      <c r="CM35" s="632"/>
      <c r="CN35" s="632"/>
      <c r="CO35" s="632"/>
      <c r="CP35" s="632"/>
      <c r="CQ35" s="633"/>
      <c r="CR35" s="634">
        <v>1300087</v>
      </c>
      <c r="CS35" s="647"/>
      <c r="CT35" s="647"/>
      <c r="CU35" s="647"/>
      <c r="CV35" s="647"/>
      <c r="CW35" s="647"/>
      <c r="CX35" s="647"/>
      <c r="CY35" s="648"/>
      <c r="CZ35" s="637">
        <v>0.9</v>
      </c>
      <c r="DA35" s="649"/>
      <c r="DB35" s="649"/>
      <c r="DC35" s="650"/>
      <c r="DD35" s="640">
        <v>983858</v>
      </c>
      <c r="DE35" s="647"/>
      <c r="DF35" s="647"/>
      <c r="DG35" s="647"/>
      <c r="DH35" s="647"/>
      <c r="DI35" s="647"/>
      <c r="DJ35" s="647"/>
      <c r="DK35" s="648"/>
      <c r="DL35" s="640">
        <v>983847</v>
      </c>
      <c r="DM35" s="647"/>
      <c r="DN35" s="647"/>
      <c r="DO35" s="647"/>
      <c r="DP35" s="647"/>
      <c r="DQ35" s="647"/>
      <c r="DR35" s="647"/>
      <c r="DS35" s="647"/>
      <c r="DT35" s="647"/>
      <c r="DU35" s="647"/>
      <c r="DV35" s="648"/>
      <c r="DW35" s="637">
        <v>1.5</v>
      </c>
      <c r="DX35" s="649"/>
      <c r="DY35" s="649"/>
      <c r="DZ35" s="649"/>
      <c r="EA35" s="649"/>
      <c r="EB35" s="649"/>
      <c r="EC35" s="661"/>
    </row>
    <row r="36" spans="2:133" ht="11.25" customHeight="1" x14ac:dyDescent="0.15">
      <c r="B36" s="631" t="s">
        <v>315</v>
      </c>
      <c r="C36" s="632"/>
      <c r="D36" s="632"/>
      <c r="E36" s="632"/>
      <c r="F36" s="632"/>
      <c r="G36" s="632"/>
      <c r="H36" s="632"/>
      <c r="I36" s="632"/>
      <c r="J36" s="632"/>
      <c r="K36" s="632"/>
      <c r="L36" s="632"/>
      <c r="M36" s="632"/>
      <c r="N36" s="632"/>
      <c r="O36" s="632"/>
      <c r="P36" s="632"/>
      <c r="Q36" s="633"/>
      <c r="R36" s="634">
        <v>5315574</v>
      </c>
      <c r="S36" s="635"/>
      <c r="T36" s="635"/>
      <c r="U36" s="635"/>
      <c r="V36" s="635"/>
      <c r="W36" s="635"/>
      <c r="X36" s="635"/>
      <c r="Y36" s="636"/>
      <c r="Z36" s="672">
        <v>3.7</v>
      </c>
      <c r="AA36" s="672"/>
      <c r="AB36" s="672"/>
      <c r="AC36" s="672"/>
      <c r="AD36" s="673" t="s">
        <v>122</v>
      </c>
      <c r="AE36" s="673"/>
      <c r="AF36" s="673"/>
      <c r="AG36" s="673"/>
      <c r="AH36" s="673"/>
      <c r="AI36" s="673"/>
      <c r="AJ36" s="673"/>
      <c r="AK36" s="673"/>
      <c r="AL36" s="637" t="s">
        <v>122</v>
      </c>
      <c r="AM36" s="638"/>
      <c r="AN36" s="638"/>
      <c r="AO36" s="674"/>
      <c r="AP36" s="216"/>
      <c r="AQ36" s="683" t="s">
        <v>316</v>
      </c>
      <c r="AR36" s="684"/>
      <c r="AS36" s="684"/>
      <c r="AT36" s="684"/>
      <c r="AU36" s="684"/>
      <c r="AV36" s="684"/>
      <c r="AW36" s="684"/>
      <c r="AX36" s="684"/>
      <c r="AY36" s="685"/>
      <c r="AZ36" s="689">
        <v>16208727</v>
      </c>
      <c r="BA36" s="690"/>
      <c r="BB36" s="690"/>
      <c r="BC36" s="690"/>
      <c r="BD36" s="690"/>
      <c r="BE36" s="690"/>
      <c r="BF36" s="691"/>
      <c r="BG36" s="692" t="s">
        <v>317</v>
      </c>
      <c r="BH36" s="693"/>
      <c r="BI36" s="693"/>
      <c r="BJ36" s="693"/>
      <c r="BK36" s="693"/>
      <c r="BL36" s="693"/>
      <c r="BM36" s="693"/>
      <c r="BN36" s="693"/>
      <c r="BO36" s="693"/>
      <c r="BP36" s="693"/>
      <c r="BQ36" s="693"/>
      <c r="BR36" s="693"/>
      <c r="BS36" s="693"/>
      <c r="BT36" s="693"/>
      <c r="BU36" s="694"/>
      <c r="BV36" s="689">
        <v>903985</v>
      </c>
      <c r="BW36" s="690"/>
      <c r="BX36" s="690"/>
      <c r="BY36" s="690"/>
      <c r="BZ36" s="690"/>
      <c r="CA36" s="690"/>
      <c r="CB36" s="691"/>
      <c r="CD36" s="631" t="s">
        <v>318</v>
      </c>
      <c r="CE36" s="632"/>
      <c r="CF36" s="632"/>
      <c r="CG36" s="632"/>
      <c r="CH36" s="632"/>
      <c r="CI36" s="632"/>
      <c r="CJ36" s="632"/>
      <c r="CK36" s="632"/>
      <c r="CL36" s="632"/>
      <c r="CM36" s="632"/>
      <c r="CN36" s="632"/>
      <c r="CO36" s="632"/>
      <c r="CP36" s="632"/>
      <c r="CQ36" s="633"/>
      <c r="CR36" s="634">
        <v>9741846</v>
      </c>
      <c r="CS36" s="635"/>
      <c r="CT36" s="635"/>
      <c r="CU36" s="635"/>
      <c r="CV36" s="635"/>
      <c r="CW36" s="635"/>
      <c r="CX36" s="635"/>
      <c r="CY36" s="636"/>
      <c r="CZ36" s="637">
        <v>7.1</v>
      </c>
      <c r="DA36" s="649"/>
      <c r="DB36" s="649"/>
      <c r="DC36" s="650"/>
      <c r="DD36" s="640">
        <v>8154132</v>
      </c>
      <c r="DE36" s="635"/>
      <c r="DF36" s="635"/>
      <c r="DG36" s="635"/>
      <c r="DH36" s="635"/>
      <c r="DI36" s="635"/>
      <c r="DJ36" s="635"/>
      <c r="DK36" s="636"/>
      <c r="DL36" s="640">
        <v>4483605</v>
      </c>
      <c r="DM36" s="635"/>
      <c r="DN36" s="635"/>
      <c r="DO36" s="635"/>
      <c r="DP36" s="635"/>
      <c r="DQ36" s="635"/>
      <c r="DR36" s="635"/>
      <c r="DS36" s="635"/>
      <c r="DT36" s="635"/>
      <c r="DU36" s="635"/>
      <c r="DV36" s="636"/>
      <c r="DW36" s="637">
        <v>6.7</v>
      </c>
      <c r="DX36" s="649"/>
      <c r="DY36" s="649"/>
      <c r="DZ36" s="649"/>
      <c r="EA36" s="649"/>
      <c r="EB36" s="649"/>
      <c r="EC36" s="661"/>
    </row>
    <row r="37" spans="2:133" ht="11.25" customHeight="1" x14ac:dyDescent="0.15">
      <c r="B37" s="631" t="s">
        <v>319</v>
      </c>
      <c r="C37" s="632"/>
      <c r="D37" s="632"/>
      <c r="E37" s="632"/>
      <c r="F37" s="632"/>
      <c r="G37" s="632"/>
      <c r="H37" s="632"/>
      <c r="I37" s="632"/>
      <c r="J37" s="632"/>
      <c r="K37" s="632"/>
      <c r="L37" s="632"/>
      <c r="M37" s="632"/>
      <c r="N37" s="632"/>
      <c r="O37" s="632"/>
      <c r="P37" s="632"/>
      <c r="Q37" s="633"/>
      <c r="R37" s="634">
        <v>5483553</v>
      </c>
      <c r="S37" s="635"/>
      <c r="T37" s="635"/>
      <c r="U37" s="635"/>
      <c r="V37" s="635"/>
      <c r="W37" s="635"/>
      <c r="X37" s="635"/>
      <c r="Y37" s="636"/>
      <c r="Z37" s="672">
        <v>3.8</v>
      </c>
      <c r="AA37" s="672"/>
      <c r="AB37" s="672"/>
      <c r="AC37" s="672"/>
      <c r="AD37" s="673">
        <v>487932</v>
      </c>
      <c r="AE37" s="673"/>
      <c r="AF37" s="673"/>
      <c r="AG37" s="673"/>
      <c r="AH37" s="673"/>
      <c r="AI37" s="673"/>
      <c r="AJ37" s="673"/>
      <c r="AK37" s="673"/>
      <c r="AL37" s="637">
        <v>0.7</v>
      </c>
      <c r="AM37" s="638"/>
      <c r="AN37" s="638"/>
      <c r="AO37" s="674"/>
      <c r="AQ37" s="667" t="s">
        <v>320</v>
      </c>
      <c r="AR37" s="668"/>
      <c r="AS37" s="668"/>
      <c r="AT37" s="668"/>
      <c r="AU37" s="668"/>
      <c r="AV37" s="668"/>
      <c r="AW37" s="668"/>
      <c r="AX37" s="668"/>
      <c r="AY37" s="669"/>
      <c r="AZ37" s="634">
        <v>2547509</v>
      </c>
      <c r="BA37" s="635"/>
      <c r="BB37" s="635"/>
      <c r="BC37" s="635"/>
      <c r="BD37" s="647"/>
      <c r="BE37" s="647"/>
      <c r="BF37" s="670"/>
      <c r="BG37" s="631" t="s">
        <v>321</v>
      </c>
      <c r="BH37" s="632"/>
      <c r="BI37" s="632"/>
      <c r="BJ37" s="632"/>
      <c r="BK37" s="632"/>
      <c r="BL37" s="632"/>
      <c r="BM37" s="632"/>
      <c r="BN37" s="632"/>
      <c r="BO37" s="632"/>
      <c r="BP37" s="632"/>
      <c r="BQ37" s="632"/>
      <c r="BR37" s="632"/>
      <c r="BS37" s="632"/>
      <c r="BT37" s="632"/>
      <c r="BU37" s="633"/>
      <c r="BV37" s="634">
        <v>264334</v>
      </c>
      <c r="BW37" s="635"/>
      <c r="BX37" s="635"/>
      <c r="BY37" s="635"/>
      <c r="BZ37" s="635"/>
      <c r="CA37" s="635"/>
      <c r="CB37" s="671"/>
      <c r="CD37" s="631" t="s">
        <v>322</v>
      </c>
      <c r="CE37" s="632"/>
      <c r="CF37" s="632"/>
      <c r="CG37" s="632"/>
      <c r="CH37" s="632"/>
      <c r="CI37" s="632"/>
      <c r="CJ37" s="632"/>
      <c r="CK37" s="632"/>
      <c r="CL37" s="632"/>
      <c r="CM37" s="632"/>
      <c r="CN37" s="632"/>
      <c r="CO37" s="632"/>
      <c r="CP37" s="632"/>
      <c r="CQ37" s="633"/>
      <c r="CR37" s="634">
        <v>11566</v>
      </c>
      <c r="CS37" s="647"/>
      <c r="CT37" s="647"/>
      <c r="CU37" s="647"/>
      <c r="CV37" s="647"/>
      <c r="CW37" s="647"/>
      <c r="CX37" s="647"/>
      <c r="CY37" s="648"/>
      <c r="CZ37" s="637">
        <v>0</v>
      </c>
      <c r="DA37" s="649"/>
      <c r="DB37" s="649"/>
      <c r="DC37" s="650"/>
      <c r="DD37" s="640">
        <v>11566</v>
      </c>
      <c r="DE37" s="647"/>
      <c r="DF37" s="647"/>
      <c r="DG37" s="647"/>
      <c r="DH37" s="647"/>
      <c r="DI37" s="647"/>
      <c r="DJ37" s="647"/>
      <c r="DK37" s="648"/>
      <c r="DL37" s="640">
        <v>10860</v>
      </c>
      <c r="DM37" s="647"/>
      <c r="DN37" s="647"/>
      <c r="DO37" s="647"/>
      <c r="DP37" s="647"/>
      <c r="DQ37" s="647"/>
      <c r="DR37" s="647"/>
      <c r="DS37" s="647"/>
      <c r="DT37" s="647"/>
      <c r="DU37" s="647"/>
      <c r="DV37" s="648"/>
      <c r="DW37" s="637">
        <v>0</v>
      </c>
      <c r="DX37" s="649"/>
      <c r="DY37" s="649"/>
      <c r="DZ37" s="649"/>
      <c r="EA37" s="649"/>
      <c r="EB37" s="649"/>
      <c r="EC37" s="661"/>
    </row>
    <row r="38" spans="2:133" ht="11.25" customHeight="1" x14ac:dyDescent="0.15">
      <c r="B38" s="631" t="s">
        <v>323</v>
      </c>
      <c r="C38" s="632"/>
      <c r="D38" s="632"/>
      <c r="E38" s="632"/>
      <c r="F38" s="632"/>
      <c r="G38" s="632"/>
      <c r="H38" s="632"/>
      <c r="I38" s="632"/>
      <c r="J38" s="632"/>
      <c r="K38" s="632"/>
      <c r="L38" s="632"/>
      <c r="M38" s="632"/>
      <c r="N38" s="632"/>
      <c r="O38" s="632"/>
      <c r="P38" s="632"/>
      <c r="Q38" s="633"/>
      <c r="R38" s="634">
        <v>12014824</v>
      </c>
      <c r="S38" s="635"/>
      <c r="T38" s="635"/>
      <c r="U38" s="635"/>
      <c r="V38" s="635"/>
      <c r="W38" s="635"/>
      <c r="X38" s="635"/>
      <c r="Y38" s="636"/>
      <c r="Z38" s="672">
        <v>8.4</v>
      </c>
      <c r="AA38" s="672"/>
      <c r="AB38" s="672"/>
      <c r="AC38" s="672"/>
      <c r="AD38" s="673" t="s">
        <v>122</v>
      </c>
      <c r="AE38" s="673"/>
      <c r="AF38" s="673"/>
      <c r="AG38" s="673"/>
      <c r="AH38" s="673"/>
      <c r="AI38" s="673"/>
      <c r="AJ38" s="673"/>
      <c r="AK38" s="673"/>
      <c r="AL38" s="637" t="s">
        <v>122</v>
      </c>
      <c r="AM38" s="638"/>
      <c r="AN38" s="638"/>
      <c r="AO38" s="674"/>
      <c r="AQ38" s="667" t="s">
        <v>324</v>
      </c>
      <c r="AR38" s="668"/>
      <c r="AS38" s="668"/>
      <c r="AT38" s="668"/>
      <c r="AU38" s="668"/>
      <c r="AV38" s="668"/>
      <c r="AW38" s="668"/>
      <c r="AX38" s="668"/>
      <c r="AY38" s="669"/>
      <c r="AZ38" s="634">
        <v>322213</v>
      </c>
      <c r="BA38" s="635"/>
      <c r="BB38" s="635"/>
      <c r="BC38" s="635"/>
      <c r="BD38" s="647"/>
      <c r="BE38" s="647"/>
      <c r="BF38" s="670"/>
      <c r="BG38" s="631" t="s">
        <v>325</v>
      </c>
      <c r="BH38" s="632"/>
      <c r="BI38" s="632"/>
      <c r="BJ38" s="632"/>
      <c r="BK38" s="632"/>
      <c r="BL38" s="632"/>
      <c r="BM38" s="632"/>
      <c r="BN38" s="632"/>
      <c r="BO38" s="632"/>
      <c r="BP38" s="632"/>
      <c r="BQ38" s="632"/>
      <c r="BR38" s="632"/>
      <c r="BS38" s="632"/>
      <c r="BT38" s="632"/>
      <c r="BU38" s="633"/>
      <c r="BV38" s="634">
        <v>33349</v>
      </c>
      <c r="BW38" s="635"/>
      <c r="BX38" s="635"/>
      <c r="BY38" s="635"/>
      <c r="BZ38" s="635"/>
      <c r="CA38" s="635"/>
      <c r="CB38" s="671"/>
      <c r="CD38" s="631" t="s">
        <v>326</v>
      </c>
      <c r="CE38" s="632"/>
      <c r="CF38" s="632"/>
      <c r="CG38" s="632"/>
      <c r="CH38" s="632"/>
      <c r="CI38" s="632"/>
      <c r="CJ38" s="632"/>
      <c r="CK38" s="632"/>
      <c r="CL38" s="632"/>
      <c r="CM38" s="632"/>
      <c r="CN38" s="632"/>
      <c r="CO38" s="632"/>
      <c r="CP38" s="632"/>
      <c r="CQ38" s="633"/>
      <c r="CR38" s="634">
        <v>13585700</v>
      </c>
      <c r="CS38" s="635"/>
      <c r="CT38" s="635"/>
      <c r="CU38" s="635"/>
      <c r="CV38" s="635"/>
      <c r="CW38" s="635"/>
      <c r="CX38" s="635"/>
      <c r="CY38" s="636"/>
      <c r="CZ38" s="637">
        <v>9.9</v>
      </c>
      <c r="DA38" s="649"/>
      <c r="DB38" s="649"/>
      <c r="DC38" s="650"/>
      <c r="DD38" s="640">
        <v>11201885</v>
      </c>
      <c r="DE38" s="635"/>
      <c r="DF38" s="635"/>
      <c r="DG38" s="635"/>
      <c r="DH38" s="635"/>
      <c r="DI38" s="635"/>
      <c r="DJ38" s="635"/>
      <c r="DK38" s="636"/>
      <c r="DL38" s="640">
        <v>10027058</v>
      </c>
      <c r="DM38" s="635"/>
      <c r="DN38" s="635"/>
      <c r="DO38" s="635"/>
      <c r="DP38" s="635"/>
      <c r="DQ38" s="635"/>
      <c r="DR38" s="635"/>
      <c r="DS38" s="635"/>
      <c r="DT38" s="635"/>
      <c r="DU38" s="635"/>
      <c r="DV38" s="636"/>
      <c r="DW38" s="637">
        <v>14.9</v>
      </c>
      <c r="DX38" s="649"/>
      <c r="DY38" s="649"/>
      <c r="DZ38" s="649"/>
      <c r="EA38" s="649"/>
      <c r="EB38" s="649"/>
      <c r="EC38" s="661"/>
    </row>
    <row r="39" spans="2:133" ht="11.25" customHeight="1" x14ac:dyDescent="0.15">
      <c r="B39" s="631" t="s">
        <v>327</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328</v>
      </c>
      <c r="AR39" s="668"/>
      <c r="AS39" s="668"/>
      <c r="AT39" s="668"/>
      <c r="AU39" s="668"/>
      <c r="AV39" s="668"/>
      <c r="AW39" s="668"/>
      <c r="AX39" s="668"/>
      <c r="AY39" s="669"/>
      <c r="AZ39" s="634">
        <v>281222</v>
      </c>
      <c r="BA39" s="635"/>
      <c r="BB39" s="635"/>
      <c r="BC39" s="635"/>
      <c r="BD39" s="647"/>
      <c r="BE39" s="647"/>
      <c r="BF39" s="670"/>
      <c r="BG39" s="631" t="s">
        <v>329</v>
      </c>
      <c r="BH39" s="632"/>
      <c r="BI39" s="632"/>
      <c r="BJ39" s="632"/>
      <c r="BK39" s="632"/>
      <c r="BL39" s="632"/>
      <c r="BM39" s="632"/>
      <c r="BN39" s="632"/>
      <c r="BO39" s="632"/>
      <c r="BP39" s="632"/>
      <c r="BQ39" s="632"/>
      <c r="BR39" s="632"/>
      <c r="BS39" s="632"/>
      <c r="BT39" s="632"/>
      <c r="BU39" s="633"/>
      <c r="BV39" s="634">
        <v>47079</v>
      </c>
      <c r="BW39" s="635"/>
      <c r="BX39" s="635"/>
      <c r="BY39" s="635"/>
      <c r="BZ39" s="635"/>
      <c r="CA39" s="635"/>
      <c r="CB39" s="671"/>
      <c r="CD39" s="631" t="s">
        <v>330</v>
      </c>
      <c r="CE39" s="632"/>
      <c r="CF39" s="632"/>
      <c r="CG39" s="632"/>
      <c r="CH39" s="632"/>
      <c r="CI39" s="632"/>
      <c r="CJ39" s="632"/>
      <c r="CK39" s="632"/>
      <c r="CL39" s="632"/>
      <c r="CM39" s="632"/>
      <c r="CN39" s="632"/>
      <c r="CO39" s="632"/>
      <c r="CP39" s="632"/>
      <c r="CQ39" s="633"/>
      <c r="CR39" s="634">
        <v>3824355</v>
      </c>
      <c r="CS39" s="647"/>
      <c r="CT39" s="647"/>
      <c r="CU39" s="647"/>
      <c r="CV39" s="647"/>
      <c r="CW39" s="647"/>
      <c r="CX39" s="647"/>
      <c r="CY39" s="648"/>
      <c r="CZ39" s="637">
        <v>2.8</v>
      </c>
      <c r="DA39" s="649"/>
      <c r="DB39" s="649"/>
      <c r="DC39" s="650"/>
      <c r="DD39" s="640">
        <v>3780328</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331</v>
      </c>
      <c r="C40" s="632"/>
      <c r="D40" s="632"/>
      <c r="E40" s="632"/>
      <c r="F40" s="632"/>
      <c r="G40" s="632"/>
      <c r="H40" s="632"/>
      <c r="I40" s="632"/>
      <c r="J40" s="632"/>
      <c r="K40" s="632"/>
      <c r="L40" s="632"/>
      <c r="M40" s="632"/>
      <c r="N40" s="632"/>
      <c r="O40" s="632"/>
      <c r="P40" s="632"/>
      <c r="Q40" s="633"/>
      <c r="R40" s="634">
        <v>1222224</v>
      </c>
      <c r="S40" s="635"/>
      <c r="T40" s="635"/>
      <c r="U40" s="635"/>
      <c r="V40" s="635"/>
      <c r="W40" s="635"/>
      <c r="X40" s="635"/>
      <c r="Y40" s="636"/>
      <c r="Z40" s="672">
        <v>0.9</v>
      </c>
      <c r="AA40" s="672"/>
      <c r="AB40" s="672"/>
      <c r="AC40" s="672"/>
      <c r="AD40" s="673" t="s">
        <v>122</v>
      </c>
      <c r="AE40" s="673"/>
      <c r="AF40" s="673"/>
      <c r="AG40" s="673"/>
      <c r="AH40" s="673"/>
      <c r="AI40" s="673"/>
      <c r="AJ40" s="673"/>
      <c r="AK40" s="673"/>
      <c r="AL40" s="637" t="s">
        <v>122</v>
      </c>
      <c r="AM40" s="638"/>
      <c r="AN40" s="638"/>
      <c r="AO40" s="674"/>
      <c r="AQ40" s="667" t="s">
        <v>332</v>
      </c>
      <c r="AR40" s="668"/>
      <c r="AS40" s="668"/>
      <c r="AT40" s="668"/>
      <c r="AU40" s="668"/>
      <c r="AV40" s="668"/>
      <c r="AW40" s="668"/>
      <c r="AX40" s="668"/>
      <c r="AY40" s="669"/>
      <c r="AZ40" s="634">
        <v>274164</v>
      </c>
      <c r="BA40" s="635"/>
      <c r="BB40" s="635"/>
      <c r="BC40" s="635"/>
      <c r="BD40" s="647"/>
      <c r="BE40" s="647"/>
      <c r="BF40" s="670"/>
      <c r="BG40" s="675" t="s">
        <v>333</v>
      </c>
      <c r="BH40" s="676"/>
      <c r="BI40" s="676"/>
      <c r="BJ40" s="676"/>
      <c r="BK40" s="676"/>
      <c r="BL40" s="217"/>
      <c r="BM40" s="632" t="s">
        <v>334</v>
      </c>
      <c r="BN40" s="632"/>
      <c r="BO40" s="632"/>
      <c r="BP40" s="632"/>
      <c r="BQ40" s="632"/>
      <c r="BR40" s="632"/>
      <c r="BS40" s="632"/>
      <c r="BT40" s="632"/>
      <c r="BU40" s="633"/>
      <c r="BV40" s="634">
        <v>90</v>
      </c>
      <c r="BW40" s="635"/>
      <c r="BX40" s="635"/>
      <c r="BY40" s="635"/>
      <c r="BZ40" s="635"/>
      <c r="CA40" s="635"/>
      <c r="CB40" s="671"/>
      <c r="CD40" s="631" t="s">
        <v>335</v>
      </c>
      <c r="CE40" s="632"/>
      <c r="CF40" s="632"/>
      <c r="CG40" s="632"/>
      <c r="CH40" s="632"/>
      <c r="CI40" s="632"/>
      <c r="CJ40" s="632"/>
      <c r="CK40" s="632"/>
      <c r="CL40" s="632"/>
      <c r="CM40" s="632"/>
      <c r="CN40" s="632"/>
      <c r="CO40" s="632"/>
      <c r="CP40" s="632"/>
      <c r="CQ40" s="633"/>
      <c r="CR40" s="634">
        <v>2830761</v>
      </c>
      <c r="CS40" s="635"/>
      <c r="CT40" s="635"/>
      <c r="CU40" s="635"/>
      <c r="CV40" s="635"/>
      <c r="CW40" s="635"/>
      <c r="CX40" s="635"/>
      <c r="CY40" s="636"/>
      <c r="CZ40" s="637">
        <v>2.1</v>
      </c>
      <c r="DA40" s="649"/>
      <c r="DB40" s="649"/>
      <c r="DC40" s="650"/>
      <c r="DD40" s="640">
        <v>155644</v>
      </c>
      <c r="DE40" s="635"/>
      <c r="DF40" s="635"/>
      <c r="DG40" s="635"/>
      <c r="DH40" s="635"/>
      <c r="DI40" s="635"/>
      <c r="DJ40" s="635"/>
      <c r="DK40" s="636"/>
      <c r="DL40" s="640">
        <v>148600</v>
      </c>
      <c r="DM40" s="635"/>
      <c r="DN40" s="635"/>
      <c r="DO40" s="635"/>
      <c r="DP40" s="635"/>
      <c r="DQ40" s="635"/>
      <c r="DR40" s="635"/>
      <c r="DS40" s="635"/>
      <c r="DT40" s="635"/>
      <c r="DU40" s="635"/>
      <c r="DV40" s="636"/>
      <c r="DW40" s="637">
        <v>0.2</v>
      </c>
      <c r="DX40" s="649"/>
      <c r="DY40" s="649"/>
      <c r="DZ40" s="649"/>
      <c r="EA40" s="649"/>
      <c r="EB40" s="649"/>
      <c r="EC40" s="661"/>
    </row>
    <row r="41" spans="2:133" ht="11.25" customHeight="1" x14ac:dyDescent="0.15">
      <c r="B41" s="615" t="s">
        <v>336</v>
      </c>
      <c r="C41" s="616"/>
      <c r="D41" s="616"/>
      <c r="E41" s="616"/>
      <c r="F41" s="616"/>
      <c r="G41" s="616"/>
      <c r="H41" s="616"/>
      <c r="I41" s="616"/>
      <c r="J41" s="616"/>
      <c r="K41" s="616"/>
      <c r="L41" s="616"/>
      <c r="M41" s="616"/>
      <c r="N41" s="616"/>
      <c r="O41" s="616"/>
      <c r="P41" s="616"/>
      <c r="Q41" s="617"/>
      <c r="R41" s="618">
        <v>143386218</v>
      </c>
      <c r="S41" s="659"/>
      <c r="T41" s="659"/>
      <c r="U41" s="659"/>
      <c r="V41" s="659"/>
      <c r="W41" s="659"/>
      <c r="X41" s="659"/>
      <c r="Y41" s="662"/>
      <c r="Z41" s="663">
        <v>100</v>
      </c>
      <c r="AA41" s="663"/>
      <c r="AB41" s="663"/>
      <c r="AC41" s="663"/>
      <c r="AD41" s="664">
        <v>66127768</v>
      </c>
      <c r="AE41" s="664"/>
      <c r="AF41" s="664"/>
      <c r="AG41" s="664"/>
      <c r="AH41" s="664"/>
      <c r="AI41" s="664"/>
      <c r="AJ41" s="664"/>
      <c r="AK41" s="664"/>
      <c r="AL41" s="621">
        <v>100</v>
      </c>
      <c r="AM41" s="665"/>
      <c r="AN41" s="665"/>
      <c r="AO41" s="666"/>
      <c r="AQ41" s="667" t="s">
        <v>337</v>
      </c>
      <c r="AR41" s="668"/>
      <c r="AS41" s="668"/>
      <c r="AT41" s="668"/>
      <c r="AU41" s="668"/>
      <c r="AV41" s="668"/>
      <c r="AW41" s="668"/>
      <c r="AX41" s="668"/>
      <c r="AY41" s="669"/>
      <c r="AZ41" s="634">
        <v>2603321</v>
      </c>
      <c r="BA41" s="635"/>
      <c r="BB41" s="635"/>
      <c r="BC41" s="635"/>
      <c r="BD41" s="647"/>
      <c r="BE41" s="647"/>
      <c r="BF41" s="670"/>
      <c r="BG41" s="675"/>
      <c r="BH41" s="676"/>
      <c r="BI41" s="676"/>
      <c r="BJ41" s="676"/>
      <c r="BK41" s="676"/>
      <c r="BL41" s="217"/>
      <c r="BM41" s="632" t="s">
        <v>338</v>
      </c>
      <c r="BN41" s="632"/>
      <c r="BO41" s="632"/>
      <c r="BP41" s="632"/>
      <c r="BQ41" s="632"/>
      <c r="BR41" s="632"/>
      <c r="BS41" s="632"/>
      <c r="BT41" s="632"/>
      <c r="BU41" s="633"/>
      <c r="BV41" s="634" t="s">
        <v>122</v>
      </c>
      <c r="BW41" s="635"/>
      <c r="BX41" s="635"/>
      <c r="BY41" s="635"/>
      <c r="BZ41" s="635"/>
      <c r="CA41" s="635"/>
      <c r="CB41" s="671"/>
      <c r="CD41" s="631" t="s">
        <v>339</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340</v>
      </c>
      <c r="AR42" s="680"/>
      <c r="AS42" s="680"/>
      <c r="AT42" s="680"/>
      <c r="AU42" s="680"/>
      <c r="AV42" s="680"/>
      <c r="AW42" s="680"/>
      <c r="AX42" s="680"/>
      <c r="AY42" s="681"/>
      <c r="AZ42" s="618">
        <v>10180298</v>
      </c>
      <c r="BA42" s="659"/>
      <c r="BB42" s="659"/>
      <c r="BC42" s="659"/>
      <c r="BD42" s="619"/>
      <c r="BE42" s="619"/>
      <c r="BF42" s="682"/>
      <c r="BG42" s="677"/>
      <c r="BH42" s="678"/>
      <c r="BI42" s="678"/>
      <c r="BJ42" s="678"/>
      <c r="BK42" s="678"/>
      <c r="BL42" s="218"/>
      <c r="BM42" s="616" t="s">
        <v>341</v>
      </c>
      <c r="BN42" s="616"/>
      <c r="BO42" s="616"/>
      <c r="BP42" s="616"/>
      <c r="BQ42" s="616"/>
      <c r="BR42" s="616"/>
      <c r="BS42" s="616"/>
      <c r="BT42" s="616"/>
      <c r="BU42" s="617"/>
      <c r="BV42" s="618">
        <v>478</v>
      </c>
      <c r="BW42" s="659"/>
      <c r="BX42" s="659"/>
      <c r="BY42" s="659"/>
      <c r="BZ42" s="659"/>
      <c r="CA42" s="659"/>
      <c r="CB42" s="660"/>
      <c r="CD42" s="631" t="s">
        <v>342</v>
      </c>
      <c r="CE42" s="632"/>
      <c r="CF42" s="632"/>
      <c r="CG42" s="632"/>
      <c r="CH42" s="632"/>
      <c r="CI42" s="632"/>
      <c r="CJ42" s="632"/>
      <c r="CK42" s="632"/>
      <c r="CL42" s="632"/>
      <c r="CM42" s="632"/>
      <c r="CN42" s="632"/>
      <c r="CO42" s="632"/>
      <c r="CP42" s="632"/>
      <c r="CQ42" s="633"/>
      <c r="CR42" s="634">
        <v>21195855</v>
      </c>
      <c r="CS42" s="647"/>
      <c r="CT42" s="647"/>
      <c r="CU42" s="647"/>
      <c r="CV42" s="647"/>
      <c r="CW42" s="647"/>
      <c r="CX42" s="647"/>
      <c r="CY42" s="648"/>
      <c r="CZ42" s="637">
        <v>15.5</v>
      </c>
      <c r="DA42" s="649"/>
      <c r="DB42" s="649"/>
      <c r="DC42" s="650"/>
      <c r="DD42" s="640">
        <v>2265704</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343</v>
      </c>
      <c r="CD43" s="631" t="s">
        <v>344</v>
      </c>
      <c r="CE43" s="632"/>
      <c r="CF43" s="632"/>
      <c r="CG43" s="632"/>
      <c r="CH43" s="632"/>
      <c r="CI43" s="632"/>
      <c r="CJ43" s="632"/>
      <c r="CK43" s="632"/>
      <c r="CL43" s="632"/>
      <c r="CM43" s="632"/>
      <c r="CN43" s="632"/>
      <c r="CO43" s="632"/>
      <c r="CP43" s="632"/>
      <c r="CQ43" s="633"/>
      <c r="CR43" s="634">
        <v>843255</v>
      </c>
      <c r="CS43" s="647"/>
      <c r="CT43" s="647"/>
      <c r="CU43" s="647"/>
      <c r="CV43" s="647"/>
      <c r="CW43" s="647"/>
      <c r="CX43" s="647"/>
      <c r="CY43" s="648"/>
      <c r="CZ43" s="637">
        <v>0.6</v>
      </c>
      <c r="DA43" s="649"/>
      <c r="DB43" s="649"/>
      <c r="DC43" s="650"/>
      <c r="DD43" s="640">
        <v>597678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345</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293</v>
      </c>
      <c r="CE44" s="654"/>
      <c r="CF44" s="631" t="s">
        <v>346</v>
      </c>
      <c r="CG44" s="632"/>
      <c r="CH44" s="632"/>
      <c r="CI44" s="632"/>
      <c r="CJ44" s="632"/>
      <c r="CK44" s="632"/>
      <c r="CL44" s="632"/>
      <c r="CM44" s="632"/>
      <c r="CN44" s="632"/>
      <c r="CO44" s="632"/>
      <c r="CP44" s="632"/>
      <c r="CQ44" s="633"/>
      <c r="CR44" s="634">
        <v>19059927</v>
      </c>
      <c r="CS44" s="635"/>
      <c r="CT44" s="635"/>
      <c r="CU44" s="635"/>
      <c r="CV44" s="635"/>
      <c r="CW44" s="635"/>
      <c r="CX44" s="635"/>
      <c r="CY44" s="636"/>
      <c r="CZ44" s="637">
        <v>13.9</v>
      </c>
      <c r="DA44" s="638"/>
      <c r="DB44" s="638"/>
      <c r="DC44" s="639"/>
      <c r="DD44" s="640">
        <v>2045949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347</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348</v>
      </c>
      <c r="CG45" s="632"/>
      <c r="CH45" s="632"/>
      <c r="CI45" s="632"/>
      <c r="CJ45" s="632"/>
      <c r="CK45" s="632"/>
      <c r="CL45" s="632"/>
      <c r="CM45" s="632"/>
      <c r="CN45" s="632"/>
      <c r="CO45" s="632"/>
      <c r="CP45" s="632"/>
      <c r="CQ45" s="633"/>
      <c r="CR45" s="634">
        <v>11029841</v>
      </c>
      <c r="CS45" s="647"/>
      <c r="CT45" s="647"/>
      <c r="CU45" s="647"/>
      <c r="CV45" s="647"/>
      <c r="CW45" s="647"/>
      <c r="CX45" s="647"/>
      <c r="CY45" s="648"/>
      <c r="CZ45" s="637">
        <v>8</v>
      </c>
      <c r="DA45" s="649"/>
      <c r="DB45" s="649"/>
      <c r="DC45" s="650"/>
      <c r="DD45" s="640">
        <v>272445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349</v>
      </c>
      <c r="CG46" s="632"/>
      <c r="CH46" s="632"/>
      <c r="CI46" s="632"/>
      <c r="CJ46" s="632"/>
      <c r="CK46" s="632"/>
      <c r="CL46" s="632"/>
      <c r="CM46" s="632"/>
      <c r="CN46" s="632"/>
      <c r="CO46" s="632"/>
      <c r="CP46" s="632"/>
      <c r="CQ46" s="633"/>
      <c r="CR46" s="634">
        <v>6309510</v>
      </c>
      <c r="CS46" s="635"/>
      <c r="CT46" s="635"/>
      <c r="CU46" s="635"/>
      <c r="CV46" s="635"/>
      <c r="CW46" s="635"/>
      <c r="CX46" s="635"/>
      <c r="CY46" s="636"/>
      <c r="CZ46" s="637">
        <v>4.5999999999999996</v>
      </c>
      <c r="DA46" s="638"/>
      <c r="DB46" s="638"/>
      <c r="DC46" s="639"/>
      <c r="DD46" s="640">
        <v>1618268</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350</v>
      </c>
      <c r="CG47" s="632"/>
      <c r="CH47" s="632"/>
      <c r="CI47" s="632"/>
      <c r="CJ47" s="632"/>
      <c r="CK47" s="632"/>
      <c r="CL47" s="632"/>
      <c r="CM47" s="632"/>
      <c r="CN47" s="632"/>
      <c r="CO47" s="632"/>
      <c r="CP47" s="632"/>
      <c r="CQ47" s="633"/>
      <c r="CR47" s="634">
        <v>2135928</v>
      </c>
      <c r="CS47" s="647"/>
      <c r="CT47" s="647"/>
      <c r="CU47" s="647"/>
      <c r="CV47" s="647"/>
      <c r="CW47" s="647"/>
      <c r="CX47" s="647"/>
      <c r="CY47" s="648"/>
      <c r="CZ47" s="637">
        <v>1.6</v>
      </c>
      <c r="DA47" s="649"/>
      <c r="DB47" s="649"/>
      <c r="DC47" s="650"/>
      <c r="DD47" s="640">
        <v>219755</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351</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352</v>
      </c>
      <c r="CE49" s="616"/>
      <c r="CF49" s="616"/>
      <c r="CG49" s="616"/>
      <c r="CH49" s="616"/>
      <c r="CI49" s="616"/>
      <c r="CJ49" s="616"/>
      <c r="CK49" s="616"/>
      <c r="CL49" s="616"/>
      <c r="CM49" s="616"/>
      <c r="CN49" s="616"/>
      <c r="CO49" s="616"/>
      <c r="CP49" s="616"/>
      <c r="CQ49" s="617"/>
      <c r="CR49" s="618">
        <v>137045015</v>
      </c>
      <c r="CS49" s="619"/>
      <c r="CT49" s="619"/>
      <c r="CU49" s="619"/>
      <c r="CV49" s="619"/>
      <c r="CW49" s="619"/>
      <c r="CX49" s="619"/>
      <c r="CY49" s="620"/>
      <c r="CZ49" s="621">
        <v>100</v>
      </c>
      <c r="DA49" s="622"/>
      <c r="DB49" s="622"/>
      <c r="DC49" s="623"/>
      <c r="DD49" s="624">
        <v>82792503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Lbh8m6YmapI7R1s/fK6alvwSjUEMkuMaedtMb8CCTzJIx7huw8kSSdZdFtefck+3e1Tc81zOHRAePyFOnI7u1w==" saltValue="9j7wbtaXIX/dJqqg93Ok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353</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354</v>
      </c>
      <c r="DK2" s="1105"/>
      <c r="DL2" s="1105"/>
      <c r="DM2" s="1105"/>
      <c r="DN2" s="1105"/>
      <c r="DO2" s="1106"/>
      <c r="DP2" s="222"/>
      <c r="DQ2" s="1104" t="s">
        <v>355</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2" t="s">
        <v>356</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357</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08" t="s">
        <v>358</v>
      </c>
      <c r="B5" s="1009"/>
      <c r="C5" s="1009"/>
      <c r="D5" s="1009"/>
      <c r="E5" s="1009"/>
      <c r="F5" s="1009"/>
      <c r="G5" s="1009"/>
      <c r="H5" s="1009"/>
      <c r="I5" s="1009"/>
      <c r="J5" s="1009"/>
      <c r="K5" s="1009"/>
      <c r="L5" s="1009"/>
      <c r="M5" s="1009"/>
      <c r="N5" s="1009"/>
      <c r="O5" s="1009"/>
      <c r="P5" s="1010"/>
      <c r="Q5" s="1014" t="s">
        <v>359</v>
      </c>
      <c r="R5" s="1015"/>
      <c r="S5" s="1015"/>
      <c r="T5" s="1015"/>
      <c r="U5" s="1016"/>
      <c r="V5" s="1014" t="s">
        <v>360</v>
      </c>
      <c r="W5" s="1015"/>
      <c r="X5" s="1015"/>
      <c r="Y5" s="1015"/>
      <c r="Z5" s="1016"/>
      <c r="AA5" s="1014" t="s">
        <v>361</v>
      </c>
      <c r="AB5" s="1015"/>
      <c r="AC5" s="1015"/>
      <c r="AD5" s="1015"/>
      <c r="AE5" s="1015"/>
      <c r="AF5" s="1107" t="s">
        <v>362</v>
      </c>
      <c r="AG5" s="1015"/>
      <c r="AH5" s="1015"/>
      <c r="AI5" s="1015"/>
      <c r="AJ5" s="1028"/>
      <c r="AK5" s="1015" t="s">
        <v>363</v>
      </c>
      <c r="AL5" s="1015"/>
      <c r="AM5" s="1015"/>
      <c r="AN5" s="1015"/>
      <c r="AO5" s="1016"/>
      <c r="AP5" s="1014" t="s">
        <v>364</v>
      </c>
      <c r="AQ5" s="1015"/>
      <c r="AR5" s="1015"/>
      <c r="AS5" s="1015"/>
      <c r="AT5" s="1016"/>
      <c r="AU5" s="1014" t="s">
        <v>365</v>
      </c>
      <c r="AV5" s="1015"/>
      <c r="AW5" s="1015"/>
      <c r="AX5" s="1015"/>
      <c r="AY5" s="1028"/>
      <c r="AZ5" s="226"/>
      <c r="BA5" s="226"/>
      <c r="BB5" s="226"/>
      <c r="BC5" s="226"/>
      <c r="BD5" s="226"/>
      <c r="BE5" s="227"/>
      <c r="BF5" s="227"/>
      <c r="BG5" s="227"/>
      <c r="BH5" s="227"/>
      <c r="BI5" s="227"/>
      <c r="BJ5" s="227"/>
      <c r="BK5" s="227"/>
      <c r="BL5" s="227"/>
      <c r="BM5" s="227"/>
      <c r="BN5" s="227"/>
      <c r="BO5" s="227"/>
      <c r="BP5" s="227"/>
      <c r="BQ5" s="1008" t="s">
        <v>366</v>
      </c>
      <c r="BR5" s="1009"/>
      <c r="BS5" s="1009"/>
      <c r="BT5" s="1009"/>
      <c r="BU5" s="1009"/>
      <c r="BV5" s="1009"/>
      <c r="BW5" s="1009"/>
      <c r="BX5" s="1009"/>
      <c r="BY5" s="1009"/>
      <c r="BZ5" s="1009"/>
      <c r="CA5" s="1009"/>
      <c r="CB5" s="1009"/>
      <c r="CC5" s="1009"/>
      <c r="CD5" s="1009"/>
      <c r="CE5" s="1009"/>
      <c r="CF5" s="1009"/>
      <c r="CG5" s="1010"/>
      <c r="CH5" s="1014" t="s">
        <v>367</v>
      </c>
      <c r="CI5" s="1015"/>
      <c r="CJ5" s="1015"/>
      <c r="CK5" s="1015"/>
      <c r="CL5" s="1016"/>
      <c r="CM5" s="1014" t="s">
        <v>368</v>
      </c>
      <c r="CN5" s="1015"/>
      <c r="CO5" s="1015"/>
      <c r="CP5" s="1015"/>
      <c r="CQ5" s="1016"/>
      <c r="CR5" s="1014" t="s">
        <v>369</v>
      </c>
      <c r="CS5" s="1015"/>
      <c r="CT5" s="1015"/>
      <c r="CU5" s="1015"/>
      <c r="CV5" s="1016"/>
      <c r="CW5" s="1014" t="s">
        <v>370</v>
      </c>
      <c r="CX5" s="1015"/>
      <c r="CY5" s="1015"/>
      <c r="CZ5" s="1015"/>
      <c r="DA5" s="1016"/>
      <c r="DB5" s="1014" t="s">
        <v>371</v>
      </c>
      <c r="DC5" s="1015"/>
      <c r="DD5" s="1015"/>
      <c r="DE5" s="1015"/>
      <c r="DF5" s="1016"/>
      <c r="DG5" s="1097" t="s">
        <v>372</v>
      </c>
      <c r="DH5" s="1098"/>
      <c r="DI5" s="1098"/>
      <c r="DJ5" s="1098"/>
      <c r="DK5" s="1099"/>
      <c r="DL5" s="1097" t="s">
        <v>373</v>
      </c>
      <c r="DM5" s="1098"/>
      <c r="DN5" s="1098"/>
      <c r="DO5" s="1098"/>
      <c r="DP5" s="1099"/>
      <c r="DQ5" s="1014" t="s">
        <v>374</v>
      </c>
      <c r="DR5" s="1015"/>
      <c r="DS5" s="1015"/>
      <c r="DT5" s="1015"/>
      <c r="DU5" s="1016"/>
      <c r="DV5" s="1014" t="s">
        <v>365</v>
      </c>
      <c r="DW5" s="1015"/>
      <c r="DX5" s="1015"/>
      <c r="DY5" s="1015"/>
      <c r="DZ5" s="1028"/>
      <c r="EA5" s="228"/>
    </row>
    <row r="6" spans="1:131" s="229"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15">
      <c r="A7" s="230">
        <v>1</v>
      </c>
      <c r="B7" s="1060" t="s">
        <v>375</v>
      </c>
      <c r="C7" s="1061"/>
      <c r="D7" s="1061"/>
      <c r="E7" s="1061"/>
      <c r="F7" s="1061"/>
      <c r="G7" s="1061"/>
      <c r="H7" s="1061"/>
      <c r="I7" s="1061"/>
      <c r="J7" s="1061"/>
      <c r="K7" s="1061"/>
      <c r="L7" s="1061"/>
      <c r="M7" s="1061"/>
      <c r="N7" s="1061"/>
      <c r="O7" s="1061"/>
      <c r="P7" s="1062"/>
      <c r="Q7" s="1115">
        <v>138942</v>
      </c>
      <c r="R7" s="1116"/>
      <c r="S7" s="1116"/>
      <c r="T7" s="1116"/>
      <c r="U7" s="1116"/>
      <c r="V7" s="1116">
        <v>132697</v>
      </c>
      <c r="W7" s="1116"/>
      <c r="X7" s="1116"/>
      <c r="Y7" s="1116"/>
      <c r="Z7" s="1116"/>
      <c r="AA7" s="1116">
        <v>6245</v>
      </c>
      <c r="AB7" s="1116"/>
      <c r="AC7" s="1116"/>
      <c r="AD7" s="1116"/>
      <c r="AE7" s="1117"/>
      <c r="AF7" s="1118">
        <v>4240</v>
      </c>
      <c r="AG7" s="1119"/>
      <c r="AH7" s="1119"/>
      <c r="AI7" s="1119"/>
      <c r="AJ7" s="1120"/>
      <c r="AK7" s="1121">
        <v>6336</v>
      </c>
      <c r="AL7" s="1122"/>
      <c r="AM7" s="1122"/>
      <c r="AN7" s="1122"/>
      <c r="AO7" s="1122"/>
      <c r="AP7" s="1122">
        <v>111237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573</v>
      </c>
      <c r="BT7" s="1113"/>
      <c r="BU7" s="1113"/>
      <c r="BV7" s="1113"/>
      <c r="BW7" s="1113"/>
      <c r="BX7" s="1113"/>
      <c r="BY7" s="1113"/>
      <c r="BZ7" s="1113"/>
      <c r="CA7" s="1113"/>
      <c r="CB7" s="1113"/>
      <c r="CC7" s="1113"/>
      <c r="CD7" s="1113"/>
      <c r="CE7" s="1113"/>
      <c r="CF7" s="1113"/>
      <c r="CG7" s="1125"/>
      <c r="CH7" s="1109">
        <v>0</v>
      </c>
      <c r="CI7" s="1110"/>
      <c r="CJ7" s="1110"/>
      <c r="CK7" s="1110"/>
      <c r="CL7" s="1111"/>
      <c r="CM7" s="1109">
        <v>112</v>
      </c>
      <c r="CN7" s="1110"/>
      <c r="CO7" s="1110"/>
      <c r="CP7" s="1110"/>
      <c r="CQ7" s="1111"/>
      <c r="CR7" s="1109">
        <v>11</v>
      </c>
      <c r="CS7" s="1110"/>
      <c r="CT7" s="1110"/>
      <c r="CU7" s="1110"/>
      <c r="CV7" s="1111"/>
      <c r="CW7" s="1109" t="s">
        <v>591</v>
      </c>
      <c r="CX7" s="1110"/>
      <c r="CY7" s="1110"/>
      <c r="CZ7" s="1110"/>
      <c r="DA7" s="1111"/>
      <c r="DB7" s="1109" t="s">
        <v>591</v>
      </c>
      <c r="DC7" s="1110"/>
      <c r="DD7" s="1110"/>
      <c r="DE7" s="1110"/>
      <c r="DF7" s="1111"/>
      <c r="DG7" s="1109" t="s">
        <v>591</v>
      </c>
      <c r="DH7" s="1110"/>
      <c r="DI7" s="1110"/>
      <c r="DJ7" s="1110"/>
      <c r="DK7" s="1111"/>
      <c r="DL7" s="1109" t="s">
        <v>591</v>
      </c>
      <c r="DM7" s="1110"/>
      <c r="DN7" s="1110"/>
      <c r="DO7" s="1110"/>
      <c r="DP7" s="1111"/>
      <c r="DQ7" s="1109" t="s">
        <v>591</v>
      </c>
      <c r="DR7" s="1110"/>
      <c r="DS7" s="1110"/>
      <c r="DT7" s="1110"/>
      <c r="DU7" s="1111"/>
      <c r="DV7" s="1112"/>
      <c r="DW7" s="1113"/>
      <c r="DX7" s="1113"/>
      <c r="DY7" s="1113"/>
      <c r="DZ7" s="1114"/>
      <c r="EA7" s="228"/>
    </row>
    <row r="8" spans="1:131" s="229" customFormat="1" ht="26.25" customHeight="1" x14ac:dyDescent="0.15">
      <c r="A8" s="232">
        <v>2</v>
      </c>
      <c r="B8" s="1043" t="s">
        <v>376</v>
      </c>
      <c r="C8" s="1044"/>
      <c r="D8" s="1044"/>
      <c r="E8" s="1044"/>
      <c r="F8" s="1044"/>
      <c r="G8" s="1044"/>
      <c r="H8" s="1044"/>
      <c r="I8" s="1044"/>
      <c r="J8" s="1044"/>
      <c r="K8" s="1044"/>
      <c r="L8" s="1044"/>
      <c r="M8" s="1044"/>
      <c r="N8" s="1044"/>
      <c r="O8" s="1044"/>
      <c r="P8" s="1045"/>
      <c r="Q8" s="1051">
        <v>405</v>
      </c>
      <c r="R8" s="1052"/>
      <c r="S8" s="1052"/>
      <c r="T8" s="1052"/>
      <c r="U8" s="1052"/>
      <c r="V8" s="1052">
        <v>358</v>
      </c>
      <c r="W8" s="1052"/>
      <c r="X8" s="1052"/>
      <c r="Y8" s="1052"/>
      <c r="Z8" s="1052"/>
      <c r="AA8" s="1052">
        <v>47</v>
      </c>
      <c r="AB8" s="1052"/>
      <c r="AC8" s="1052"/>
      <c r="AD8" s="1052"/>
      <c r="AE8" s="1053"/>
      <c r="AF8" s="1048">
        <v>47</v>
      </c>
      <c r="AG8" s="1049"/>
      <c r="AH8" s="1049"/>
      <c r="AI8" s="1049"/>
      <c r="AJ8" s="1050"/>
      <c r="AK8" s="1093" t="s">
        <v>516</v>
      </c>
      <c r="AL8" s="1094"/>
      <c r="AM8" s="1094"/>
      <c r="AN8" s="1094"/>
      <c r="AO8" s="1094"/>
      <c r="AP8" s="1094">
        <v>339</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574</v>
      </c>
      <c r="BT8" s="1006"/>
      <c r="BU8" s="1006"/>
      <c r="BV8" s="1006"/>
      <c r="BW8" s="1006"/>
      <c r="BX8" s="1006"/>
      <c r="BY8" s="1006"/>
      <c r="BZ8" s="1006"/>
      <c r="CA8" s="1006"/>
      <c r="CB8" s="1006"/>
      <c r="CC8" s="1006"/>
      <c r="CD8" s="1006"/>
      <c r="CE8" s="1006"/>
      <c r="CF8" s="1006"/>
      <c r="CG8" s="1027"/>
      <c r="CH8" s="1002">
        <v>1</v>
      </c>
      <c r="CI8" s="1003"/>
      <c r="CJ8" s="1003"/>
      <c r="CK8" s="1003"/>
      <c r="CL8" s="1004"/>
      <c r="CM8" s="1002">
        <v>20</v>
      </c>
      <c r="CN8" s="1003"/>
      <c r="CO8" s="1003"/>
      <c r="CP8" s="1003"/>
      <c r="CQ8" s="1004"/>
      <c r="CR8" s="1002">
        <v>10</v>
      </c>
      <c r="CS8" s="1003"/>
      <c r="CT8" s="1003"/>
      <c r="CU8" s="1003"/>
      <c r="CV8" s="1004"/>
      <c r="CW8" s="1002">
        <v>6</v>
      </c>
      <c r="CX8" s="1003"/>
      <c r="CY8" s="1003"/>
      <c r="CZ8" s="1003"/>
      <c r="DA8" s="1004"/>
      <c r="DB8" s="1002" t="s">
        <v>591</v>
      </c>
      <c r="DC8" s="1003"/>
      <c r="DD8" s="1003"/>
      <c r="DE8" s="1003"/>
      <c r="DF8" s="1004"/>
      <c r="DG8" s="1002" t="s">
        <v>591</v>
      </c>
      <c r="DH8" s="1003"/>
      <c r="DI8" s="1003"/>
      <c r="DJ8" s="1003"/>
      <c r="DK8" s="1004"/>
      <c r="DL8" s="1002" t="s">
        <v>591</v>
      </c>
      <c r="DM8" s="1003"/>
      <c r="DN8" s="1003"/>
      <c r="DO8" s="1003"/>
      <c r="DP8" s="1004"/>
      <c r="DQ8" s="1002" t="s">
        <v>591</v>
      </c>
      <c r="DR8" s="1003"/>
      <c r="DS8" s="1003"/>
      <c r="DT8" s="1003"/>
      <c r="DU8" s="1004"/>
      <c r="DV8" s="1005"/>
      <c r="DW8" s="1006"/>
      <c r="DX8" s="1006"/>
      <c r="DY8" s="1006"/>
      <c r="DZ8" s="1007"/>
      <c r="EA8" s="228"/>
    </row>
    <row r="9" spans="1:131" s="229" customFormat="1" ht="26.25" customHeight="1" x14ac:dyDescent="0.15">
      <c r="A9" s="232">
        <v>3</v>
      </c>
      <c r="B9" s="1043" t="s">
        <v>377</v>
      </c>
      <c r="C9" s="1044"/>
      <c r="D9" s="1044"/>
      <c r="E9" s="1044"/>
      <c r="F9" s="1044"/>
      <c r="G9" s="1044"/>
      <c r="H9" s="1044"/>
      <c r="I9" s="1044"/>
      <c r="J9" s="1044"/>
      <c r="K9" s="1044"/>
      <c r="L9" s="1044"/>
      <c r="M9" s="1044"/>
      <c r="N9" s="1044"/>
      <c r="O9" s="1044"/>
      <c r="P9" s="1045"/>
      <c r="Q9" s="1051">
        <v>67</v>
      </c>
      <c r="R9" s="1052"/>
      <c r="S9" s="1052"/>
      <c r="T9" s="1052"/>
      <c r="U9" s="1052"/>
      <c r="V9" s="1052">
        <v>32</v>
      </c>
      <c r="W9" s="1052"/>
      <c r="X9" s="1052"/>
      <c r="Y9" s="1052"/>
      <c r="Z9" s="1052"/>
      <c r="AA9" s="1052">
        <v>35</v>
      </c>
      <c r="AB9" s="1052"/>
      <c r="AC9" s="1052"/>
      <c r="AD9" s="1052"/>
      <c r="AE9" s="1053"/>
      <c r="AF9" s="1048">
        <v>33</v>
      </c>
      <c r="AG9" s="1049"/>
      <c r="AH9" s="1049"/>
      <c r="AI9" s="1049"/>
      <c r="AJ9" s="1050"/>
      <c r="AK9" s="1093">
        <v>0</v>
      </c>
      <c r="AL9" s="1094"/>
      <c r="AM9" s="1094"/>
      <c r="AN9" s="1094"/>
      <c r="AO9" s="1094"/>
      <c r="AP9" s="1094">
        <v>103</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575</v>
      </c>
      <c r="BT9" s="1006"/>
      <c r="BU9" s="1006"/>
      <c r="BV9" s="1006"/>
      <c r="BW9" s="1006"/>
      <c r="BX9" s="1006"/>
      <c r="BY9" s="1006"/>
      <c r="BZ9" s="1006"/>
      <c r="CA9" s="1006"/>
      <c r="CB9" s="1006"/>
      <c r="CC9" s="1006"/>
      <c r="CD9" s="1006"/>
      <c r="CE9" s="1006"/>
      <c r="CF9" s="1006"/>
      <c r="CG9" s="1027"/>
      <c r="CH9" s="1002">
        <v>0</v>
      </c>
      <c r="CI9" s="1003"/>
      <c r="CJ9" s="1003"/>
      <c r="CK9" s="1003"/>
      <c r="CL9" s="1004"/>
      <c r="CM9" s="1002">
        <v>27</v>
      </c>
      <c r="CN9" s="1003"/>
      <c r="CO9" s="1003"/>
      <c r="CP9" s="1003"/>
      <c r="CQ9" s="1004"/>
      <c r="CR9" s="1002">
        <v>20</v>
      </c>
      <c r="CS9" s="1003"/>
      <c r="CT9" s="1003"/>
      <c r="CU9" s="1003"/>
      <c r="CV9" s="1004"/>
      <c r="CW9" s="1002" t="s">
        <v>591</v>
      </c>
      <c r="CX9" s="1003"/>
      <c r="CY9" s="1003"/>
      <c r="CZ9" s="1003"/>
      <c r="DA9" s="1004"/>
      <c r="DB9" s="1002" t="s">
        <v>591</v>
      </c>
      <c r="DC9" s="1003"/>
      <c r="DD9" s="1003"/>
      <c r="DE9" s="1003"/>
      <c r="DF9" s="1004"/>
      <c r="DG9" s="1002" t="s">
        <v>591</v>
      </c>
      <c r="DH9" s="1003"/>
      <c r="DI9" s="1003"/>
      <c r="DJ9" s="1003"/>
      <c r="DK9" s="1004"/>
      <c r="DL9" s="1002" t="s">
        <v>591</v>
      </c>
      <c r="DM9" s="1003"/>
      <c r="DN9" s="1003"/>
      <c r="DO9" s="1003"/>
      <c r="DP9" s="1004"/>
      <c r="DQ9" s="1002" t="s">
        <v>591</v>
      </c>
      <c r="DR9" s="1003"/>
      <c r="DS9" s="1003"/>
      <c r="DT9" s="1003"/>
      <c r="DU9" s="1004"/>
      <c r="DV9" s="1005"/>
      <c r="DW9" s="1006"/>
      <c r="DX9" s="1006"/>
      <c r="DY9" s="1006"/>
      <c r="DZ9" s="1007"/>
      <c r="EA9" s="228"/>
    </row>
    <row r="10" spans="1:131" s="229" customFormat="1" ht="26.25" customHeight="1" x14ac:dyDescent="0.15">
      <c r="A10" s="232">
        <v>4</v>
      </c>
      <c r="B10" s="1043" t="s">
        <v>378</v>
      </c>
      <c r="C10" s="1044"/>
      <c r="D10" s="1044"/>
      <c r="E10" s="1044"/>
      <c r="F10" s="1044"/>
      <c r="G10" s="1044"/>
      <c r="H10" s="1044"/>
      <c r="I10" s="1044"/>
      <c r="J10" s="1044"/>
      <c r="K10" s="1044"/>
      <c r="L10" s="1044"/>
      <c r="M10" s="1044"/>
      <c r="N10" s="1044"/>
      <c r="O10" s="1044"/>
      <c r="P10" s="1045"/>
      <c r="Q10" s="1051">
        <v>5845</v>
      </c>
      <c r="R10" s="1052"/>
      <c r="S10" s="1052"/>
      <c r="T10" s="1052"/>
      <c r="U10" s="1052"/>
      <c r="V10" s="1052">
        <v>5974</v>
      </c>
      <c r="W10" s="1052"/>
      <c r="X10" s="1052"/>
      <c r="Y10" s="1052"/>
      <c r="Z10" s="1052"/>
      <c r="AA10" s="1052">
        <v>-129</v>
      </c>
      <c r="AB10" s="1052"/>
      <c r="AC10" s="1052"/>
      <c r="AD10" s="1052"/>
      <c r="AE10" s="1053"/>
      <c r="AF10" s="1048">
        <v>-144</v>
      </c>
      <c r="AG10" s="1049"/>
      <c r="AH10" s="1049"/>
      <c r="AI10" s="1049"/>
      <c r="AJ10" s="1050"/>
      <c r="AK10" s="1093">
        <v>1670</v>
      </c>
      <c r="AL10" s="1094"/>
      <c r="AM10" s="1094"/>
      <c r="AN10" s="1094"/>
      <c r="AO10" s="1094"/>
      <c r="AP10" s="1094">
        <v>23999</v>
      </c>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t="s">
        <v>576</v>
      </c>
      <c r="BT10" s="1006"/>
      <c r="BU10" s="1006"/>
      <c r="BV10" s="1006"/>
      <c r="BW10" s="1006"/>
      <c r="BX10" s="1006"/>
      <c r="BY10" s="1006"/>
      <c r="BZ10" s="1006"/>
      <c r="CA10" s="1006"/>
      <c r="CB10" s="1006"/>
      <c r="CC10" s="1006"/>
      <c r="CD10" s="1006"/>
      <c r="CE10" s="1006"/>
      <c r="CF10" s="1006"/>
      <c r="CG10" s="1027"/>
      <c r="CH10" s="1002">
        <v>22</v>
      </c>
      <c r="CI10" s="1003"/>
      <c r="CJ10" s="1003"/>
      <c r="CK10" s="1003"/>
      <c r="CL10" s="1004"/>
      <c r="CM10" s="1002">
        <v>382</v>
      </c>
      <c r="CN10" s="1003"/>
      <c r="CO10" s="1003"/>
      <c r="CP10" s="1003"/>
      <c r="CQ10" s="1004"/>
      <c r="CR10" s="1002">
        <v>100</v>
      </c>
      <c r="CS10" s="1003"/>
      <c r="CT10" s="1003"/>
      <c r="CU10" s="1003"/>
      <c r="CV10" s="1004"/>
      <c r="CW10" s="1002" t="s">
        <v>591</v>
      </c>
      <c r="CX10" s="1003"/>
      <c r="CY10" s="1003"/>
      <c r="CZ10" s="1003"/>
      <c r="DA10" s="1004"/>
      <c r="DB10" s="1002" t="s">
        <v>591</v>
      </c>
      <c r="DC10" s="1003"/>
      <c r="DD10" s="1003"/>
      <c r="DE10" s="1003"/>
      <c r="DF10" s="1004"/>
      <c r="DG10" s="1002" t="s">
        <v>591</v>
      </c>
      <c r="DH10" s="1003"/>
      <c r="DI10" s="1003"/>
      <c r="DJ10" s="1003"/>
      <c r="DK10" s="1004"/>
      <c r="DL10" s="1002" t="s">
        <v>591</v>
      </c>
      <c r="DM10" s="1003"/>
      <c r="DN10" s="1003"/>
      <c r="DO10" s="1003"/>
      <c r="DP10" s="1004"/>
      <c r="DQ10" s="1002" t="s">
        <v>591</v>
      </c>
      <c r="DR10" s="1003"/>
      <c r="DS10" s="1003"/>
      <c r="DT10" s="1003"/>
      <c r="DU10" s="1004"/>
      <c r="DV10" s="1005"/>
      <c r="DW10" s="1006"/>
      <c r="DX10" s="1006"/>
      <c r="DY10" s="1006"/>
      <c r="DZ10" s="1007"/>
      <c r="EA10" s="228"/>
    </row>
    <row r="11" spans="1:131" s="229" customFormat="1" ht="26.25" customHeight="1" x14ac:dyDescent="0.15">
      <c r="A11" s="232">
        <v>5</v>
      </c>
      <c r="B11" s="1043" t="s">
        <v>379</v>
      </c>
      <c r="C11" s="1044"/>
      <c r="D11" s="1044"/>
      <c r="E11" s="1044"/>
      <c r="F11" s="1044"/>
      <c r="G11" s="1044"/>
      <c r="H11" s="1044"/>
      <c r="I11" s="1044"/>
      <c r="J11" s="1044"/>
      <c r="K11" s="1044"/>
      <c r="L11" s="1044"/>
      <c r="M11" s="1044"/>
      <c r="N11" s="1044"/>
      <c r="O11" s="1044"/>
      <c r="P11" s="1045"/>
      <c r="Q11" s="1051">
        <v>1026</v>
      </c>
      <c r="R11" s="1052"/>
      <c r="S11" s="1052"/>
      <c r="T11" s="1052"/>
      <c r="U11" s="1052"/>
      <c r="V11" s="1052">
        <v>1026</v>
      </c>
      <c r="W11" s="1052"/>
      <c r="X11" s="1052"/>
      <c r="Y11" s="1052"/>
      <c r="Z11" s="1052"/>
      <c r="AA11" s="1052" t="s">
        <v>516</v>
      </c>
      <c r="AB11" s="1052"/>
      <c r="AC11" s="1052"/>
      <c r="AD11" s="1052"/>
      <c r="AE11" s="1053"/>
      <c r="AF11" s="1048" t="s">
        <v>122</v>
      </c>
      <c r="AG11" s="1049"/>
      <c r="AH11" s="1049"/>
      <c r="AI11" s="1049"/>
      <c r="AJ11" s="1050"/>
      <c r="AK11" s="1093" t="s">
        <v>516</v>
      </c>
      <c r="AL11" s="1094"/>
      <c r="AM11" s="1094"/>
      <c r="AN11" s="1094"/>
      <c r="AO11" s="1094"/>
      <c r="AP11" s="1094">
        <v>2869</v>
      </c>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t="s">
        <v>577</v>
      </c>
      <c r="BT11" s="1006"/>
      <c r="BU11" s="1006"/>
      <c r="BV11" s="1006"/>
      <c r="BW11" s="1006"/>
      <c r="BX11" s="1006"/>
      <c r="BY11" s="1006"/>
      <c r="BZ11" s="1006"/>
      <c r="CA11" s="1006"/>
      <c r="CB11" s="1006"/>
      <c r="CC11" s="1006"/>
      <c r="CD11" s="1006"/>
      <c r="CE11" s="1006"/>
      <c r="CF11" s="1006"/>
      <c r="CG11" s="1027"/>
      <c r="CH11" s="1002">
        <v>-2</v>
      </c>
      <c r="CI11" s="1003"/>
      <c r="CJ11" s="1003"/>
      <c r="CK11" s="1003"/>
      <c r="CL11" s="1004"/>
      <c r="CM11" s="1002">
        <v>17</v>
      </c>
      <c r="CN11" s="1003"/>
      <c r="CO11" s="1003"/>
      <c r="CP11" s="1003"/>
      <c r="CQ11" s="1004"/>
      <c r="CR11" s="1002">
        <v>10</v>
      </c>
      <c r="CS11" s="1003"/>
      <c r="CT11" s="1003"/>
      <c r="CU11" s="1003"/>
      <c r="CV11" s="1004"/>
      <c r="CW11" s="1002" t="s">
        <v>591</v>
      </c>
      <c r="CX11" s="1003"/>
      <c r="CY11" s="1003"/>
      <c r="CZ11" s="1003"/>
      <c r="DA11" s="1004"/>
      <c r="DB11" s="1002" t="s">
        <v>591</v>
      </c>
      <c r="DC11" s="1003"/>
      <c r="DD11" s="1003"/>
      <c r="DE11" s="1003"/>
      <c r="DF11" s="1004"/>
      <c r="DG11" s="1002" t="s">
        <v>591</v>
      </c>
      <c r="DH11" s="1003"/>
      <c r="DI11" s="1003"/>
      <c r="DJ11" s="1003"/>
      <c r="DK11" s="1004"/>
      <c r="DL11" s="1002" t="s">
        <v>591</v>
      </c>
      <c r="DM11" s="1003"/>
      <c r="DN11" s="1003"/>
      <c r="DO11" s="1003"/>
      <c r="DP11" s="1004"/>
      <c r="DQ11" s="1002" t="s">
        <v>591</v>
      </c>
      <c r="DR11" s="1003"/>
      <c r="DS11" s="1003"/>
      <c r="DT11" s="1003"/>
      <c r="DU11" s="1004"/>
      <c r="DV11" s="1005"/>
      <c r="DW11" s="1006"/>
      <c r="DX11" s="1006"/>
      <c r="DY11" s="1006"/>
      <c r="DZ11" s="1007"/>
      <c r="EA11" s="228"/>
    </row>
    <row r="12" spans="1:131" s="229" customFormat="1" ht="26.25" customHeight="1" x14ac:dyDescent="0.15">
      <c r="A12" s="232">
        <v>6</v>
      </c>
      <c r="B12" s="1043" t="s">
        <v>380</v>
      </c>
      <c r="C12" s="1044"/>
      <c r="D12" s="1044"/>
      <c r="E12" s="1044"/>
      <c r="F12" s="1044"/>
      <c r="G12" s="1044"/>
      <c r="H12" s="1044"/>
      <c r="I12" s="1044"/>
      <c r="J12" s="1044"/>
      <c r="K12" s="1044"/>
      <c r="L12" s="1044"/>
      <c r="M12" s="1044"/>
      <c r="N12" s="1044"/>
      <c r="O12" s="1044"/>
      <c r="P12" s="1045"/>
      <c r="Q12" s="1051">
        <v>18315</v>
      </c>
      <c r="R12" s="1052"/>
      <c r="S12" s="1052"/>
      <c r="T12" s="1052"/>
      <c r="U12" s="1052"/>
      <c r="V12" s="1052">
        <v>18315</v>
      </c>
      <c r="W12" s="1052"/>
      <c r="X12" s="1052"/>
      <c r="Y12" s="1052"/>
      <c r="Z12" s="1052"/>
      <c r="AA12" s="1052" t="s">
        <v>516</v>
      </c>
      <c r="AB12" s="1052"/>
      <c r="AC12" s="1052"/>
      <c r="AD12" s="1052"/>
      <c r="AE12" s="1053"/>
      <c r="AF12" s="1048" t="s">
        <v>122</v>
      </c>
      <c r="AG12" s="1049"/>
      <c r="AH12" s="1049"/>
      <c r="AI12" s="1049"/>
      <c r="AJ12" s="1050"/>
      <c r="AK12" s="1093" t="s">
        <v>516</v>
      </c>
      <c r="AL12" s="1094"/>
      <c r="AM12" s="1094"/>
      <c r="AN12" s="1094"/>
      <c r="AO12" s="1094"/>
      <c r="AP12" s="1094" t="s">
        <v>516</v>
      </c>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t="s">
        <v>578</v>
      </c>
      <c r="BT12" s="1006"/>
      <c r="BU12" s="1006"/>
      <c r="BV12" s="1006"/>
      <c r="BW12" s="1006"/>
      <c r="BX12" s="1006"/>
      <c r="BY12" s="1006"/>
      <c r="BZ12" s="1006"/>
      <c r="CA12" s="1006"/>
      <c r="CB12" s="1006"/>
      <c r="CC12" s="1006"/>
      <c r="CD12" s="1006"/>
      <c r="CE12" s="1006"/>
      <c r="CF12" s="1006"/>
      <c r="CG12" s="1027"/>
      <c r="CH12" s="1002">
        <v>5</v>
      </c>
      <c r="CI12" s="1003"/>
      <c r="CJ12" s="1003"/>
      <c r="CK12" s="1003"/>
      <c r="CL12" s="1004"/>
      <c r="CM12" s="1002">
        <v>34</v>
      </c>
      <c r="CN12" s="1003"/>
      <c r="CO12" s="1003"/>
      <c r="CP12" s="1003"/>
      <c r="CQ12" s="1004"/>
      <c r="CR12" s="1002">
        <v>55</v>
      </c>
      <c r="CS12" s="1003"/>
      <c r="CT12" s="1003"/>
      <c r="CU12" s="1003"/>
      <c r="CV12" s="1004"/>
      <c r="CW12" s="1002" t="s">
        <v>591</v>
      </c>
      <c r="CX12" s="1003"/>
      <c r="CY12" s="1003"/>
      <c r="CZ12" s="1003"/>
      <c r="DA12" s="1004"/>
      <c r="DB12" s="1002" t="s">
        <v>591</v>
      </c>
      <c r="DC12" s="1003"/>
      <c r="DD12" s="1003"/>
      <c r="DE12" s="1003"/>
      <c r="DF12" s="1004"/>
      <c r="DG12" s="1002" t="s">
        <v>591</v>
      </c>
      <c r="DH12" s="1003"/>
      <c r="DI12" s="1003"/>
      <c r="DJ12" s="1003"/>
      <c r="DK12" s="1004"/>
      <c r="DL12" s="1002" t="s">
        <v>591</v>
      </c>
      <c r="DM12" s="1003"/>
      <c r="DN12" s="1003"/>
      <c r="DO12" s="1003"/>
      <c r="DP12" s="1004"/>
      <c r="DQ12" s="1002" t="s">
        <v>591</v>
      </c>
      <c r="DR12" s="1003"/>
      <c r="DS12" s="1003"/>
      <c r="DT12" s="1003"/>
      <c r="DU12" s="1004"/>
      <c r="DV12" s="1005"/>
      <c r="DW12" s="1006"/>
      <c r="DX12" s="1006"/>
      <c r="DY12" s="1006"/>
      <c r="DZ12" s="1007"/>
      <c r="EA12" s="228"/>
    </row>
    <row r="13" spans="1:131" s="229" customFormat="1" ht="26.25" customHeight="1" x14ac:dyDescent="0.15">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t="s">
        <v>579</v>
      </c>
      <c r="BT13" s="1006"/>
      <c r="BU13" s="1006"/>
      <c r="BV13" s="1006"/>
      <c r="BW13" s="1006"/>
      <c r="BX13" s="1006"/>
      <c r="BY13" s="1006"/>
      <c r="BZ13" s="1006"/>
      <c r="CA13" s="1006"/>
      <c r="CB13" s="1006"/>
      <c r="CC13" s="1006"/>
      <c r="CD13" s="1006"/>
      <c r="CE13" s="1006"/>
      <c r="CF13" s="1006"/>
      <c r="CG13" s="1027"/>
      <c r="CH13" s="1002">
        <v>-2</v>
      </c>
      <c r="CI13" s="1003"/>
      <c r="CJ13" s="1003"/>
      <c r="CK13" s="1003"/>
      <c r="CL13" s="1004"/>
      <c r="CM13" s="1002">
        <v>16</v>
      </c>
      <c r="CN13" s="1003"/>
      <c r="CO13" s="1003"/>
      <c r="CP13" s="1003"/>
      <c r="CQ13" s="1004"/>
      <c r="CR13" s="1002">
        <v>9</v>
      </c>
      <c r="CS13" s="1003"/>
      <c r="CT13" s="1003"/>
      <c r="CU13" s="1003"/>
      <c r="CV13" s="1004"/>
      <c r="CW13" s="1002" t="s">
        <v>592</v>
      </c>
      <c r="CX13" s="1003"/>
      <c r="CY13" s="1003"/>
      <c r="CZ13" s="1003"/>
      <c r="DA13" s="1004"/>
      <c r="DB13" s="1002" t="s">
        <v>591</v>
      </c>
      <c r="DC13" s="1003"/>
      <c r="DD13" s="1003"/>
      <c r="DE13" s="1003"/>
      <c r="DF13" s="1004"/>
      <c r="DG13" s="1002" t="s">
        <v>591</v>
      </c>
      <c r="DH13" s="1003"/>
      <c r="DI13" s="1003"/>
      <c r="DJ13" s="1003"/>
      <c r="DK13" s="1004"/>
      <c r="DL13" s="1002" t="s">
        <v>591</v>
      </c>
      <c r="DM13" s="1003"/>
      <c r="DN13" s="1003"/>
      <c r="DO13" s="1003"/>
      <c r="DP13" s="1004"/>
      <c r="DQ13" s="1002" t="s">
        <v>591</v>
      </c>
      <c r="DR13" s="1003"/>
      <c r="DS13" s="1003"/>
      <c r="DT13" s="1003"/>
      <c r="DU13" s="1004"/>
      <c r="DV13" s="1005"/>
      <c r="DW13" s="1006"/>
      <c r="DX13" s="1006"/>
      <c r="DY13" s="1006"/>
      <c r="DZ13" s="1007"/>
      <c r="EA13" s="228"/>
    </row>
    <row r="14" spans="1:131" s="229" customFormat="1" ht="26.25" customHeight="1" x14ac:dyDescent="0.15">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t="s">
        <v>580</v>
      </c>
      <c r="BT14" s="1006"/>
      <c r="BU14" s="1006"/>
      <c r="BV14" s="1006"/>
      <c r="BW14" s="1006"/>
      <c r="BX14" s="1006"/>
      <c r="BY14" s="1006"/>
      <c r="BZ14" s="1006"/>
      <c r="CA14" s="1006"/>
      <c r="CB14" s="1006"/>
      <c r="CC14" s="1006"/>
      <c r="CD14" s="1006"/>
      <c r="CE14" s="1006"/>
      <c r="CF14" s="1006"/>
      <c r="CG14" s="1027"/>
      <c r="CH14" s="1002">
        <v>-2</v>
      </c>
      <c r="CI14" s="1003"/>
      <c r="CJ14" s="1003"/>
      <c r="CK14" s="1003"/>
      <c r="CL14" s="1004"/>
      <c r="CM14" s="1002">
        <v>56</v>
      </c>
      <c r="CN14" s="1003"/>
      <c r="CO14" s="1003"/>
      <c r="CP14" s="1003"/>
      <c r="CQ14" s="1004"/>
      <c r="CR14" s="1002">
        <v>50</v>
      </c>
      <c r="CS14" s="1003"/>
      <c r="CT14" s="1003"/>
      <c r="CU14" s="1003"/>
      <c r="CV14" s="1004"/>
      <c r="CW14" s="1002" t="s">
        <v>591</v>
      </c>
      <c r="CX14" s="1003"/>
      <c r="CY14" s="1003"/>
      <c r="CZ14" s="1003"/>
      <c r="DA14" s="1004"/>
      <c r="DB14" s="1002" t="s">
        <v>591</v>
      </c>
      <c r="DC14" s="1003"/>
      <c r="DD14" s="1003"/>
      <c r="DE14" s="1003"/>
      <c r="DF14" s="1004"/>
      <c r="DG14" s="1002" t="s">
        <v>591</v>
      </c>
      <c r="DH14" s="1003"/>
      <c r="DI14" s="1003"/>
      <c r="DJ14" s="1003"/>
      <c r="DK14" s="1004"/>
      <c r="DL14" s="1002" t="s">
        <v>591</v>
      </c>
      <c r="DM14" s="1003"/>
      <c r="DN14" s="1003"/>
      <c r="DO14" s="1003"/>
      <c r="DP14" s="1004"/>
      <c r="DQ14" s="1002" t="s">
        <v>591</v>
      </c>
      <c r="DR14" s="1003"/>
      <c r="DS14" s="1003"/>
      <c r="DT14" s="1003"/>
      <c r="DU14" s="1004"/>
      <c r="DV14" s="1005"/>
      <c r="DW14" s="1006"/>
      <c r="DX14" s="1006"/>
      <c r="DY14" s="1006"/>
      <c r="DZ14" s="1007"/>
      <c r="EA14" s="228"/>
    </row>
    <row r="15" spans="1:131" s="229" customFormat="1" ht="26.25" customHeight="1" x14ac:dyDescent="0.15">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t="s">
        <v>581</v>
      </c>
      <c r="BT15" s="1006"/>
      <c r="BU15" s="1006"/>
      <c r="BV15" s="1006"/>
      <c r="BW15" s="1006"/>
      <c r="BX15" s="1006"/>
      <c r="BY15" s="1006"/>
      <c r="BZ15" s="1006"/>
      <c r="CA15" s="1006"/>
      <c r="CB15" s="1006"/>
      <c r="CC15" s="1006"/>
      <c r="CD15" s="1006"/>
      <c r="CE15" s="1006"/>
      <c r="CF15" s="1006"/>
      <c r="CG15" s="1027"/>
      <c r="CH15" s="1002">
        <v>0</v>
      </c>
      <c r="CI15" s="1003"/>
      <c r="CJ15" s="1003"/>
      <c r="CK15" s="1003"/>
      <c r="CL15" s="1004"/>
      <c r="CM15" s="1002">
        <v>4</v>
      </c>
      <c r="CN15" s="1003"/>
      <c r="CO15" s="1003"/>
      <c r="CP15" s="1003"/>
      <c r="CQ15" s="1004"/>
      <c r="CR15" s="1002">
        <v>3</v>
      </c>
      <c r="CS15" s="1003"/>
      <c r="CT15" s="1003"/>
      <c r="CU15" s="1003"/>
      <c r="CV15" s="1004"/>
      <c r="CW15" s="1002" t="s">
        <v>591</v>
      </c>
      <c r="CX15" s="1003"/>
      <c r="CY15" s="1003"/>
      <c r="CZ15" s="1003"/>
      <c r="DA15" s="1004"/>
      <c r="DB15" s="1002" t="s">
        <v>591</v>
      </c>
      <c r="DC15" s="1003"/>
      <c r="DD15" s="1003"/>
      <c r="DE15" s="1003"/>
      <c r="DF15" s="1004"/>
      <c r="DG15" s="1002" t="s">
        <v>591</v>
      </c>
      <c r="DH15" s="1003"/>
      <c r="DI15" s="1003"/>
      <c r="DJ15" s="1003"/>
      <c r="DK15" s="1004"/>
      <c r="DL15" s="1002" t="s">
        <v>591</v>
      </c>
      <c r="DM15" s="1003"/>
      <c r="DN15" s="1003"/>
      <c r="DO15" s="1003"/>
      <c r="DP15" s="1004"/>
      <c r="DQ15" s="1002" t="s">
        <v>591</v>
      </c>
      <c r="DR15" s="1003"/>
      <c r="DS15" s="1003"/>
      <c r="DT15" s="1003"/>
      <c r="DU15" s="1004"/>
      <c r="DV15" s="1005"/>
      <c r="DW15" s="1006"/>
      <c r="DX15" s="1006"/>
      <c r="DY15" s="1006"/>
      <c r="DZ15" s="1007"/>
      <c r="EA15" s="228"/>
    </row>
    <row r="16" spans="1:131" s="229" customFormat="1" ht="26.25" customHeight="1" x14ac:dyDescent="0.15">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t="s">
        <v>582</v>
      </c>
      <c r="BT16" s="1006"/>
      <c r="BU16" s="1006"/>
      <c r="BV16" s="1006"/>
      <c r="BW16" s="1006"/>
      <c r="BX16" s="1006"/>
      <c r="BY16" s="1006"/>
      <c r="BZ16" s="1006"/>
      <c r="CA16" s="1006"/>
      <c r="CB16" s="1006"/>
      <c r="CC16" s="1006"/>
      <c r="CD16" s="1006"/>
      <c r="CE16" s="1006"/>
      <c r="CF16" s="1006"/>
      <c r="CG16" s="1027"/>
      <c r="CH16" s="1002" t="s">
        <v>591</v>
      </c>
      <c r="CI16" s="1003"/>
      <c r="CJ16" s="1003"/>
      <c r="CK16" s="1003"/>
      <c r="CL16" s="1004"/>
      <c r="CM16" s="1002">
        <v>52</v>
      </c>
      <c r="CN16" s="1003"/>
      <c r="CO16" s="1003"/>
      <c r="CP16" s="1003"/>
      <c r="CQ16" s="1004"/>
      <c r="CR16" s="1002">
        <v>50</v>
      </c>
      <c r="CS16" s="1003"/>
      <c r="CT16" s="1003"/>
      <c r="CU16" s="1003"/>
      <c r="CV16" s="1004"/>
      <c r="CW16" s="1002">
        <v>54</v>
      </c>
      <c r="CX16" s="1003"/>
      <c r="CY16" s="1003"/>
      <c r="CZ16" s="1003"/>
      <c r="DA16" s="1004"/>
      <c r="DB16" s="1002" t="s">
        <v>591</v>
      </c>
      <c r="DC16" s="1003"/>
      <c r="DD16" s="1003"/>
      <c r="DE16" s="1003"/>
      <c r="DF16" s="1004"/>
      <c r="DG16" s="1002" t="s">
        <v>591</v>
      </c>
      <c r="DH16" s="1003"/>
      <c r="DI16" s="1003"/>
      <c r="DJ16" s="1003"/>
      <c r="DK16" s="1004"/>
      <c r="DL16" s="1002" t="s">
        <v>591</v>
      </c>
      <c r="DM16" s="1003"/>
      <c r="DN16" s="1003"/>
      <c r="DO16" s="1003"/>
      <c r="DP16" s="1004"/>
      <c r="DQ16" s="1002" t="s">
        <v>591</v>
      </c>
      <c r="DR16" s="1003"/>
      <c r="DS16" s="1003"/>
      <c r="DT16" s="1003"/>
      <c r="DU16" s="1004"/>
      <c r="DV16" s="1005"/>
      <c r="DW16" s="1006"/>
      <c r="DX16" s="1006"/>
      <c r="DY16" s="1006"/>
      <c r="DZ16" s="1007"/>
      <c r="EA16" s="228"/>
    </row>
    <row r="17" spans="1:131" s="229" customFormat="1" ht="26.25" customHeight="1" x14ac:dyDescent="0.15">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t="s">
        <v>583</v>
      </c>
      <c r="BT17" s="1006"/>
      <c r="BU17" s="1006"/>
      <c r="BV17" s="1006"/>
      <c r="BW17" s="1006"/>
      <c r="BX17" s="1006"/>
      <c r="BY17" s="1006"/>
      <c r="BZ17" s="1006"/>
      <c r="CA17" s="1006"/>
      <c r="CB17" s="1006"/>
      <c r="CC17" s="1006"/>
      <c r="CD17" s="1006"/>
      <c r="CE17" s="1006"/>
      <c r="CF17" s="1006"/>
      <c r="CG17" s="1027"/>
      <c r="CH17" s="1002">
        <v>104</v>
      </c>
      <c r="CI17" s="1003"/>
      <c r="CJ17" s="1003"/>
      <c r="CK17" s="1003"/>
      <c r="CL17" s="1004"/>
      <c r="CM17" s="1002">
        <v>6865</v>
      </c>
      <c r="CN17" s="1003"/>
      <c r="CO17" s="1003"/>
      <c r="CP17" s="1003"/>
      <c r="CQ17" s="1004"/>
      <c r="CR17" s="1002">
        <v>5872</v>
      </c>
      <c r="CS17" s="1003"/>
      <c r="CT17" s="1003"/>
      <c r="CU17" s="1003"/>
      <c r="CV17" s="1004"/>
      <c r="CW17" s="1002">
        <v>606</v>
      </c>
      <c r="CX17" s="1003"/>
      <c r="CY17" s="1003"/>
      <c r="CZ17" s="1003"/>
      <c r="DA17" s="1004"/>
      <c r="DB17" s="1002" t="s">
        <v>591</v>
      </c>
      <c r="DC17" s="1003"/>
      <c r="DD17" s="1003"/>
      <c r="DE17" s="1003"/>
      <c r="DF17" s="1004"/>
      <c r="DG17" s="1002" t="s">
        <v>591</v>
      </c>
      <c r="DH17" s="1003"/>
      <c r="DI17" s="1003"/>
      <c r="DJ17" s="1003"/>
      <c r="DK17" s="1004"/>
      <c r="DL17" s="1002" t="s">
        <v>591</v>
      </c>
      <c r="DM17" s="1003"/>
      <c r="DN17" s="1003"/>
      <c r="DO17" s="1003"/>
      <c r="DP17" s="1004"/>
      <c r="DQ17" s="1002" t="s">
        <v>591</v>
      </c>
      <c r="DR17" s="1003"/>
      <c r="DS17" s="1003"/>
      <c r="DT17" s="1003"/>
      <c r="DU17" s="1004"/>
      <c r="DV17" s="1005"/>
      <c r="DW17" s="1006"/>
      <c r="DX17" s="1006"/>
      <c r="DY17" s="1006"/>
      <c r="DZ17" s="1007"/>
      <c r="EA17" s="228"/>
    </row>
    <row r="18" spans="1:131" s="229" customFormat="1" ht="26.25" customHeight="1" x14ac:dyDescent="0.15">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t="s">
        <v>584</v>
      </c>
      <c r="BT18" s="1006"/>
      <c r="BU18" s="1006"/>
      <c r="BV18" s="1006"/>
      <c r="BW18" s="1006"/>
      <c r="BX18" s="1006"/>
      <c r="BY18" s="1006"/>
      <c r="BZ18" s="1006"/>
      <c r="CA18" s="1006"/>
      <c r="CB18" s="1006"/>
      <c r="CC18" s="1006"/>
      <c r="CD18" s="1006"/>
      <c r="CE18" s="1006"/>
      <c r="CF18" s="1006"/>
      <c r="CG18" s="1027"/>
      <c r="CH18" s="1002">
        <v>144</v>
      </c>
      <c r="CI18" s="1003"/>
      <c r="CJ18" s="1003"/>
      <c r="CK18" s="1003"/>
      <c r="CL18" s="1004"/>
      <c r="CM18" s="1002">
        <v>874</v>
      </c>
      <c r="CN18" s="1003"/>
      <c r="CO18" s="1003"/>
      <c r="CP18" s="1003"/>
      <c r="CQ18" s="1004"/>
      <c r="CR18" s="1002">
        <v>712</v>
      </c>
      <c r="CS18" s="1003"/>
      <c r="CT18" s="1003"/>
      <c r="CU18" s="1003"/>
      <c r="CV18" s="1004"/>
      <c r="CW18" s="1002">
        <v>781</v>
      </c>
      <c r="CX18" s="1003"/>
      <c r="CY18" s="1003"/>
      <c r="CZ18" s="1003"/>
      <c r="DA18" s="1004"/>
      <c r="DB18" s="1002">
        <v>2869</v>
      </c>
      <c r="DC18" s="1003"/>
      <c r="DD18" s="1003"/>
      <c r="DE18" s="1003"/>
      <c r="DF18" s="1004"/>
      <c r="DG18" s="1002" t="s">
        <v>591</v>
      </c>
      <c r="DH18" s="1003"/>
      <c r="DI18" s="1003"/>
      <c r="DJ18" s="1003"/>
      <c r="DK18" s="1004"/>
      <c r="DL18" s="1002" t="s">
        <v>591</v>
      </c>
      <c r="DM18" s="1003"/>
      <c r="DN18" s="1003"/>
      <c r="DO18" s="1003"/>
      <c r="DP18" s="1004"/>
      <c r="DQ18" s="1002" t="s">
        <v>591</v>
      </c>
      <c r="DR18" s="1003"/>
      <c r="DS18" s="1003"/>
      <c r="DT18" s="1003"/>
      <c r="DU18" s="1004"/>
      <c r="DV18" s="1005"/>
      <c r="DW18" s="1006"/>
      <c r="DX18" s="1006"/>
      <c r="DY18" s="1006"/>
      <c r="DZ18" s="1007"/>
      <c r="EA18" s="228"/>
    </row>
    <row r="19" spans="1:131" s="229" customFormat="1" ht="26.25" customHeight="1" x14ac:dyDescent="0.15">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t="s">
        <v>585</v>
      </c>
      <c r="BT19" s="1006"/>
      <c r="BU19" s="1006"/>
      <c r="BV19" s="1006"/>
      <c r="BW19" s="1006"/>
      <c r="BX19" s="1006"/>
      <c r="BY19" s="1006"/>
      <c r="BZ19" s="1006"/>
      <c r="CA19" s="1006"/>
      <c r="CB19" s="1006"/>
      <c r="CC19" s="1006"/>
      <c r="CD19" s="1006"/>
      <c r="CE19" s="1006"/>
      <c r="CF19" s="1006"/>
      <c r="CG19" s="1027"/>
      <c r="CH19" s="1002">
        <v>-6</v>
      </c>
      <c r="CI19" s="1003"/>
      <c r="CJ19" s="1003"/>
      <c r="CK19" s="1003"/>
      <c r="CL19" s="1004"/>
      <c r="CM19" s="1002">
        <v>11795</v>
      </c>
      <c r="CN19" s="1003"/>
      <c r="CO19" s="1003"/>
      <c r="CP19" s="1003"/>
      <c r="CQ19" s="1004"/>
      <c r="CR19" s="1002">
        <v>1</v>
      </c>
      <c r="CS19" s="1003"/>
      <c r="CT19" s="1003"/>
      <c r="CU19" s="1003"/>
      <c r="CV19" s="1004"/>
      <c r="CW19" s="1002">
        <v>0</v>
      </c>
      <c r="CX19" s="1003"/>
      <c r="CY19" s="1003"/>
      <c r="CZ19" s="1003"/>
      <c r="DA19" s="1004"/>
      <c r="DB19" s="1002" t="s">
        <v>591</v>
      </c>
      <c r="DC19" s="1003"/>
      <c r="DD19" s="1003"/>
      <c r="DE19" s="1003"/>
      <c r="DF19" s="1004"/>
      <c r="DG19" s="1002" t="s">
        <v>591</v>
      </c>
      <c r="DH19" s="1003"/>
      <c r="DI19" s="1003"/>
      <c r="DJ19" s="1003"/>
      <c r="DK19" s="1004"/>
      <c r="DL19" s="1002" t="s">
        <v>591</v>
      </c>
      <c r="DM19" s="1003"/>
      <c r="DN19" s="1003"/>
      <c r="DO19" s="1003"/>
      <c r="DP19" s="1004"/>
      <c r="DQ19" s="1002" t="s">
        <v>591</v>
      </c>
      <c r="DR19" s="1003"/>
      <c r="DS19" s="1003"/>
      <c r="DT19" s="1003"/>
      <c r="DU19" s="1004"/>
      <c r="DV19" s="1005"/>
      <c r="DW19" s="1006"/>
      <c r="DX19" s="1006"/>
      <c r="DY19" s="1006"/>
      <c r="DZ19" s="1007"/>
      <c r="EA19" s="228"/>
    </row>
    <row r="20" spans="1:131" s="229" customFormat="1" ht="26.25" customHeight="1" x14ac:dyDescent="0.15">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15">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381</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
      <c r="A23" s="234" t="s">
        <v>382</v>
      </c>
      <c r="B23" s="950" t="s">
        <v>383</v>
      </c>
      <c r="C23" s="951"/>
      <c r="D23" s="951"/>
      <c r="E23" s="951"/>
      <c r="F23" s="951"/>
      <c r="G23" s="951"/>
      <c r="H23" s="951"/>
      <c r="I23" s="951"/>
      <c r="J23" s="951"/>
      <c r="K23" s="951"/>
      <c r="L23" s="951"/>
      <c r="M23" s="951"/>
      <c r="N23" s="951"/>
      <c r="O23" s="951"/>
      <c r="P23" s="961"/>
      <c r="Q23" s="1080">
        <v>148143</v>
      </c>
      <c r="R23" s="1074"/>
      <c r="S23" s="1074"/>
      <c r="T23" s="1074"/>
      <c r="U23" s="1074"/>
      <c r="V23" s="1074">
        <v>141945</v>
      </c>
      <c r="W23" s="1074"/>
      <c r="X23" s="1074"/>
      <c r="Y23" s="1074"/>
      <c r="Z23" s="1074"/>
      <c r="AA23" s="1074">
        <v>6198</v>
      </c>
      <c r="AB23" s="1074"/>
      <c r="AC23" s="1074"/>
      <c r="AD23" s="1074"/>
      <c r="AE23" s="1081"/>
      <c r="AF23" s="1082">
        <v>4176</v>
      </c>
      <c r="AG23" s="1074"/>
      <c r="AH23" s="1074"/>
      <c r="AI23" s="1074"/>
      <c r="AJ23" s="1083"/>
      <c r="AK23" s="1084"/>
      <c r="AL23" s="1085"/>
      <c r="AM23" s="1085"/>
      <c r="AN23" s="1085"/>
      <c r="AO23" s="1085"/>
      <c r="AP23" s="1074">
        <v>138547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15">
      <c r="A24" s="1073" t="s">
        <v>384</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
      <c r="A25" s="1072" t="s">
        <v>385</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358</v>
      </c>
      <c r="B26" s="1009"/>
      <c r="C26" s="1009"/>
      <c r="D26" s="1009"/>
      <c r="E26" s="1009"/>
      <c r="F26" s="1009"/>
      <c r="G26" s="1009"/>
      <c r="H26" s="1009"/>
      <c r="I26" s="1009"/>
      <c r="J26" s="1009"/>
      <c r="K26" s="1009"/>
      <c r="L26" s="1009"/>
      <c r="M26" s="1009"/>
      <c r="N26" s="1009"/>
      <c r="O26" s="1009"/>
      <c r="P26" s="1010"/>
      <c r="Q26" s="1014" t="s">
        <v>386</v>
      </c>
      <c r="R26" s="1015"/>
      <c r="S26" s="1015"/>
      <c r="T26" s="1015"/>
      <c r="U26" s="1016"/>
      <c r="V26" s="1014" t="s">
        <v>387</v>
      </c>
      <c r="W26" s="1015"/>
      <c r="X26" s="1015"/>
      <c r="Y26" s="1015"/>
      <c r="Z26" s="1016"/>
      <c r="AA26" s="1014" t="s">
        <v>388</v>
      </c>
      <c r="AB26" s="1015"/>
      <c r="AC26" s="1015"/>
      <c r="AD26" s="1015"/>
      <c r="AE26" s="1015"/>
      <c r="AF26" s="1068" t="s">
        <v>389</v>
      </c>
      <c r="AG26" s="1021"/>
      <c r="AH26" s="1021"/>
      <c r="AI26" s="1021"/>
      <c r="AJ26" s="1069"/>
      <c r="AK26" s="1015" t="s">
        <v>390</v>
      </c>
      <c r="AL26" s="1015"/>
      <c r="AM26" s="1015"/>
      <c r="AN26" s="1015"/>
      <c r="AO26" s="1016"/>
      <c r="AP26" s="1014" t="s">
        <v>391</v>
      </c>
      <c r="AQ26" s="1015"/>
      <c r="AR26" s="1015"/>
      <c r="AS26" s="1015"/>
      <c r="AT26" s="1016"/>
      <c r="AU26" s="1014" t="s">
        <v>392</v>
      </c>
      <c r="AV26" s="1015"/>
      <c r="AW26" s="1015"/>
      <c r="AX26" s="1015"/>
      <c r="AY26" s="1016"/>
      <c r="AZ26" s="1014" t="s">
        <v>393</v>
      </c>
      <c r="BA26" s="1015"/>
      <c r="BB26" s="1015"/>
      <c r="BC26" s="1015"/>
      <c r="BD26" s="1016"/>
      <c r="BE26" s="1014" t="s">
        <v>365</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6">
        <v>1</v>
      </c>
      <c r="B28" s="1060" t="s">
        <v>394</v>
      </c>
      <c r="C28" s="1061"/>
      <c r="D28" s="1061"/>
      <c r="E28" s="1061"/>
      <c r="F28" s="1061"/>
      <c r="G28" s="1061"/>
      <c r="H28" s="1061"/>
      <c r="I28" s="1061"/>
      <c r="J28" s="1061"/>
      <c r="K28" s="1061"/>
      <c r="L28" s="1061"/>
      <c r="M28" s="1061"/>
      <c r="N28" s="1061"/>
      <c r="O28" s="1061"/>
      <c r="P28" s="1062"/>
      <c r="Q28" s="1063">
        <v>31180</v>
      </c>
      <c r="R28" s="1064"/>
      <c r="S28" s="1064"/>
      <c r="T28" s="1064"/>
      <c r="U28" s="1064"/>
      <c r="V28" s="1064">
        <v>30276</v>
      </c>
      <c r="W28" s="1064"/>
      <c r="X28" s="1064"/>
      <c r="Y28" s="1064"/>
      <c r="Z28" s="1064"/>
      <c r="AA28" s="1064">
        <v>904</v>
      </c>
      <c r="AB28" s="1064"/>
      <c r="AC28" s="1064"/>
      <c r="AD28" s="1064"/>
      <c r="AE28" s="1065"/>
      <c r="AF28" s="1066">
        <v>904</v>
      </c>
      <c r="AG28" s="1064"/>
      <c r="AH28" s="1064"/>
      <c r="AI28" s="1064"/>
      <c r="AJ28" s="1067"/>
      <c r="AK28" s="1055">
        <v>2603</v>
      </c>
      <c r="AL28" s="1056"/>
      <c r="AM28" s="1056"/>
      <c r="AN28" s="1056"/>
      <c r="AO28" s="1056"/>
      <c r="AP28" s="1056" t="s">
        <v>516</v>
      </c>
      <c r="AQ28" s="1056"/>
      <c r="AR28" s="1056"/>
      <c r="AS28" s="1056"/>
      <c r="AT28" s="1056"/>
      <c r="AU28" s="1056" t="s">
        <v>516</v>
      </c>
      <c r="AV28" s="1056"/>
      <c r="AW28" s="1056"/>
      <c r="AX28" s="1056"/>
      <c r="AY28" s="1056"/>
      <c r="AZ28" s="1057" t="s">
        <v>516</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6">
        <v>2</v>
      </c>
      <c r="B29" s="1043" t="s">
        <v>395</v>
      </c>
      <c r="C29" s="1044"/>
      <c r="D29" s="1044"/>
      <c r="E29" s="1044"/>
      <c r="F29" s="1044"/>
      <c r="G29" s="1044"/>
      <c r="H29" s="1044"/>
      <c r="I29" s="1044"/>
      <c r="J29" s="1044"/>
      <c r="K29" s="1044"/>
      <c r="L29" s="1044"/>
      <c r="M29" s="1044"/>
      <c r="N29" s="1044"/>
      <c r="O29" s="1044"/>
      <c r="P29" s="1045"/>
      <c r="Q29" s="1051">
        <v>29229</v>
      </c>
      <c r="R29" s="1052"/>
      <c r="S29" s="1052"/>
      <c r="T29" s="1052"/>
      <c r="U29" s="1052"/>
      <c r="V29" s="1052">
        <v>28681</v>
      </c>
      <c r="W29" s="1052"/>
      <c r="X29" s="1052"/>
      <c r="Y29" s="1052"/>
      <c r="Z29" s="1052"/>
      <c r="AA29" s="1052">
        <v>548</v>
      </c>
      <c r="AB29" s="1052"/>
      <c r="AC29" s="1052"/>
      <c r="AD29" s="1052"/>
      <c r="AE29" s="1053"/>
      <c r="AF29" s="1048">
        <v>548</v>
      </c>
      <c r="AG29" s="1049"/>
      <c r="AH29" s="1049"/>
      <c r="AI29" s="1049"/>
      <c r="AJ29" s="1050"/>
      <c r="AK29" s="993">
        <v>4406</v>
      </c>
      <c r="AL29" s="984"/>
      <c r="AM29" s="984"/>
      <c r="AN29" s="984"/>
      <c r="AO29" s="984"/>
      <c r="AP29" s="984" t="s">
        <v>516</v>
      </c>
      <c r="AQ29" s="984"/>
      <c r="AR29" s="984"/>
      <c r="AS29" s="984"/>
      <c r="AT29" s="984"/>
      <c r="AU29" s="984" t="s">
        <v>516</v>
      </c>
      <c r="AV29" s="984"/>
      <c r="AW29" s="984"/>
      <c r="AX29" s="984"/>
      <c r="AY29" s="984"/>
      <c r="AZ29" s="1054" t="s">
        <v>516</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6">
        <v>3</v>
      </c>
      <c r="B30" s="1043" t="s">
        <v>396</v>
      </c>
      <c r="C30" s="1044"/>
      <c r="D30" s="1044"/>
      <c r="E30" s="1044"/>
      <c r="F30" s="1044"/>
      <c r="G30" s="1044"/>
      <c r="H30" s="1044"/>
      <c r="I30" s="1044"/>
      <c r="J30" s="1044"/>
      <c r="K30" s="1044"/>
      <c r="L30" s="1044"/>
      <c r="M30" s="1044"/>
      <c r="N30" s="1044"/>
      <c r="O30" s="1044"/>
      <c r="P30" s="1045"/>
      <c r="Q30" s="1051">
        <v>14</v>
      </c>
      <c r="R30" s="1052"/>
      <c r="S30" s="1052"/>
      <c r="T30" s="1052"/>
      <c r="U30" s="1052"/>
      <c r="V30" s="1052">
        <v>14</v>
      </c>
      <c r="W30" s="1052"/>
      <c r="X30" s="1052"/>
      <c r="Y30" s="1052"/>
      <c r="Z30" s="1052"/>
      <c r="AA30" s="1052" t="s">
        <v>516</v>
      </c>
      <c r="AB30" s="1052"/>
      <c r="AC30" s="1052"/>
      <c r="AD30" s="1052"/>
      <c r="AE30" s="1053"/>
      <c r="AF30" s="1048" t="s">
        <v>122</v>
      </c>
      <c r="AG30" s="1049"/>
      <c r="AH30" s="1049"/>
      <c r="AI30" s="1049"/>
      <c r="AJ30" s="1050"/>
      <c r="AK30" s="993" t="s">
        <v>516</v>
      </c>
      <c r="AL30" s="984"/>
      <c r="AM30" s="984"/>
      <c r="AN30" s="984"/>
      <c r="AO30" s="984"/>
      <c r="AP30" s="984" t="s">
        <v>516</v>
      </c>
      <c r="AQ30" s="984"/>
      <c r="AR30" s="984"/>
      <c r="AS30" s="984"/>
      <c r="AT30" s="984"/>
      <c r="AU30" s="984" t="s">
        <v>516</v>
      </c>
      <c r="AV30" s="984"/>
      <c r="AW30" s="984"/>
      <c r="AX30" s="984"/>
      <c r="AY30" s="984"/>
      <c r="AZ30" s="1054" t="s">
        <v>516</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6">
        <v>4</v>
      </c>
      <c r="B31" s="1043" t="s">
        <v>397</v>
      </c>
      <c r="C31" s="1044"/>
      <c r="D31" s="1044"/>
      <c r="E31" s="1044"/>
      <c r="F31" s="1044"/>
      <c r="G31" s="1044"/>
      <c r="H31" s="1044"/>
      <c r="I31" s="1044"/>
      <c r="J31" s="1044"/>
      <c r="K31" s="1044"/>
      <c r="L31" s="1044"/>
      <c r="M31" s="1044"/>
      <c r="N31" s="1044"/>
      <c r="O31" s="1044"/>
      <c r="P31" s="1045"/>
      <c r="Q31" s="1051">
        <v>5292</v>
      </c>
      <c r="R31" s="1052"/>
      <c r="S31" s="1052"/>
      <c r="T31" s="1052"/>
      <c r="U31" s="1052"/>
      <c r="V31" s="1052">
        <v>5139</v>
      </c>
      <c r="W31" s="1052"/>
      <c r="X31" s="1052"/>
      <c r="Y31" s="1052"/>
      <c r="Z31" s="1052"/>
      <c r="AA31" s="1052">
        <v>153</v>
      </c>
      <c r="AB31" s="1052"/>
      <c r="AC31" s="1052"/>
      <c r="AD31" s="1052"/>
      <c r="AE31" s="1053"/>
      <c r="AF31" s="1048">
        <v>153</v>
      </c>
      <c r="AG31" s="1049"/>
      <c r="AH31" s="1049"/>
      <c r="AI31" s="1049"/>
      <c r="AJ31" s="1050"/>
      <c r="AK31" s="993">
        <v>1354</v>
      </c>
      <c r="AL31" s="984"/>
      <c r="AM31" s="984"/>
      <c r="AN31" s="984"/>
      <c r="AO31" s="984"/>
      <c r="AP31" s="984" t="s">
        <v>516</v>
      </c>
      <c r="AQ31" s="984"/>
      <c r="AR31" s="984"/>
      <c r="AS31" s="984"/>
      <c r="AT31" s="984"/>
      <c r="AU31" s="984" t="s">
        <v>516</v>
      </c>
      <c r="AV31" s="984"/>
      <c r="AW31" s="984"/>
      <c r="AX31" s="984"/>
      <c r="AY31" s="984"/>
      <c r="AZ31" s="1054" t="s">
        <v>516</v>
      </c>
      <c r="BA31" s="1054"/>
      <c r="BB31" s="1054"/>
      <c r="BC31" s="1054"/>
      <c r="BD31" s="1054"/>
      <c r="BE31" s="985"/>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6">
        <v>5</v>
      </c>
      <c r="B32" s="1043" t="s">
        <v>398</v>
      </c>
      <c r="C32" s="1044"/>
      <c r="D32" s="1044"/>
      <c r="E32" s="1044"/>
      <c r="F32" s="1044"/>
      <c r="G32" s="1044"/>
      <c r="H32" s="1044"/>
      <c r="I32" s="1044"/>
      <c r="J32" s="1044"/>
      <c r="K32" s="1044"/>
      <c r="L32" s="1044"/>
      <c r="M32" s="1044"/>
      <c r="N32" s="1044"/>
      <c r="O32" s="1044"/>
      <c r="P32" s="1045"/>
      <c r="Q32" s="1051">
        <v>5970</v>
      </c>
      <c r="R32" s="1052"/>
      <c r="S32" s="1052"/>
      <c r="T32" s="1052"/>
      <c r="U32" s="1052"/>
      <c r="V32" s="1052">
        <v>5679</v>
      </c>
      <c r="W32" s="1052"/>
      <c r="X32" s="1052"/>
      <c r="Y32" s="1052"/>
      <c r="Z32" s="1052"/>
      <c r="AA32" s="1052">
        <v>291</v>
      </c>
      <c r="AB32" s="1052"/>
      <c r="AC32" s="1052"/>
      <c r="AD32" s="1052"/>
      <c r="AE32" s="1053"/>
      <c r="AF32" s="1048">
        <v>6691</v>
      </c>
      <c r="AG32" s="1049"/>
      <c r="AH32" s="1049"/>
      <c r="AI32" s="1049"/>
      <c r="AJ32" s="1050"/>
      <c r="AK32" s="993">
        <v>114</v>
      </c>
      <c r="AL32" s="984"/>
      <c r="AM32" s="984"/>
      <c r="AN32" s="984"/>
      <c r="AO32" s="984"/>
      <c r="AP32" s="984">
        <v>13641</v>
      </c>
      <c r="AQ32" s="984"/>
      <c r="AR32" s="984"/>
      <c r="AS32" s="984"/>
      <c r="AT32" s="984"/>
      <c r="AU32" s="984">
        <v>709</v>
      </c>
      <c r="AV32" s="984"/>
      <c r="AW32" s="984"/>
      <c r="AX32" s="984"/>
      <c r="AY32" s="984"/>
      <c r="AZ32" s="1054" t="s">
        <v>516</v>
      </c>
      <c r="BA32" s="1054"/>
      <c r="BB32" s="1054"/>
      <c r="BC32" s="1054"/>
      <c r="BD32" s="1054"/>
      <c r="BE32" s="985" t="s">
        <v>399</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6">
        <v>6</v>
      </c>
      <c r="B33" s="1043" t="s">
        <v>400</v>
      </c>
      <c r="C33" s="1044"/>
      <c r="D33" s="1044"/>
      <c r="E33" s="1044"/>
      <c r="F33" s="1044"/>
      <c r="G33" s="1044"/>
      <c r="H33" s="1044"/>
      <c r="I33" s="1044"/>
      <c r="J33" s="1044"/>
      <c r="K33" s="1044"/>
      <c r="L33" s="1044"/>
      <c r="M33" s="1044"/>
      <c r="N33" s="1044"/>
      <c r="O33" s="1044"/>
      <c r="P33" s="1045"/>
      <c r="Q33" s="1051">
        <v>284</v>
      </c>
      <c r="R33" s="1052"/>
      <c r="S33" s="1052"/>
      <c r="T33" s="1052"/>
      <c r="U33" s="1052"/>
      <c r="V33" s="1052">
        <v>267</v>
      </c>
      <c r="W33" s="1052"/>
      <c r="X33" s="1052"/>
      <c r="Y33" s="1052"/>
      <c r="Z33" s="1052"/>
      <c r="AA33" s="1052">
        <v>17</v>
      </c>
      <c r="AB33" s="1052"/>
      <c r="AC33" s="1052"/>
      <c r="AD33" s="1052"/>
      <c r="AE33" s="1053"/>
      <c r="AF33" s="1048">
        <v>256</v>
      </c>
      <c r="AG33" s="1049"/>
      <c r="AH33" s="1049"/>
      <c r="AI33" s="1049"/>
      <c r="AJ33" s="1050"/>
      <c r="AK33" s="993" t="s">
        <v>516</v>
      </c>
      <c r="AL33" s="984"/>
      <c r="AM33" s="984"/>
      <c r="AN33" s="984"/>
      <c r="AO33" s="984"/>
      <c r="AP33" s="984" t="s">
        <v>516</v>
      </c>
      <c r="AQ33" s="984"/>
      <c r="AR33" s="984"/>
      <c r="AS33" s="984"/>
      <c r="AT33" s="984"/>
      <c r="AU33" s="984" t="s">
        <v>516</v>
      </c>
      <c r="AV33" s="984"/>
      <c r="AW33" s="984"/>
      <c r="AX33" s="984"/>
      <c r="AY33" s="984"/>
      <c r="AZ33" s="1054" t="s">
        <v>516</v>
      </c>
      <c r="BA33" s="1054"/>
      <c r="BB33" s="1054"/>
      <c r="BC33" s="1054"/>
      <c r="BD33" s="1054"/>
      <c r="BE33" s="985" t="s">
        <v>399</v>
      </c>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6">
        <v>7</v>
      </c>
      <c r="B34" s="1043" t="s">
        <v>401</v>
      </c>
      <c r="C34" s="1044"/>
      <c r="D34" s="1044"/>
      <c r="E34" s="1044"/>
      <c r="F34" s="1044"/>
      <c r="G34" s="1044"/>
      <c r="H34" s="1044"/>
      <c r="I34" s="1044"/>
      <c r="J34" s="1044"/>
      <c r="K34" s="1044"/>
      <c r="L34" s="1044"/>
      <c r="M34" s="1044"/>
      <c r="N34" s="1044"/>
      <c r="O34" s="1044"/>
      <c r="P34" s="1045"/>
      <c r="Q34" s="1051">
        <v>7227</v>
      </c>
      <c r="R34" s="1052"/>
      <c r="S34" s="1052"/>
      <c r="T34" s="1052"/>
      <c r="U34" s="1052"/>
      <c r="V34" s="1052">
        <v>6846</v>
      </c>
      <c r="W34" s="1052"/>
      <c r="X34" s="1052"/>
      <c r="Y34" s="1052"/>
      <c r="Z34" s="1052"/>
      <c r="AA34" s="1052">
        <v>381</v>
      </c>
      <c r="AB34" s="1052"/>
      <c r="AC34" s="1052"/>
      <c r="AD34" s="1052"/>
      <c r="AE34" s="1053"/>
      <c r="AF34" s="1048">
        <v>1147</v>
      </c>
      <c r="AG34" s="1049"/>
      <c r="AH34" s="1049"/>
      <c r="AI34" s="1049"/>
      <c r="AJ34" s="1050"/>
      <c r="AK34" s="993">
        <v>2187</v>
      </c>
      <c r="AL34" s="984"/>
      <c r="AM34" s="984"/>
      <c r="AN34" s="984"/>
      <c r="AO34" s="984"/>
      <c r="AP34" s="984">
        <v>44722</v>
      </c>
      <c r="AQ34" s="984"/>
      <c r="AR34" s="984"/>
      <c r="AS34" s="984"/>
      <c r="AT34" s="984"/>
      <c r="AU34" s="984">
        <v>23389</v>
      </c>
      <c r="AV34" s="984"/>
      <c r="AW34" s="984"/>
      <c r="AX34" s="984"/>
      <c r="AY34" s="984"/>
      <c r="AZ34" s="1054" t="s">
        <v>516</v>
      </c>
      <c r="BA34" s="1054"/>
      <c r="BB34" s="1054"/>
      <c r="BC34" s="1054"/>
      <c r="BD34" s="1054"/>
      <c r="BE34" s="985" t="s">
        <v>399</v>
      </c>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6">
        <v>8</v>
      </c>
      <c r="B35" s="1043" t="s">
        <v>143</v>
      </c>
      <c r="C35" s="1044"/>
      <c r="D35" s="1044"/>
      <c r="E35" s="1044"/>
      <c r="F35" s="1044"/>
      <c r="G35" s="1044"/>
      <c r="H35" s="1044"/>
      <c r="I35" s="1044"/>
      <c r="J35" s="1044"/>
      <c r="K35" s="1044"/>
      <c r="L35" s="1044"/>
      <c r="M35" s="1044"/>
      <c r="N35" s="1044"/>
      <c r="O35" s="1044"/>
      <c r="P35" s="1045"/>
      <c r="Q35" s="1051">
        <v>1028</v>
      </c>
      <c r="R35" s="1052"/>
      <c r="S35" s="1052"/>
      <c r="T35" s="1052"/>
      <c r="U35" s="1052"/>
      <c r="V35" s="1052">
        <v>1159</v>
      </c>
      <c r="W35" s="1052"/>
      <c r="X35" s="1052"/>
      <c r="Y35" s="1052"/>
      <c r="Z35" s="1052"/>
      <c r="AA35" s="1052">
        <v>-131</v>
      </c>
      <c r="AB35" s="1052"/>
      <c r="AC35" s="1052"/>
      <c r="AD35" s="1052"/>
      <c r="AE35" s="1053"/>
      <c r="AF35" s="1048">
        <v>-42</v>
      </c>
      <c r="AG35" s="1049"/>
      <c r="AH35" s="1049"/>
      <c r="AI35" s="1049"/>
      <c r="AJ35" s="1050"/>
      <c r="AK35" s="993">
        <v>333</v>
      </c>
      <c r="AL35" s="984"/>
      <c r="AM35" s="984"/>
      <c r="AN35" s="984"/>
      <c r="AO35" s="984"/>
      <c r="AP35" s="984">
        <v>366</v>
      </c>
      <c r="AQ35" s="984"/>
      <c r="AR35" s="984"/>
      <c r="AS35" s="984"/>
      <c r="AT35" s="984"/>
      <c r="AU35" s="984">
        <v>249</v>
      </c>
      <c r="AV35" s="984"/>
      <c r="AW35" s="984"/>
      <c r="AX35" s="984"/>
      <c r="AY35" s="984"/>
      <c r="AZ35" s="1054">
        <v>5.7</v>
      </c>
      <c r="BA35" s="1054"/>
      <c r="BB35" s="1054"/>
      <c r="BC35" s="1054"/>
      <c r="BD35" s="1054"/>
      <c r="BE35" s="985" t="s">
        <v>399</v>
      </c>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6">
        <v>9</v>
      </c>
      <c r="B36" s="1043" t="s">
        <v>402</v>
      </c>
      <c r="C36" s="1044"/>
      <c r="D36" s="1044"/>
      <c r="E36" s="1044"/>
      <c r="F36" s="1044"/>
      <c r="G36" s="1044"/>
      <c r="H36" s="1044"/>
      <c r="I36" s="1044"/>
      <c r="J36" s="1044"/>
      <c r="K36" s="1044"/>
      <c r="L36" s="1044"/>
      <c r="M36" s="1044"/>
      <c r="N36" s="1044"/>
      <c r="O36" s="1044"/>
      <c r="P36" s="1045"/>
      <c r="Q36" s="1051">
        <v>146080</v>
      </c>
      <c r="R36" s="1052"/>
      <c r="S36" s="1052"/>
      <c r="T36" s="1052"/>
      <c r="U36" s="1052"/>
      <c r="V36" s="1052">
        <v>131667</v>
      </c>
      <c r="W36" s="1052"/>
      <c r="X36" s="1052"/>
      <c r="Y36" s="1052"/>
      <c r="Z36" s="1052"/>
      <c r="AA36" s="1052">
        <v>14413</v>
      </c>
      <c r="AB36" s="1052"/>
      <c r="AC36" s="1052"/>
      <c r="AD36" s="1052"/>
      <c r="AE36" s="1053"/>
      <c r="AF36" s="1048">
        <v>39757</v>
      </c>
      <c r="AG36" s="1049"/>
      <c r="AH36" s="1049"/>
      <c r="AI36" s="1049"/>
      <c r="AJ36" s="1050"/>
      <c r="AK36" s="993" t="s">
        <v>516</v>
      </c>
      <c r="AL36" s="984"/>
      <c r="AM36" s="984"/>
      <c r="AN36" s="984"/>
      <c r="AO36" s="984"/>
      <c r="AP36" s="984" t="s">
        <v>516</v>
      </c>
      <c r="AQ36" s="984"/>
      <c r="AR36" s="984"/>
      <c r="AS36" s="984"/>
      <c r="AT36" s="984"/>
      <c r="AU36" s="984" t="s">
        <v>516</v>
      </c>
      <c r="AV36" s="984"/>
      <c r="AW36" s="984"/>
      <c r="AX36" s="984"/>
      <c r="AY36" s="984"/>
      <c r="AZ36" s="1054" t="s">
        <v>516</v>
      </c>
      <c r="BA36" s="1054"/>
      <c r="BB36" s="1054"/>
      <c r="BC36" s="1054"/>
      <c r="BD36" s="1054"/>
      <c r="BE36" s="985" t="s">
        <v>399</v>
      </c>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6">
        <v>10</v>
      </c>
      <c r="B37" s="1043" t="s">
        <v>403</v>
      </c>
      <c r="C37" s="1044"/>
      <c r="D37" s="1044"/>
      <c r="E37" s="1044"/>
      <c r="F37" s="1044"/>
      <c r="G37" s="1044"/>
      <c r="H37" s="1044"/>
      <c r="I37" s="1044"/>
      <c r="J37" s="1044"/>
      <c r="K37" s="1044"/>
      <c r="L37" s="1044"/>
      <c r="M37" s="1044"/>
      <c r="N37" s="1044"/>
      <c r="O37" s="1044"/>
      <c r="P37" s="1045"/>
      <c r="Q37" s="1051">
        <v>387</v>
      </c>
      <c r="R37" s="1052"/>
      <c r="S37" s="1052"/>
      <c r="T37" s="1052"/>
      <c r="U37" s="1052"/>
      <c r="V37" s="1052">
        <v>376</v>
      </c>
      <c r="W37" s="1052"/>
      <c r="X37" s="1052"/>
      <c r="Y37" s="1052"/>
      <c r="Z37" s="1052"/>
      <c r="AA37" s="1052">
        <v>11</v>
      </c>
      <c r="AB37" s="1052"/>
      <c r="AC37" s="1052"/>
      <c r="AD37" s="1052"/>
      <c r="AE37" s="1053"/>
      <c r="AF37" s="1048">
        <v>11</v>
      </c>
      <c r="AG37" s="1049"/>
      <c r="AH37" s="1049"/>
      <c r="AI37" s="1049"/>
      <c r="AJ37" s="1050"/>
      <c r="AK37" s="993">
        <v>19</v>
      </c>
      <c r="AL37" s="984"/>
      <c r="AM37" s="984"/>
      <c r="AN37" s="984"/>
      <c r="AO37" s="984"/>
      <c r="AP37" s="984">
        <v>214</v>
      </c>
      <c r="AQ37" s="984"/>
      <c r="AR37" s="984"/>
      <c r="AS37" s="984"/>
      <c r="AT37" s="984"/>
      <c r="AU37" s="984">
        <v>36</v>
      </c>
      <c r="AV37" s="984"/>
      <c r="AW37" s="984"/>
      <c r="AX37" s="984"/>
      <c r="AY37" s="984"/>
      <c r="AZ37" s="1054" t="s">
        <v>516</v>
      </c>
      <c r="BA37" s="1054"/>
      <c r="BB37" s="1054"/>
      <c r="BC37" s="1054"/>
      <c r="BD37" s="1054"/>
      <c r="BE37" s="985" t="s">
        <v>404</v>
      </c>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6">
        <v>11</v>
      </c>
      <c r="B38" s="1043" t="s">
        <v>405</v>
      </c>
      <c r="C38" s="1044"/>
      <c r="D38" s="1044"/>
      <c r="E38" s="1044"/>
      <c r="F38" s="1044"/>
      <c r="G38" s="1044"/>
      <c r="H38" s="1044"/>
      <c r="I38" s="1044"/>
      <c r="J38" s="1044"/>
      <c r="K38" s="1044"/>
      <c r="L38" s="1044"/>
      <c r="M38" s="1044"/>
      <c r="N38" s="1044"/>
      <c r="O38" s="1044"/>
      <c r="P38" s="1045"/>
      <c r="Q38" s="1051">
        <v>1048</v>
      </c>
      <c r="R38" s="1052"/>
      <c r="S38" s="1052"/>
      <c r="T38" s="1052"/>
      <c r="U38" s="1052"/>
      <c r="V38" s="1052">
        <v>825</v>
      </c>
      <c r="W38" s="1052"/>
      <c r="X38" s="1052"/>
      <c r="Y38" s="1052"/>
      <c r="Z38" s="1052"/>
      <c r="AA38" s="1052">
        <v>222</v>
      </c>
      <c r="AB38" s="1052"/>
      <c r="AC38" s="1052"/>
      <c r="AD38" s="1052"/>
      <c r="AE38" s="1053"/>
      <c r="AF38" s="1048">
        <v>212</v>
      </c>
      <c r="AG38" s="1049"/>
      <c r="AH38" s="1049"/>
      <c r="AI38" s="1049"/>
      <c r="AJ38" s="1050"/>
      <c r="AK38" s="993">
        <v>274</v>
      </c>
      <c r="AL38" s="984"/>
      <c r="AM38" s="984"/>
      <c r="AN38" s="984"/>
      <c r="AO38" s="984"/>
      <c r="AP38" s="984">
        <v>704</v>
      </c>
      <c r="AQ38" s="984"/>
      <c r="AR38" s="984"/>
      <c r="AS38" s="984"/>
      <c r="AT38" s="984"/>
      <c r="AU38" s="984">
        <v>420</v>
      </c>
      <c r="AV38" s="984"/>
      <c r="AW38" s="984"/>
      <c r="AX38" s="984"/>
      <c r="AY38" s="984"/>
      <c r="AZ38" s="1054" t="s">
        <v>516</v>
      </c>
      <c r="BA38" s="1054"/>
      <c r="BB38" s="1054"/>
      <c r="BC38" s="1054"/>
      <c r="BD38" s="1054"/>
      <c r="BE38" s="985" t="s">
        <v>404</v>
      </c>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6">
        <v>12</v>
      </c>
      <c r="B39" s="1043" t="s">
        <v>406</v>
      </c>
      <c r="C39" s="1044"/>
      <c r="D39" s="1044"/>
      <c r="E39" s="1044"/>
      <c r="F39" s="1044"/>
      <c r="G39" s="1044"/>
      <c r="H39" s="1044"/>
      <c r="I39" s="1044"/>
      <c r="J39" s="1044"/>
      <c r="K39" s="1044"/>
      <c r="L39" s="1044"/>
      <c r="M39" s="1044"/>
      <c r="N39" s="1044"/>
      <c r="O39" s="1044"/>
      <c r="P39" s="1045"/>
      <c r="Q39" s="1051">
        <v>110</v>
      </c>
      <c r="R39" s="1052"/>
      <c r="S39" s="1052"/>
      <c r="T39" s="1052"/>
      <c r="U39" s="1052"/>
      <c r="V39" s="1052">
        <v>98</v>
      </c>
      <c r="W39" s="1052"/>
      <c r="X39" s="1052"/>
      <c r="Y39" s="1052"/>
      <c r="Z39" s="1052"/>
      <c r="AA39" s="1052">
        <v>12</v>
      </c>
      <c r="AB39" s="1052"/>
      <c r="AC39" s="1052"/>
      <c r="AD39" s="1052"/>
      <c r="AE39" s="1053"/>
      <c r="AF39" s="1048">
        <v>3</v>
      </c>
      <c r="AG39" s="1049"/>
      <c r="AH39" s="1049"/>
      <c r="AI39" s="1049"/>
      <c r="AJ39" s="1050"/>
      <c r="AK39" s="993">
        <v>48</v>
      </c>
      <c r="AL39" s="984"/>
      <c r="AM39" s="984"/>
      <c r="AN39" s="984"/>
      <c r="AO39" s="984"/>
      <c r="AP39" s="984">
        <v>116</v>
      </c>
      <c r="AQ39" s="984"/>
      <c r="AR39" s="984"/>
      <c r="AS39" s="984"/>
      <c r="AT39" s="984"/>
      <c r="AU39" s="984">
        <v>82</v>
      </c>
      <c r="AV39" s="984"/>
      <c r="AW39" s="984"/>
      <c r="AX39" s="984"/>
      <c r="AY39" s="984"/>
      <c r="AZ39" s="1054" t="s">
        <v>516</v>
      </c>
      <c r="BA39" s="1054"/>
      <c r="BB39" s="1054"/>
      <c r="BC39" s="1054"/>
      <c r="BD39" s="1054"/>
      <c r="BE39" s="985" t="s">
        <v>404</v>
      </c>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2">
        <v>13</v>
      </c>
      <c r="B40" s="1043" t="s">
        <v>407</v>
      </c>
      <c r="C40" s="1044"/>
      <c r="D40" s="1044"/>
      <c r="E40" s="1044"/>
      <c r="F40" s="1044"/>
      <c r="G40" s="1044"/>
      <c r="H40" s="1044"/>
      <c r="I40" s="1044"/>
      <c r="J40" s="1044"/>
      <c r="K40" s="1044"/>
      <c r="L40" s="1044"/>
      <c r="M40" s="1044"/>
      <c r="N40" s="1044"/>
      <c r="O40" s="1044"/>
      <c r="P40" s="1045"/>
      <c r="Q40" s="1051">
        <v>27</v>
      </c>
      <c r="R40" s="1052"/>
      <c r="S40" s="1052"/>
      <c r="T40" s="1052"/>
      <c r="U40" s="1052"/>
      <c r="V40" s="1052">
        <v>27</v>
      </c>
      <c r="W40" s="1052"/>
      <c r="X40" s="1052"/>
      <c r="Y40" s="1052"/>
      <c r="Z40" s="1052"/>
      <c r="AA40" s="1052" t="s">
        <v>516</v>
      </c>
      <c r="AB40" s="1052"/>
      <c r="AC40" s="1052"/>
      <c r="AD40" s="1052"/>
      <c r="AE40" s="1053"/>
      <c r="AF40" s="1048" t="s">
        <v>122</v>
      </c>
      <c r="AG40" s="1049"/>
      <c r="AH40" s="1049"/>
      <c r="AI40" s="1049"/>
      <c r="AJ40" s="1050"/>
      <c r="AK40" s="993">
        <v>13</v>
      </c>
      <c r="AL40" s="984"/>
      <c r="AM40" s="984"/>
      <c r="AN40" s="984"/>
      <c r="AO40" s="984"/>
      <c r="AP40" s="984">
        <v>36</v>
      </c>
      <c r="AQ40" s="984"/>
      <c r="AR40" s="984"/>
      <c r="AS40" s="984"/>
      <c r="AT40" s="984"/>
      <c r="AU40" s="984">
        <v>36</v>
      </c>
      <c r="AV40" s="984"/>
      <c r="AW40" s="984"/>
      <c r="AX40" s="984"/>
      <c r="AY40" s="984"/>
      <c r="AZ40" s="1054" t="s">
        <v>516</v>
      </c>
      <c r="BA40" s="1054"/>
      <c r="BB40" s="1054"/>
      <c r="BC40" s="1054"/>
      <c r="BD40" s="1054"/>
      <c r="BE40" s="985" t="s">
        <v>404</v>
      </c>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2">
        <v>14</v>
      </c>
      <c r="B41" s="1043" t="s">
        <v>408</v>
      </c>
      <c r="C41" s="1044"/>
      <c r="D41" s="1044"/>
      <c r="E41" s="1044"/>
      <c r="F41" s="1044"/>
      <c r="G41" s="1044"/>
      <c r="H41" s="1044"/>
      <c r="I41" s="1044"/>
      <c r="J41" s="1044"/>
      <c r="K41" s="1044"/>
      <c r="L41" s="1044"/>
      <c r="M41" s="1044"/>
      <c r="N41" s="1044"/>
      <c r="O41" s="1044"/>
      <c r="P41" s="1045"/>
      <c r="Q41" s="1051">
        <v>479</v>
      </c>
      <c r="R41" s="1052"/>
      <c r="S41" s="1052"/>
      <c r="T41" s="1052"/>
      <c r="U41" s="1052"/>
      <c r="V41" s="1052">
        <v>474</v>
      </c>
      <c r="W41" s="1052"/>
      <c r="X41" s="1052"/>
      <c r="Y41" s="1052"/>
      <c r="Z41" s="1052"/>
      <c r="AA41" s="1052">
        <v>4</v>
      </c>
      <c r="AB41" s="1052"/>
      <c r="AC41" s="1052"/>
      <c r="AD41" s="1052"/>
      <c r="AE41" s="1053"/>
      <c r="AF41" s="1048">
        <v>4</v>
      </c>
      <c r="AG41" s="1049"/>
      <c r="AH41" s="1049"/>
      <c r="AI41" s="1049"/>
      <c r="AJ41" s="1050"/>
      <c r="AK41" s="993">
        <v>348</v>
      </c>
      <c r="AL41" s="984"/>
      <c r="AM41" s="984"/>
      <c r="AN41" s="984"/>
      <c r="AO41" s="984"/>
      <c r="AP41" s="984">
        <v>972</v>
      </c>
      <c r="AQ41" s="984"/>
      <c r="AR41" s="984"/>
      <c r="AS41" s="984"/>
      <c r="AT41" s="984"/>
      <c r="AU41" s="984">
        <v>969</v>
      </c>
      <c r="AV41" s="984"/>
      <c r="AW41" s="984"/>
      <c r="AX41" s="984"/>
      <c r="AY41" s="984"/>
      <c r="AZ41" s="1054" t="s">
        <v>516</v>
      </c>
      <c r="BA41" s="1054"/>
      <c r="BB41" s="1054"/>
      <c r="BC41" s="1054"/>
      <c r="BD41" s="1054"/>
      <c r="BE41" s="985" t="s">
        <v>404</v>
      </c>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2">
        <v>15</v>
      </c>
      <c r="B42" s="1043" t="s">
        <v>409</v>
      </c>
      <c r="C42" s="1044"/>
      <c r="D42" s="1044"/>
      <c r="E42" s="1044"/>
      <c r="F42" s="1044"/>
      <c r="G42" s="1044"/>
      <c r="H42" s="1044"/>
      <c r="I42" s="1044"/>
      <c r="J42" s="1044"/>
      <c r="K42" s="1044"/>
      <c r="L42" s="1044"/>
      <c r="M42" s="1044"/>
      <c r="N42" s="1044"/>
      <c r="O42" s="1044"/>
      <c r="P42" s="1045"/>
      <c r="Q42" s="1051">
        <v>1097</v>
      </c>
      <c r="R42" s="1052"/>
      <c r="S42" s="1052"/>
      <c r="T42" s="1052"/>
      <c r="U42" s="1052"/>
      <c r="V42" s="1052">
        <v>3422</v>
      </c>
      <c r="W42" s="1052"/>
      <c r="X42" s="1052"/>
      <c r="Y42" s="1052"/>
      <c r="Z42" s="1052"/>
      <c r="AA42" s="1052">
        <v>-2325</v>
      </c>
      <c r="AB42" s="1052"/>
      <c r="AC42" s="1052"/>
      <c r="AD42" s="1052"/>
      <c r="AE42" s="1053"/>
      <c r="AF42" s="1048" t="s">
        <v>122</v>
      </c>
      <c r="AG42" s="1049"/>
      <c r="AH42" s="1049"/>
      <c r="AI42" s="1049"/>
      <c r="AJ42" s="1050"/>
      <c r="AK42" s="993" t="s">
        <v>516</v>
      </c>
      <c r="AL42" s="984"/>
      <c r="AM42" s="984"/>
      <c r="AN42" s="984"/>
      <c r="AO42" s="984"/>
      <c r="AP42" s="984">
        <v>1223</v>
      </c>
      <c r="AQ42" s="984"/>
      <c r="AR42" s="984"/>
      <c r="AS42" s="984"/>
      <c r="AT42" s="984"/>
      <c r="AU42" s="984" t="s">
        <v>516</v>
      </c>
      <c r="AV42" s="984"/>
      <c r="AW42" s="984"/>
      <c r="AX42" s="984"/>
      <c r="AY42" s="984"/>
      <c r="AZ42" s="1054" t="s">
        <v>516</v>
      </c>
      <c r="BA42" s="1054"/>
      <c r="BB42" s="1054"/>
      <c r="BC42" s="1054"/>
      <c r="BD42" s="1054"/>
      <c r="BE42" s="985" t="s">
        <v>404</v>
      </c>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410</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4" t="s">
        <v>382</v>
      </c>
      <c r="B63" s="950" t="s">
        <v>411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49644</v>
      </c>
      <c r="AG63" s="972"/>
      <c r="AH63" s="972"/>
      <c r="AI63" s="972"/>
      <c r="AJ63" s="1035"/>
      <c r="AK63" s="1036"/>
      <c r="AL63" s="976"/>
      <c r="AM63" s="976"/>
      <c r="AN63" s="976"/>
      <c r="AO63" s="976"/>
      <c r="AP63" s="972">
        <v>61994</v>
      </c>
      <c r="AQ63" s="972"/>
      <c r="AR63" s="972"/>
      <c r="AS63" s="972"/>
      <c r="AT63" s="972"/>
      <c r="AU63" s="972">
        <v>25890</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413</v>
      </c>
      <c r="B66" s="1009"/>
      <c r="C66" s="1009"/>
      <c r="D66" s="1009"/>
      <c r="E66" s="1009"/>
      <c r="F66" s="1009"/>
      <c r="G66" s="1009"/>
      <c r="H66" s="1009"/>
      <c r="I66" s="1009"/>
      <c r="J66" s="1009"/>
      <c r="K66" s="1009"/>
      <c r="L66" s="1009"/>
      <c r="M66" s="1009"/>
      <c r="N66" s="1009"/>
      <c r="O66" s="1009"/>
      <c r="P66" s="1010"/>
      <c r="Q66" s="1014" t="s">
        <v>386</v>
      </c>
      <c r="R66" s="1015"/>
      <c r="S66" s="1015"/>
      <c r="T66" s="1015"/>
      <c r="U66" s="1016"/>
      <c r="V66" s="1014" t="s">
        <v>387</v>
      </c>
      <c r="W66" s="1015"/>
      <c r="X66" s="1015"/>
      <c r="Y66" s="1015"/>
      <c r="Z66" s="1016"/>
      <c r="AA66" s="1014" t="s">
        <v>388</v>
      </c>
      <c r="AB66" s="1015"/>
      <c r="AC66" s="1015"/>
      <c r="AD66" s="1015"/>
      <c r="AE66" s="1016"/>
      <c r="AF66" s="1020" t="s">
        <v>389</v>
      </c>
      <c r="AG66" s="1021"/>
      <c r="AH66" s="1021"/>
      <c r="AI66" s="1021"/>
      <c r="AJ66" s="1022"/>
      <c r="AK66" s="1014" t="s">
        <v>390</v>
      </c>
      <c r="AL66" s="1009"/>
      <c r="AM66" s="1009"/>
      <c r="AN66" s="1009"/>
      <c r="AO66" s="1010"/>
      <c r="AP66" s="1014" t="s">
        <v>391</v>
      </c>
      <c r="AQ66" s="1015"/>
      <c r="AR66" s="1015"/>
      <c r="AS66" s="1015"/>
      <c r="AT66" s="1016"/>
      <c r="AU66" s="1014" t="s">
        <v>414</v>
      </c>
      <c r="AV66" s="1015"/>
      <c r="AW66" s="1015"/>
      <c r="AX66" s="1015"/>
      <c r="AY66" s="1016"/>
      <c r="AZ66" s="1014" t="s">
        <v>365</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998" t="s">
        <v>568</v>
      </c>
      <c r="C68" s="999"/>
      <c r="D68" s="999"/>
      <c r="E68" s="999"/>
      <c r="F68" s="999"/>
      <c r="G68" s="999"/>
      <c r="H68" s="999"/>
      <c r="I68" s="999"/>
      <c r="J68" s="999"/>
      <c r="K68" s="999"/>
      <c r="L68" s="999"/>
      <c r="M68" s="999"/>
      <c r="N68" s="999"/>
      <c r="O68" s="999"/>
      <c r="P68" s="1000"/>
      <c r="Q68" s="1001">
        <v>208</v>
      </c>
      <c r="R68" s="995"/>
      <c r="S68" s="995"/>
      <c r="T68" s="995"/>
      <c r="U68" s="995"/>
      <c r="V68" s="995">
        <v>204</v>
      </c>
      <c r="W68" s="995"/>
      <c r="X68" s="995"/>
      <c r="Y68" s="995"/>
      <c r="Z68" s="995"/>
      <c r="AA68" s="995">
        <v>5</v>
      </c>
      <c r="AB68" s="995"/>
      <c r="AC68" s="995"/>
      <c r="AD68" s="995"/>
      <c r="AE68" s="995"/>
      <c r="AF68" s="995">
        <v>5</v>
      </c>
      <c r="AG68" s="995"/>
      <c r="AH68" s="995"/>
      <c r="AI68" s="995"/>
      <c r="AJ68" s="995"/>
      <c r="AK68" s="995">
        <v>54</v>
      </c>
      <c r="AL68" s="995"/>
      <c r="AM68" s="995"/>
      <c r="AN68" s="995"/>
      <c r="AO68" s="995"/>
      <c r="AP68" s="995" t="s">
        <v>516</v>
      </c>
      <c r="AQ68" s="995"/>
      <c r="AR68" s="995"/>
      <c r="AS68" s="995"/>
      <c r="AT68" s="995"/>
      <c r="AU68" s="995" t="s">
        <v>516</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569</v>
      </c>
      <c r="C69" s="988"/>
      <c r="D69" s="988"/>
      <c r="E69" s="988"/>
      <c r="F69" s="988"/>
      <c r="G69" s="988"/>
      <c r="H69" s="988"/>
      <c r="I69" s="988"/>
      <c r="J69" s="988"/>
      <c r="K69" s="988"/>
      <c r="L69" s="988"/>
      <c r="M69" s="988"/>
      <c r="N69" s="988"/>
      <c r="O69" s="988"/>
      <c r="P69" s="989"/>
      <c r="Q69" s="990">
        <v>81</v>
      </c>
      <c r="R69" s="984"/>
      <c r="S69" s="984"/>
      <c r="T69" s="984"/>
      <c r="U69" s="984"/>
      <c r="V69" s="984">
        <v>81</v>
      </c>
      <c r="W69" s="984"/>
      <c r="X69" s="984"/>
      <c r="Y69" s="984"/>
      <c r="Z69" s="984"/>
      <c r="AA69" s="984">
        <v>0</v>
      </c>
      <c r="AB69" s="984"/>
      <c r="AC69" s="984"/>
      <c r="AD69" s="984"/>
      <c r="AE69" s="984"/>
      <c r="AF69" s="984">
        <v>0</v>
      </c>
      <c r="AG69" s="984"/>
      <c r="AH69" s="984"/>
      <c r="AI69" s="984"/>
      <c r="AJ69" s="984"/>
      <c r="AK69" s="984">
        <v>5</v>
      </c>
      <c r="AL69" s="984"/>
      <c r="AM69" s="984"/>
      <c r="AN69" s="984"/>
      <c r="AO69" s="984"/>
      <c r="AP69" s="984" t="s">
        <v>516</v>
      </c>
      <c r="AQ69" s="984"/>
      <c r="AR69" s="984"/>
      <c r="AS69" s="984"/>
      <c r="AT69" s="984"/>
      <c r="AU69" s="984" t="s">
        <v>516</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570</v>
      </c>
      <c r="C70" s="988"/>
      <c r="D70" s="988"/>
      <c r="E70" s="988"/>
      <c r="F70" s="988"/>
      <c r="G70" s="988"/>
      <c r="H70" s="988"/>
      <c r="I70" s="988"/>
      <c r="J70" s="988"/>
      <c r="K70" s="988"/>
      <c r="L70" s="988"/>
      <c r="M70" s="988"/>
      <c r="N70" s="988"/>
      <c r="O70" s="988"/>
      <c r="P70" s="989"/>
      <c r="Q70" s="990">
        <v>70</v>
      </c>
      <c r="R70" s="984"/>
      <c r="S70" s="984"/>
      <c r="T70" s="984"/>
      <c r="U70" s="984"/>
      <c r="V70" s="984">
        <v>66</v>
      </c>
      <c r="W70" s="984"/>
      <c r="X70" s="984"/>
      <c r="Y70" s="984"/>
      <c r="Z70" s="984"/>
      <c r="AA70" s="984">
        <v>4</v>
      </c>
      <c r="AB70" s="984"/>
      <c r="AC70" s="984"/>
      <c r="AD70" s="984"/>
      <c r="AE70" s="984"/>
      <c r="AF70" s="984">
        <v>4</v>
      </c>
      <c r="AG70" s="984"/>
      <c r="AH70" s="984"/>
      <c r="AI70" s="984"/>
      <c r="AJ70" s="984"/>
      <c r="AK70" s="984">
        <v>3</v>
      </c>
      <c r="AL70" s="984"/>
      <c r="AM70" s="984"/>
      <c r="AN70" s="984"/>
      <c r="AO70" s="984"/>
      <c r="AP70" s="984" t="s">
        <v>516</v>
      </c>
      <c r="AQ70" s="984"/>
      <c r="AR70" s="984"/>
      <c r="AS70" s="984"/>
      <c r="AT70" s="984"/>
      <c r="AU70" s="984" t="s">
        <v>516</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571</v>
      </c>
      <c r="C71" s="988"/>
      <c r="D71" s="988"/>
      <c r="E71" s="988"/>
      <c r="F71" s="988"/>
      <c r="G71" s="988"/>
      <c r="H71" s="988"/>
      <c r="I71" s="988"/>
      <c r="J71" s="988"/>
      <c r="K71" s="988"/>
      <c r="L71" s="988"/>
      <c r="M71" s="988"/>
      <c r="N71" s="988"/>
      <c r="O71" s="988"/>
      <c r="P71" s="989"/>
      <c r="Q71" s="990">
        <v>251106</v>
      </c>
      <c r="R71" s="984"/>
      <c r="S71" s="984"/>
      <c r="T71" s="984"/>
      <c r="U71" s="984"/>
      <c r="V71" s="984">
        <v>250578</v>
      </c>
      <c r="W71" s="984"/>
      <c r="X71" s="984"/>
      <c r="Y71" s="984"/>
      <c r="Z71" s="984"/>
      <c r="AA71" s="984">
        <v>528</v>
      </c>
      <c r="AB71" s="984"/>
      <c r="AC71" s="984"/>
      <c r="AD71" s="984"/>
      <c r="AE71" s="984"/>
      <c r="AF71" s="984">
        <v>528</v>
      </c>
      <c r="AG71" s="984"/>
      <c r="AH71" s="984"/>
      <c r="AI71" s="984"/>
      <c r="AJ71" s="984"/>
      <c r="AK71" s="984" t="s">
        <v>516</v>
      </c>
      <c r="AL71" s="984"/>
      <c r="AM71" s="984"/>
      <c r="AN71" s="984"/>
      <c r="AO71" s="984"/>
      <c r="AP71" s="984" t="s">
        <v>516</v>
      </c>
      <c r="AQ71" s="984"/>
      <c r="AR71" s="984"/>
      <c r="AS71" s="984"/>
      <c r="AT71" s="984"/>
      <c r="AU71" s="984" t="s">
        <v>516</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382</v>
      </c>
      <c r="B88" s="950" t="s">
        <v>415</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537</v>
      </c>
      <c r="AG88" s="972"/>
      <c r="AH88" s="972"/>
      <c r="AI88" s="972"/>
      <c r="AJ88" s="972"/>
      <c r="AK88" s="976"/>
      <c r="AL88" s="976"/>
      <c r="AM88" s="976"/>
      <c r="AN88" s="976"/>
      <c r="AO88" s="976"/>
      <c r="AP88" s="972" t="s">
        <v>572</v>
      </c>
      <c r="AQ88" s="972"/>
      <c r="AR88" s="972"/>
      <c r="AS88" s="972"/>
      <c r="AT88" s="972"/>
      <c r="AU88" s="972" t="s">
        <v>572</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382</v>
      </c>
      <c r="BR102" s="950" t="s">
        <v>416</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6902</v>
      </c>
      <c r="CS102" s="966"/>
      <c r="CT102" s="966"/>
      <c r="CU102" s="966"/>
      <c r="CV102" s="967"/>
      <c r="CW102" s="965">
        <v>1447</v>
      </c>
      <c r="CX102" s="966"/>
      <c r="CY102" s="966"/>
      <c r="CZ102" s="966"/>
      <c r="DA102" s="967"/>
      <c r="DB102" s="965">
        <v>2869</v>
      </c>
      <c r="DC102" s="966"/>
      <c r="DD102" s="966"/>
      <c r="DE102" s="966"/>
      <c r="DF102" s="967"/>
      <c r="DG102" s="965" t="s">
        <v>593</v>
      </c>
      <c r="DH102" s="966"/>
      <c r="DI102" s="966"/>
      <c r="DJ102" s="966"/>
      <c r="DK102" s="967"/>
      <c r="DL102" s="965" t="s">
        <v>593</v>
      </c>
      <c r="DM102" s="966"/>
      <c r="DN102" s="966"/>
      <c r="DO102" s="966"/>
      <c r="DP102" s="967"/>
      <c r="DQ102" s="965" t="s">
        <v>593</v>
      </c>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417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418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419</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420</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421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423</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424</v>
      </c>
      <c r="AB109" s="909"/>
      <c r="AC109" s="909"/>
      <c r="AD109" s="909"/>
      <c r="AE109" s="910"/>
      <c r="AF109" s="911" t="s">
        <v>425</v>
      </c>
      <c r="AG109" s="909"/>
      <c r="AH109" s="909"/>
      <c r="AI109" s="909"/>
      <c r="AJ109" s="910"/>
      <c r="AK109" s="911" t="s">
        <v>295</v>
      </c>
      <c r="AL109" s="909"/>
      <c r="AM109" s="909"/>
      <c r="AN109" s="909"/>
      <c r="AO109" s="910"/>
      <c r="AP109" s="911" t="s">
        <v>426</v>
      </c>
      <c r="AQ109" s="909"/>
      <c r="AR109" s="909"/>
      <c r="AS109" s="909"/>
      <c r="AT109" s="942"/>
      <c r="AU109" s="908" t="s">
        <v>423</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424</v>
      </c>
      <c r="BR109" s="909"/>
      <c r="BS109" s="909"/>
      <c r="BT109" s="909"/>
      <c r="BU109" s="910"/>
      <c r="BV109" s="911" t="s">
        <v>425</v>
      </c>
      <c r="BW109" s="909"/>
      <c r="BX109" s="909"/>
      <c r="BY109" s="909"/>
      <c r="BZ109" s="910"/>
      <c r="CA109" s="911" t="s">
        <v>295</v>
      </c>
      <c r="CB109" s="909"/>
      <c r="CC109" s="909"/>
      <c r="CD109" s="909"/>
      <c r="CE109" s="910"/>
      <c r="CF109" s="949" t="s">
        <v>426</v>
      </c>
      <c r="CG109" s="949"/>
      <c r="CH109" s="949"/>
      <c r="CI109" s="949"/>
      <c r="CJ109" s="949"/>
      <c r="CK109" s="911" t="s">
        <v>427</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424</v>
      </c>
      <c r="DH109" s="909"/>
      <c r="DI109" s="909"/>
      <c r="DJ109" s="909"/>
      <c r="DK109" s="910"/>
      <c r="DL109" s="911" t="s">
        <v>425</v>
      </c>
      <c r="DM109" s="909"/>
      <c r="DN109" s="909"/>
      <c r="DO109" s="909"/>
      <c r="DP109" s="910"/>
      <c r="DQ109" s="911" t="s">
        <v>295</v>
      </c>
      <c r="DR109" s="909"/>
      <c r="DS109" s="909"/>
      <c r="DT109" s="909"/>
      <c r="DU109" s="910"/>
      <c r="DV109" s="911" t="s">
        <v>426</v>
      </c>
      <c r="DW109" s="909"/>
      <c r="DX109" s="909"/>
      <c r="DY109" s="909"/>
      <c r="DZ109" s="942"/>
    </row>
    <row r="110" spans="1:131" s="224" customFormat="1" ht="26.25" customHeight="1" x14ac:dyDescent="0.15">
      <c r="A110" s="820" t="s">
        <v>428</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17188311</v>
      </c>
      <c r="AB110" s="902"/>
      <c r="AC110" s="902"/>
      <c r="AD110" s="902"/>
      <c r="AE110" s="903"/>
      <c r="AF110" s="904">
        <v>16160216</v>
      </c>
      <c r="AG110" s="902"/>
      <c r="AH110" s="902"/>
      <c r="AI110" s="902"/>
      <c r="AJ110" s="903"/>
      <c r="AK110" s="904">
        <v>15266905</v>
      </c>
      <c r="AL110" s="902"/>
      <c r="AM110" s="902"/>
      <c r="AN110" s="902"/>
      <c r="AO110" s="903"/>
      <c r="AP110" s="905">
        <v>27.5</v>
      </c>
      <c r="AQ110" s="906"/>
      <c r="AR110" s="906"/>
      <c r="AS110" s="906"/>
      <c r="AT110" s="907"/>
      <c r="AU110" s="943" t="s">
        <v>69</v>
      </c>
      <c r="AV110" s="944"/>
      <c r="AW110" s="944"/>
      <c r="AX110" s="944"/>
      <c r="AY110" s="944"/>
      <c r="AZ110" s="873" t="s">
        <v>429</v>
      </c>
      <c r="BA110" s="821"/>
      <c r="BB110" s="821"/>
      <c r="BC110" s="821"/>
      <c r="BD110" s="821"/>
      <c r="BE110" s="821"/>
      <c r="BF110" s="821"/>
      <c r="BG110" s="821"/>
      <c r="BH110" s="821"/>
      <c r="BI110" s="821"/>
      <c r="BJ110" s="821"/>
      <c r="BK110" s="821"/>
      <c r="BL110" s="821"/>
      <c r="BM110" s="821"/>
      <c r="BN110" s="821"/>
      <c r="BO110" s="821"/>
      <c r="BP110" s="822"/>
      <c r="BQ110" s="874">
        <v>145415989</v>
      </c>
      <c r="BR110" s="855"/>
      <c r="BS110" s="855"/>
      <c r="BT110" s="855"/>
      <c r="BU110" s="855"/>
      <c r="BV110" s="855">
        <v>140832756</v>
      </c>
      <c r="BW110" s="855"/>
      <c r="BX110" s="855"/>
      <c r="BY110" s="855"/>
      <c r="BZ110" s="855"/>
      <c r="CA110" s="855">
        <v>138547821</v>
      </c>
      <c r="CB110" s="855"/>
      <c r="CC110" s="855"/>
      <c r="CD110" s="855"/>
      <c r="CE110" s="855"/>
      <c r="CF110" s="879">
        <v>249.5</v>
      </c>
      <c r="CG110" s="880"/>
      <c r="CH110" s="880"/>
      <c r="CI110" s="880"/>
      <c r="CJ110" s="880"/>
      <c r="CK110" s="939" t="s">
        <v>430</v>
      </c>
      <c r="CL110" s="832"/>
      <c r="CM110" s="873" t="s">
        <v>431</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v>692651</v>
      </c>
      <c r="DH110" s="855"/>
      <c r="DI110" s="855"/>
      <c r="DJ110" s="855"/>
      <c r="DK110" s="855"/>
      <c r="DL110" s="855">
        <v>2122919</v>
      </c>
      <c r="DM110" s="855"/>
      <c r="DN110" s="855"/>
      <c r="DO110" s="855"/>
      <c r="DP110" s="855"/>
      <c r="DQ110" s="855">
        <v>952650</v>
      </c>
      <c r="DR110" s="855"/>
      <c r="DS110" s="855"/>
      <c r="DT110" s="855"/>
      <c r="DU110" s="855"/>
      <c r="DV110" s="856">
        <v>1.7</v>
      </c>
      <c r="DW110" s="856"/>
      <c r="DX110" s="856"/>
      <c r="DY110" s="856"/>
      <c r="DZ110" s="857"/>
    </row>
    <row r="111" spans="1:131" s="224" customFormat="1" ht="26.25" customHeight="1" x14ac:dyDescent="0.15">
      <c r="A111" s="787" t="s">
        <v>432</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433</v>
      </c>
      <c r="BA111" s="765"/>
      <c r="BB111" s="765"/>
      <c r="BC111" s="765"/>
      <c r="BD111" s="765"/>
      <c r="BE111" s="765"/>
      <c r="BF111" s="765"/>
      <c r="BG111" s="765"/>
      <c r="BH111" s="765"/>
      <c r="BI111" s="765"/>
      <c r="BJ111" s="765"/>
      <c r="BK111" s="765"/>
      <c r="BL111" s="765"/>
      <c r="BM111" s="765"/>
      <c r="BN111" s="765"/>
      <c r="BO111" s="765"/>
      <c r="BP111" s="766"/>
      <c r="BQ111" s="829">
        <v>692651</v>
      </c>
      <c r="BR111" s="830"/>
      <c r="BS111" s="830"/>
      <c r="BT111" s="830"/>
      <c r="BU111" s="830"/>
      <c r="BV111" s="830">
        <v>2122919</v>
      </c>
      <c r="BW111" s="830"/>
      <c r="BX111" s="830"/>
      <c r="BY111" s="830"/>
      <c r="BZ111" s="830"/>
      <c r="CA111" s="830">
        <v>1540801</v>
      </c>
      <c r="CB111" s="830"/>
      <c r="CC111" s="830"/>
      <c r="CD111" s="830"/>
      <c r="CE111" s="830"/>
      <c r="CF111" s="888">
        <v>2.8</v>
      </c>
      <c r="CG111" s="889"/>
      <c r="CH111" s="889"/>
      <c r="CI111" s="889"/>
      <c r="CJ111" s="889"/>
      <c r="CK111" s="940"/>
      <c r="CL111" s="834"/>
      <c r="CM111" s="828" t="s">
        <v>434</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435</v>
      </c>
      <c r="B112" s="926"/>
      <c r="C112" s="765" t="s">
        <v>436</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437</v>
      </c>
      <c r="BA112" s="765"/>
      <c r="BB112" s="765"/>
      <c r="BC112" s="765"/>
      <c r="BD112" s="765"/>
      <c r="BE112" s="765"/>
      <c r="BF112" s="765"/>
      <c r="BG112" s="765"/>
      <c r="BH112" s="765"/>
      <c r="BI112" s="765"/>
      <c r="BJ112" s="765"/>
      <c r="BK112" s="765"/>
      <c r="BL112" s="765"/>
      <c r="BM112" s="765"/>
      <c r="BN112" s="765"/>
      <c r="BO112" s="765"/>
      <c r="BP112" s="766"/>
      <c r="BQ112" s="829">
        <v>26472116</v>
      </c>
      <c r="BR112" s="830"/>
      <c r="BS112" s="830"/>
      <c r="BT112" s="830"/>
      <c r="BU112" s="830"/>
      <c r="BV112" s="830">
        <v>25185462</v>
      </c>
      <c r="BW112" s="830"/>
      <c r="BX112" s="830"/>
      <c r="BY112" s="830"/>
      <c r="BZ112" s="830"/>
      <c r="CA112" s="830">
        <v>25889710</v>
      </c>
      <c r="CB112" s="830"/>
      <c r="CC112" s="830"/>
      <c r="CD112" s="830"/>
      <c r="CE112" s="830"/>
      <c r="CF112" s="888">
        <v>46.6</v>
      </c>
      <c r="CG112" s="889"/>
      <c r="CH112" s="889"/>
      <c r="CI112" s="889"/>
      <c r="CJ112" s="889"/>
      <c r="CK112" s="940"/>
      <c r="CL112" s="834"/>
      <c r="CM112" s="828" t="s">
        <v>438</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439</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2433164</v>
      </c>
      <c r="AB113" s="932"/>
      <c r="AC113" s="932"/>
      <c r="AD113" s="932"/>
      <c r="AE113" s="933"/>
      <c r="AF113" s="934">
        <v>2372350</v>
      </c>
      <c r="AG113" s="932"/>
      <c r="AH113" s="932"/>
      <c r="AI113" s="932"/>
      <c r="AJ113" s="933"/>
      <c r="AK113" s="934">
        <v>2241665</v>
      </c>
      <c r="AL113" s="932"/>
      <c r="AM113" s="932"/>
      <c r="AN113" s="932"/>
      <c r="AO113" s="933"/>
      <c r="AP113" s="935">
        <v>4</v>
      </c>
      <c r="AQ113" s="936"/>
      <c r="AR113" s="936"/>
      <c r="AS113" s="936"/>
      <c r="AT113" s="937"/>
      <c r="AU113" s="945"/>
      <c r="AV113" s="946"/>
      <c r="AW113" s="946"/>
      <c r="AX113" s="946"/>
      <c r="AY113" s="946"/>
      <c r="AZ113" s="828" t="s">
        <v>440</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441</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442</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443</v>
      </c>
      <c r="BA114" s="765"/>
      <c r="BB114" s="765"/>
      <c r="BC114" s="765"/>
      <c r="BD114" s="765"/>
      <c r="BE114" s="765"/>
      <c r="BF114" s="765"/>
      <c r="BG114" s="765"/>
      <c r="BH114" s="765"/>
      <c r="BI114" s="765"/>
      <c r="BJ114" s="765"/>
      <c r="BK114" s="765"/>
      <c r="BL114" s="765"/>
      <c r="BM114" s="765"/>
      <c r="BN114" s="765"/>
      <c r="BO114" s="765"/>
      <c r="BP114" s="766"/>
      <c r="BQ114" s="829">
        <v>17130874</v>
      </c>
      <c r="BR114" s="830"/>
      <c r="BS114" s="830"/>
      <c r="BT114" s="830"/>
      <c r="BU114" s="830"/>
      <c r="BV114" s="830">
        <v>16932977</v>
      </c>
      <c r="BW114" s="830"/>
      <c r="BX114" s="830"/>
      <c r="BY114" s="830"/>
      <c r="BZ114" s="830"/>
      <c r="CA114" s="830">
        <v>17838241</v>
      </c>
      <c r="CB114" s="830"/>
      <c r="CC114" s="830"/>
      <c r="CD114" s="830"/>
      <c r="CE114" s="830"/>
      <c r="CF114" s="888">
        <v>32.1</v>
      </c>
      <c r="CG114" s="889"/>
      <c r="CH114" s="889"/>
      <c r="CI114" s="889"/>
      <c r="CJ114" s="889"/>
      <c r="CK114" s="940"/>
      <c r="CL114" s="834"/>
      <c r="CM114" s="828" t="s">
        <v>444</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445</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26478</v>
      </c>
      <c r="AB115" s="932"/>
      <c r="AC115" s="932"/>
      <c r="AD115" s="932"/>
      <c r="AE115" s="933"/>
      <c r="AF115" s="934">
        <v>20820</v>
      </c>
      <c r="AG115" s="932"/>
      <c r="AH115" s="932"/>
      <c r="AI115" s="932"/>
      <c r="AJ115" s="933"/>
      <c r="AK115" s="934">
        <v>18765</v>
      </c>
      <c r="AL115" s="932"/>
      <c r="AM115" s="932"/>
      <c r="AN115" s="932"/>
      <c r="AO115" s="933"/>
      <c r="AP115" s="935">
        <v>0</v>
      </c>
      <c r="AQ115" s="936"/>
      <c r="AR115" s="936"/>
      <c r="AS115" s="936"/>
      <c r="AT115" s="937"/>
      <c r="AU115" s="945"/>
      <c r="AV115" s="946"/>
      <c r="AW115" s="946"/>
      <c r="AX115" s="946"/>
      <c r="AY115" s="946"/>
      <c r="AZ115" s="828" t="s">
        <v>446</v>
      </c>
      <c r="BA115" s="765"/>
      <c r="BB115" s="765"/>
      <c r="BC115" s="765"/>
      <c r="BD115" s="765"/>
      <c r="BE115" s="765"/>
      <c r="BF115" s="765"/>
      <c r="BG115" s="765"/>
      <c r="BH115" s="765"/>
      <c r="BI115" s="765"/>
      <c r="BJ115" s="765"/>
      <c r="BK115" s="765"/>
      <c r="BL115" s="765"/>
      <c r="BM115" s="765"/>
      <c r="BN115" s="765"/>
      <c r="BO115" s="765"/>
      <c r="BP115" s="766"/>
      <c r="BQ115" s="829" t="s">
        <v>122</v>
      </c>
      <c r="BR115" s="830"/>
      <c r="BS115" s="830"/>
      <c r="BT115" s="830"/>
      <c r="BU115" s="830"/>
      <c r="BV115" s="830" t="s">
        <v>122</v>
      </c>
      <c r="BW115" s="830"/>
      <c r="BX115" s="830"/>
      <c r="BY115" s="830"/>
      <c r="BZ115" s="830"/>
      <c r="CA115" s="830" t="s">
        <v>122</v>
      </c>
      <c r="CB115" s="830"/>
      <c r="CC115" s="830"/>
      <c r="CD115" s="830"/>
      <c r="CE115" s="830"/>
      <c r="CF115" s="888" t="s">
        <v>122</v>
      </c>
      <c r="CG115" s="889"/>
      <c r="CH115" s="889"/>
      <c r="CI115" s="889"/>
      <c r="CJ115" s="889"/>
      <c r="CK115" s="940"/>
      <c r="CL115" s="834"/>
      <c r="CM115" s="828" t="s">
        <v>447</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448</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449</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450</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v>588151</v>
      </c>
      <c r="DR116" s="793"/>
      <c r="DS116" s="793"/>
      <c r="DT116" s="793"/>
      <c r="DU116" s="794"/>
      <c r="DV116" s="837">
        <v>1.1000000000000001</v>
      </c>
      <c r="DW116" s="838"/>
      <c r="DX116" s="838"/>
      <c r="DY116" s="838"/>
      <c r="DZ116" s="839"/>
    </row>
    <row r="117" spans="1:130" s="224" customFormat="1" ht="26.25" customHeight="1" x14ac:dyDescent="0.15">
      <c r="A117" s="908" t="s">
        <v>178</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451</v>
      </c>
      <c r="Z117" s="910"/>
      <c r="AA117" s="915">
        <v>19647953</v>
      </c>
      <c r="AB117" s="916"/>
      <c r="AC117" s="916"/>
      <c r="AD117" s="916"/>
      <c r="AE117" s="917"/>
      <c r="AF117" s="918">
        <v>18553386</v>
      </c>
      <c r="AG117" s="916"/>
      <c r="AH117" s="916"/>
      <c r="AI117" s="916"/>
      <c r="AJ117" s="917"/>
      <c r="AK117" s="918">
        <v>17527335</v>
      </c>
      <c r="AL117" s="916"/>
      <c r="AM117" s="916"/>
      <c r="AN117" s="916"/>
      <c r="AO117" s="917"/>
      <c r="AP117" s="919"/>
      <c r="AQ117" s="920"/>
      <c r="AR117" s="920"/>
      <c r="AS117" s="920"/>
      <c r="AT117" s="921"/>
      <c r="AU117" s="945"/>
      <c r="AV117" s="946"/>
      <c r="AW117" s="946"/>
      <c r="AX117" s="946"/>
      <c r="AY117" s="946"/>
      <c r="AZ117" s="876" t="s">
        <v>452</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453</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427</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424</v>
      </c>
      <c r="AB118" s="909"/>
      <c r="AC118" s="909"/>
      <c r="AD118" s="909"/>
      <c r="AE118" s="910"/>
      <c r="AF118" s="911" t="s">
        <v>425</v>
      </c>
      <c r="AG118" s="909"/>
      <c r="AH118" s="909"/>
      <c r="AI118" s="909"/>
      <c r="AJ118" s="910"/>
      <c r="AK118" s="911" t="s">
        <v>295</v>
      </c>
      <c r="AL118" s="909"/>
      <c r="AM118" s="909"/>
      <c r="AN118" s="909"/>
      <c r="AO118" s="910"/>
      <c r="AP118" s="912" t="s">
        <v>426</v>
      </c>
      <c r="AQ118" s="913"/>
      <c r="AR118" s="913"/>
      <c r="AS118" s="913"/>
      <c r="AT118" s="914"/>
      <c r="AU118" s="945"/>
      <c r="AV118" s="946"/>
      <c r="AW118" s="946"/>
      <c r="AX118" s="946"/>
      <c r="AY118" s="946"/>
      <c r="AZ118" s="851" t="s">
        <v>454</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455</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430</v>
      </c>
      <c r="B119" s="832"/>
      <c r="C119" s="873" t="s">
        <v>431</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v>50</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5" t="s">
        <v>178</v>
      </c>
      <c r="BA119" s="245"/>
      <c r="BB119" s="245"/>
      <c r="BC119" s="245"/>
      <c r="BD119" s="245"/>
      <c r="BE119" s="245"/>
      <c r="BF119" s="245"/>
      <c r="BG119" s="245"/>
      <c r="BH119" s="245"/>
      <c r="BI119" s="245"/>
      <c r="BJ119" s="245"/>
      <c r="BK119" s="245"/>
      <c r="BL119" s="245"/>
      <c r="BM119" s="245"/>
      <c r="BN119" s="245"/>
      <c r="BO119" s="890" t="s">
        <v>456</v>
      </c>
      <c r="BP119" s="891"/>
      <c r="BQ119" s="892">
        <v>189711630</v>
      </c>
      <c r="BR119" s="858"/>
      <c r="BS119" s="858"/>
      <c r="BT119" s="858"/>
      <c r="BU119" s="858"/>
      <c r="BV119" s="858">
        <v>185074114</v>
      </c>
      <c r="BW119" s="858"/>
      <c r="BX119" s="858"/>
      <c r="BY119" s="858"/>
      <c r="BZ119" s="858"/>
      <c r="CA119" s="858">
        <v>183816573</v>
      </c>
      <c r="CB119" s="858"/>
      <c r="CC119" s="858"/>
      <c r="CD119" s="858"/>
      <c r="CE119" s="858"/>
      <c r="CF119" s="761"/>
      <c r="CG119" s="762"/>
      <c r="CH119" s="762"/>
      <c r="CI119" s="762"/>
      <c r="CJ119" s="847"/>
      <c r="CK119" s="941"/>
      <c r="CL119" s="836"/>
      <c r="CM119" s="851" t="s">
        <v>457</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434</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458</v>
      </c>
      <c r="AV120" s="894"/>
      <c r="AW120" s="894"/>
      <c r="AX120" s="894"/>
      <c r="AY120" s="895"/>
      <c r="AZ120" s="873" t="s">
        <v>459</v>
      </c>
      <c r="BA120" s="821"/>
      <c r="BB120" s="821"/>
      <c r="BC120" s="821"/>
      <c r="BD120" s="821"/>
      <c r="BE120" s="821"/>
      <c r="BF120" s="821"/>
      <c r="BG120" s="821"/>
      <c r="BH120" s="821"/>
      <c r="BI120" s="821"/>
      <c r="BJ120" s="821"/>
      <c r="BK120" s="821"/>
      <c r="BL120" s="821"/>
      <c r="BM120" s="821"/>
      <c r="BN120" s="821"/>
      <c r="BO120" s="821"/>
      <c r="BP120" s="822"/>
      <c r="BQ120" s="874">
        <v>19240969</v>
      </c>
      <c r="BR120" s="855"/>
      <c r="BS120" s="855"/>
      <c r="BT120" s="855"/>
      <c r="BU120" s="855"/>
      <c r="BV120" s="855">
        <v>32019007</v>
      </c>
      <c r="BW120" s="855"/>
      <c r="BX120" s="855"/>
      <c r="BY120" s="855"/>
      <c r="BZ120" s="855"/>
      <c r="CA120" s="855">
        <v>29946951</v>
      </c>
      <c r="CB120" s="855"/>
      <c r="CC120" s="855"/>
      <c r="CD120" s="855"/>
      <c r="CE120" s="855"/>
      <c r="CF120" s="879">
        <v>53.9</v>
      </c>
      <c r="CG120" s="880"/>
      <c r="CH120" s="880"/>
      <c r="CI120" s="880"/>
      <c r="CJ120" s="880"/>
      <c r="CK120" s="881" t="s">
        <v>460</v>
      </c>
      <c r="CL120" s="865"/>
      <c r="CM120" s="865"/>
      <c r="CN120" s="865"/>
      <c r="CO120" s="866"/>
      <c r="CP120" s="885" t="s">
        <v>401</v>
      </c>
      <c r="CQ120" s="886"/>
      <c r="CR120" s="886"/>
      <c r="CS120" s="886"/>
      <c r="CT120" s="886"/>
      <c r="CU120" s="886"/>
      <c r="CV120" s="886"/>
      <c r="CW120" s="886"/>
      <c r="CX120" s="886"/>
      <c r="CY120" s="886"/>
      <c r="CZ120" s="886"/>
      <c r="DA120" s="886"/>
      <c r="DB120" s="886"/>
      <c r="DC120" s="886"/>
      <c r="DD120" s="886"/>
      <c r="DE120" s="886"/>
      <c r="DF120" s="887"/>
      <c r="DG120" s="874">
        <v>23393154</v>
      </c>
      <c r="DH120" s="855"/>
      <c r="DI120" s="855"/>
      <c r="DJ120" s="855"/>
      <c r="DK120" s="855"/>
      <c r="DL120" s="855">
        <v>22420181</v>
      </c>
      <c r="DM120" s="855"/>
      <c r="DN120" s="855"/>
      <c r="DO120" s="855"/>
      <c r="DP120" s="855"/>
      <c r="DQ120" s="855">
        <v>23389561</v>
      </c>
      <c r="DR120" s="855"/>
      <c r="DS120" s="855"/>
      <c r="DT120" s="855"/>
      <c r="DU120" s="855"/>
      <c r="DV120" s="856">
        <v>42.1</v>
      </c>
      <c r="DW120" s="856"/>
      <c r="DX120" s="856"/>
      <c r="DY120" s="856"/>
      <c r="DZ120" s="857"/>
    </row>
    <row r="121" spans="1:130" s="224" customFormat="1" ht="26.25" customHeight="1" x14ac:dyDescent="0.15">
      <c r="A121" s="833"/>
      <c r="B121" s="834"/>
      <c r="C121" s="876" t="s">
        <v>461</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462</v>
      </c>
      <c r="BA121" s="765"/>
      <c r="BB121" s="765"/>
      <c r="BC121" s="765"/>
      <c r="BD121" s="765"/>
      <c r="BE121" s="765"/>
      <c r="BF121" s="765"/>
      <c r="BG121" s="765"/>
      <c r="BH121" s="765"/>
      <c r="BI121" s="765"/>
      <c r="BJ121" s="765"/>
      <c r="BK121" s="765"/>
      <c r="BL121" s="765"/>
      <c r="BM121" s="765"/>
      <c r="BN121" s="765"/>
      <c r="BO121" s="765"/>
      <c r="BP121" s="766"/>
      <c r="BQ121" s="829">
        <v>17611900</v>
      </c>
      <c r="BR121" s="830"/>
      <c r="BS121" s="830"/>
      <c r="BT121" s="830"/>
      <c r="BU121" s="830"/>
      <c r="BV121" s="830">
        <v>17607119</v>
      </c>
      <c r="BW121" s="830"/>
      <c r="BX121" s="830"/>
      <c r="BY121" s="830"/>
      <c r="BZ121" s="830"/>
      <c r="CA121" s="830">
        <v>18502436</v>
      </c>
      <c r="CB121" s="830"/>
      <c r="CC121" s="830"/>
      <c r="CD121" s="830"/>
      <c r="CE121" s="830"/>
      <c r="CF121" s="888">
        <v>33.299999999999997</v>
      </c>
      <c r="CG121" s="889"/>
      <c r="CH121" s="889"/>
      <c r="CI121" s="889"/>
      <c r="CJ121" s="889"/>
      <c r="CK121" s="882"/>
      <c r="CL121" s="868"/>
      <c r="CM121" s="868"/>
      <c r="CN121" s="868"/>
      <c r="CO121" s="869"/>
      <c r="CP121" s="848" t="s">
        <v>408</v>
      </c>
      <c r="CQ121" s="849"/>
      <c r="CR121" s="849"/>
      <c r="CS121" s="849"/>
      <c r="CT121" s="849"/>
      <c r="CU121" s="849"/>
      <c r="CV121" s="849"/>
      <c r="CW121" s="849"/>
      <c r="CX121" s="849"/>
      <c r="CY121" s="849"/>
      <c r="CZ121" s="849"/>
      <c r="DA121" s="849"/>
      <c r="DB121" s="849"/>
      <c r="DC121" s="849"/>
      <c r="DD121" s="849"/>
      <c r="DE121" s="849"/>
      <c r="DF121" s="850"/>
      <c r="DG121" s="829">
        <v>1223764</v>
      </c>
      <c r="DH121" s="830"/>
      <c r="DI121" s="830"/>
      <c r="DJ121" s="830"/>
      <c r="DK121" s="830"/>
      <c r="DL121" s="830">
        <v>1094050</v>
      </c>
      <c r="DM121" s="830"/>
      <c r="DN121" s="830"/>
      <c r="DO121" s="830"/>
      <c r="DP121" s="830"/>
      <c r="DQ121" s="830">
        <v>968583</v>
      </c>
      <c r="DR121" s="830"/>
      <c r="DS121" s="830"/>
      <c r="DT121" s="830"/>
      <c r="DU121" s="830"/>
      <c r="DV121" s="807">
        <v>1.7</v>
      </c>
      <c r="DW121" s="807"/>
      <c r="DX121" s="807"/>
      <c r="DY121" s="807"/>
      <c r="DZ121" s="808"/>
    </row>
    <row r="122" spans="1:130" s="224" customFormat="1" ht="26.25" customHeight="1" x14ac:dyDescent="0.15">
      <c r="A122" s="833"/>
      <c r="B122" s="834"/>
      <c r="C122" s="828" t="s">
        <v>444</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v>2913</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463</v>
      </c>
      <c r="BA122" s="852"/>
      <c r="BB122" s="852"/>
      <c r="BC122" s="852"/>
      <c r="BD122" s="852"/>
      <c r="BE122" s="852"/>
      <c r="BF122" s="852"/>
      <c r="BG122" s="852"/>
      <c r="BH122" s="852"/>
      <c r="BI122" s="852"/>
      <c r="BJ122" s="852"/>
      <c r="BK122" s="852"/>
      <c r="BL122" s="852"/>
      <c r="BM122" s="852"/>
      <c r="BN122" s="852"/>
      <c r="BO122" s="852"/>
      <c r="BP122" s="853"/>
      <c r="BQ122" s="892">
        <v>116446768</v>
      </c>
      <c r="BR122" s="858"/>
      <c r="BS122" s="858"/>
      <c r="BT122" s="858"/>
      <c r="BU122" s="858"/>
      <c r="BV122" s="858">
        <v>112916282</v>
      </c>
      <c r="BW122" s="858"/>
      <c r="BX122" s="858"/>
      <c r="BY122" s="858"/>
      <c r="BZ122" s="858"/>
      <c r="CA122" s="858">
        <v>110182688</v>
      </c>
      <c r="CB122" s="858"/>
      <c r="CC122" s="858"/>
      <c r="CD122" s="858"/>
      <c r="CE122" s="858"/>
      <c r="CF122" s="859">
        <v>198.4</v>
      </c>
      <c r="CG122" s="860"/>
      <c r="CH122" s="860"/>
      <c r="CI122" s="860"/>
      <c r="CJ122" s="860"/>
      <c r="CK122" s="882"/>
      <c r="CL122" s="868"/>
      <c r="CM122" s="868"/>
      <c r="CN122" s="868"/>
      <c r="CO122" s="869"/>
      <c r="CP122" s="848" t="s">
        <v>398</v>
      </c>
      <c r="CQ122" s="849"/>
      <c r="CR122" s="849"/>
      <c r="CS122" s="849"/>
      <c r="CT122" s="849"/>
      <c r="CU122" s="849"/>
      <c r="CV122" s="849"/>
      <c r="CW122" s="849"/>
      <c r="CX122" s="849"/>
      <c r="CY122" s="849"/>
      <c r="CZ122" s="849"/>
      <c r="DA122" s="849"/>
      <c r="DB122" s="849"/>
      <c r="DC122" s="849"/>
      <c r="DD122" s="849"/>
      <c r="DE122" s="849"/>
      <c r="DF122" s="850"/>
      <c r="DG122" s="829">
        <v>638266</v>
      </c>
      <c r="DH122" s="830"/>
      <c r="DI122" s="830"/>
      <c r="DJ122" s="830"/>
      <c r="DK122" s="830"/>
      <c r="DL122" s="830">
        <v>678755</v>
      </c>
      <c r="DM122" s="830"/>
      <c r="DN122" s="830"/>
      <c r="DO122" s="830"/>
      <c r="DP122" s="830"/>
      <c r="DQ122" s="830">
        <v>709351</v>
      </c>
      <c r="DR122" s="830"/>
      <c r="DS122" s="830"/>
      <c r="DT122" s="830"/>
      <c r="DU122" s="830"/>
      <c r="DV122" s="807">
        <v>1.3</v>
      </c>
      <c r="DW122" s="807"/>
      <c r="DX122" s="807"/>
      <c r="DY122" s="807"/>
      <c r="DZ122" s="808"/>
    </row>
    <row r="123" spans="1:130" s="224" customFormat="1" ht="26.25" customHeight="1" x14ac:dyDescent="0.15">
      <c r="A123" s="833"/>
      <c r="B123" s="834"/>
      <c r="C123" s="828" t="s">
        <v>450</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5" t="s">
        <v>178</v>
      </c>
      <c r="BA123" s="245"/>
      <c r="BB123" s="245"/>
      <c r="BC123" s="245"/>
      <c r="BD123" s="245"/>
      <c r="BE123" s="245"/>
      <c r="BF123" s="245"/>
      <c r="BG123" s="245"/>
      <c r="BH123" s="245"/>
      <c r="BI123" s="245"/>
      <c r="BJ123" s="245"/>
      <c r="BK123" s="245"/>
      <c r="BL123" s="245"/>
      <c r="BM123" s="245"/>
      <c r="BN123" s="245"/>
      <c r="BO123" s="890" t="s">
        <v>464</v>
      </c>
      <c r="BP123" s="891"/>
      <c r="BQ123" s="845">
        <v>153299637</v>
      </c>
      <c r="BR123" s="846"/>
      <c r="BS123" s="846"/>
      <c r="BT123" s="846"/>
      <c r="BU123" s="846"/>
      <c r="BV123" s="846">
        <v>162542408</v>
      </c>
      <c r="BW123" s="846"/>
      <c r="BX123" s="846"/>
      <c r="BY123" s="846"/>
      <c r="BZ123" s="846"/>
      <c r="CA123" s="846">
        <v>158632075</v>
      </c>
      <c r="CB123" s="846"/>
      <c r="CC123" s="846"/>
      <c r="CD123" s="846"/>
      <c r="CE123" s="846"/>
      <c r="CF123" s="761"/>
      <c r="CG123" s="762"/>
      <c r="CH123" s="762"/>
      <c r="CI123" s="762"/>
      <c r="CJ123" s="847"/>
      <c r="CK123" s="882"/>
      <c r="CL123" s="868"/>
      <c r="CM123" s="868"/>
      <c r="CN123" s="868"/>
      <c r="CO123" s="869"/>
      <c r="CP123" s="848" t="s">
        <v>405</v>
      </c>
      <c r="CQ123" s="849"/>
      <c r="CR123" s="849"/>
      <c r="CS123" s="849"/>
      <c r="CT123" s="849"/>
      <c r="CU123" s="849"/>
      <c r="CV123" s="849"/>
      <c r="CW123" s="849"/>
      <c r="CX123" s="849"/>
      <c r="CY123" s="849"/>
      <c r="CZ123" s="849"/>
      <c r="DA123" s="849"/>
      <c r="DB123" s="849"/>
      <c r="DC123" s="849"/>
      <c r="DD123" s="849"/>
      <c r="DE123" s="849"/>
      <c r="DF123" s="850"/>
      <c r="DG123" s="792">
        <v>750996</v>
      </c>
      <c r="DH123" s="793"/>
      <c r="DI123" s="793"/>
      <c r="DJ123" s="793"/>
      <c r="DK123" s="794"/>
      <c r="DL123" s="795">
        <v>573901</v>
      </c>
      <c r="DM123" s="793"/>
      <c r="DN123" s="793"/>
      <c r="DO123" s="793"/>
      <c r="DP123" s="794"/>
      <c r="DQ123" s="795">
        <v>419702</v>
      </c>
      <c r="DR123" s="793"/>
      <c r="DS123" s="793"/>
      <c r="DT123" s="793"/>
      <c r="DU123" s="794"/>
      <c r="DV123" s="837">
        <v>0.8</v>
      </c>
      <c r="DW123" s="838"/>
      <c r="DX123" s="838"/>
      <c r="DY123" s="838"/>
      <c r="DZ123" s="839"/>
    </row>
    <row r="124" spans="1:130" s="224" customFormat="1" ht="26.25" customHeight="1" thickBot="1" x14ac:dyDescent="0.2">
      <c r="A124" s="833"/>
      <c r="B124" s="834"/>
      <c r="C124" s="828" t="s">
        <v>453</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465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64.099999999999994</v>
      </c>
      <c r="BR124" s="844"/>
      <c r="BS124" s="844"/>
      <c r="BT124" s="844"/>
      <c r="BU124" s="844"/>
      <c r="BV124" s="844">
        <v>41</v>
      </c>
      <c r="BW124" s="844"/>
      <c r="BX124" s="844"/>
      <c r="BY124" s="844"/>
      <c r="BZ124" s="844"/>
      <c r="CA124" s="844">
        <v>45.3</v>
      </c>
      <c r="CB124" s="844"/>
      <c r="CC124" s="844"/>
      <c r="CD124" s="844"/>
      <c r="CE124" s="844"/>
      <c r="CF124" s="739"/>
      <c r="CG124" s="740"/>
      <c r="CH124" s="740"/>
      <c r="CI124" s="740"/>
      <c r="CJ124" s="875"/>
      <c r="CK124" s="883"/>
      <c r="CL124" s="883"/>
      <c r="CM124" s="883"/>
      <c r="CN124" s="883"/>
      <c r="CO124" s="884"/>
      <c r="CP124" s="848" t="s">
        <v>466</v>
      </c>
      <c r="CQ124" s="849"/>
      <c r="CR124" s="849"/>
      <c r="CS124" s="849"/>
      <c r="CT124" s="849"/>
      <c r="CU124" s="849"/>
      <c r="CV124" s="849"/>
      <c r="CW124" s="849"/>
      <c r="CX124" s="849"/>
      <c r="CY124" s="849"/>
      <c r="CZ124" s="849"/>
      <c r="DA124" s="849"/>
      <c r="DB124" s="849"/>
      <c r="DC124" s="849"/>
      <c r="DD124" s="849"/>
      <c r="DE124" s="849"/>
      <c r="DF124" s="850"/>
      <c r="DG124" s="776">
        <v>465936</v>
      </c>
      <c r="DH124" s="777"/>
      <c r="DI124" s="777"/>
      <c r="DJ124" s="777"/>
      <c r="DK124" s="778"/>
      <c r="DL124" s="779">
        <v>418575</v>
      </c>
      <c r="DM124" s="777"/>
      <c r="DN124" s="777"/>
      <c r="DO124" s="777"/>
      <c r="DP124" s="778"/>
      <c r="DQ124" s="779">
        <v>402513</v>
      </c>
      <c r="DR124" s="777"/>
      <c r="DS124" s="777"/>
      <c r="DT124" s="777"/>
      <c r="DU124" s="778"/>
      <c r="DV124" s="861">
        <v>0.7</v>
      </c>
      <c r="DW124" s="862"/>
      <c r="DX124" s="862"/>
      <c r="DY124" s="862"/>
      <c r="DZ124" s="863"/>
    </row>
    <row r="125" spans="1:130" s="224" customFormat="1" ht="26.25" customHeight="1" x14ac:dyDescent="0.15">
      <c r="A125" s="833"/>
      <c r="B125" s="834"/>
      <c r="C125" s="828" t="s">
        <v>455</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467</v>
      </c>
      <c r="CL125" s="865"/>
      <c r="CM125" s="865"/>
      <c r="CN125" s="865"/>
      <c r="CO125" s="866"/>
      <c r="CP125" s="873" t="s">
        <v>468</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457</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21554</v>
      </c>
      <c r="AB126" s="793"/>
      <c r="AC126" s="793"/>
      <c r="AD126" s="793"/>
      <c r="AE126" s="794"/>
      <c r="AF126" s="795">
        <v>19286</v>
      </c>
      <c r="AG126" s="793"/>
      <c r="AH126" s="793"/>
      <c r="AI126" s="793"/>
      <c r="AJ126" s="794"/>
      <c r="AK126" s="795">
        <v>15682</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469</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15">
      <c r="A127" s="835"/>
      <c r="B127" s="836"/>
      <c r="C127" s="851" t="s">
        <v>470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1961</v>
      </c>
      <c r="AB127" s="793"/>
      <c r="AC127" s="793"/>
      <c r="AD127" s="793"/>
      <c r="AE127" s="794"/>
      <c r="AF127" s="795">
        <v>1534</v>
      </c>
      <c r="AG127" s="793"/>
      <c r="AH127" s="793"/>
      <c r="AI127" s="793"/>
      <c r="AJ127" s="794"/>
      <c r="AK127" s="795">
        <v>3083</v>
      </c>
      <c r="AL127" s="793"/>
      <c r="AM127" s="793"/>
      <c r="AN127" s="793"/>
      <c r="AO127" s="794"/>
      <c r="AP127" s="837">
        <v>0</v>
      </c>
      <c r="AQ127" s="838"/>
      <c r="AR127" s="838"/>
      <c r="AS127" s="838"/>
      <c r="AT127" s="839"/>
      <c r="AU127" s="226"/>
      <c r="AV127" s="226"/>
      <c r="AW127" s="226"/>
      <c r="AX127" s="854" t="s">
        <v>471</v>
      </c>
      <c r="AY127" s="825"/>
      <c r="AZ127" s="825"/>
      <c r="BA127" s="825"/>
      <c r="BB127" s="825"/>
      <c r="BC127" s="825"/>
      <c r="BD127" s="825"/>
      <c r="BE127" s="826"/>
      <c r="BF127" s="824" t="s">
        <v>472</v>
      </c>
      <c r="BG127" s="825"/>
      <c r="BH127" s="825"/>
      <c r="BI127" s="825"/>
      <c r="BJ127" s="825"/>
      <c r="BK127" s="825"/>
      <c r="BL127" s="826"/>
      <c r="BM127" s="824" t="s">
        <v>473</v>
      </c>
      <c r="BN127" s="825"/>
      <c r="BO127" s="825"/>
      <c r="BP127" s="825"/>
      <c r="BQ127" s="825"/>
      <c r="BR127" s="825"/>
      <c r="BS127" s="826"/>
      <c r="BT127" s="824" t="s">
        <v>474</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475</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476</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477</v>
      </c>
      <c r="X128" s="811"/>
      <c r="Y128" s="811"/>
      <c r="Z128" s="812"/>
      <c r="AA128" s="813">
        <v>2358806</v>
      </c>
      <c r="AB128" s="814"/>
      <c r="AC128" s="814"/>
      <c r="AD128" s="814"/>
      <c r="AE128" s="815"/>
      <c r="AF128" s="816">
        <v>2282675</v>
      </c>
      <c r="AG128" s="814"/>
      <c r="AH128" s="814"/>
      <c r="AI128" s="814"/>
      <c r="AJ128" s="815"/>
      <c r="AK128" s="816">
        <v>2072401</v>
      </c>
      <c r="AL128" s="814"/>
      <c r="AM128" s="814"/>
      <c r="AN128" s="814"/>
      <c r="AO128" s="815"/>
      <c r="AP128" s="817"/>
      <c r="AQ128" s="818"/>
      <c r="AR128" s="818"/>
      <c r="AS128" s="818"/>
      <c r="AT128" s="819"/>
      <c r="AU128" s="226"/>
      <c r="AV128" s="226"/>
      <c r="AW128" s="226"/>
      <c r="AX128" s="820" t="s">
        <v>478</v>
      </c>
      <c r="AY128" s="821"/>
      <c r="AZ128" s="821"/>
      <c r="BA128" s="821"/>
      <c r="BB128" s="821"/>
      <c r="BC128" s="821"/>
      <c r="BD128" s="821"/>
      <c r="BE128" s="822"/>
      <c r="BF128" s="799" t="s">
        <v>122</v>
      </c>
      <c r="BG128" s="800"/>
      <c r="BH128" s="800"/>
      <c r="BI128" s="800"/>
      <c r="BJ128" s="800"/>
      <c r="BK128" s="800"/>
      <c r="BL128" s="823"/>
      <c r="BM128" s="799">
        <v>11.25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479</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480</v>
      </c>
      <c r="X129" s="790"/>
      <c r="Y129" s="790"/>
      <c r="Z129" s="791"/>
      <c r="AA129" s="792">
        <v>68232034</v>
      </c>
      <c r="AB129" s="793"/>
      <c r="AC129" s="793"/>
      <c r="AD129" s="793"/>
      <c r="AE129" s="794"/>
      <c r="AF129" s="795">
        <v>65832789</v>
      </c>
      <c r="AG129" s="793"/>
      <c r="AH129" s="793"/>
      <c r="AI129" s="793"/>
      <c r="AJ129" s="794"/>
      <c r="AK129" s="795">
        <v>65580989</v>
      </c>
      <c r="AL129" s="793"/>
      <c r="AM129" s="793"/>
      <c r="AN129" s="793"/>
      <c r="AO129" s="794"/>
      <c r="AP129" s="796"/>
      <c r="AQ129" s="797"/>
      <c r="AR129" s="797"/>
      <c r="AS129" s="797"/>
      <c r="AT129" s="798"/>
      <c r="AU129" s="227"/>
      <c r="AV129" s="227"/>
      <c r="AW129" s="227"/>
      <c r="AX129" s="764" t="s">
        <v>481</v>
      </c>
      <c r="AY129" s="765"/>
      <c r="AZ129" s="765"/>
      <c r="BA129" s="765"/>
      <c r="BB129" s="765"/>
      <c r="BC129" s="765"/>
      <c r="BD129" s="765"/>
      <c r="BE129" s="766"/>
      <c r="BF129" s="783" t="s">
        <v>122</v>
      </c>
      <c r="BG129" s="784"/>
      <c r="BH129" s="784"/>
      <c r="BI129" s="784"/>
      <c r="BJ129" s="784"/>
      <c r="BK129" s="784"/>
      <c r="BL129" s="785"/>
      <c r="BM129" s="783">
        <v>16.25</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482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483</v>
      </c>
      <c r="X130" s="790"/>
      <c r="Y130" s="790"/>
      <c r="Z130" s="791"/>
      <c r="AA130" s="792">
        <v>11483953</v>
      </c>
      <c r="AB130" s="793"/>
      <c r="AC130" s="793"/>
      <c r="AD130" s="793"/>
      <c r="AE130" s="794"/>
      <c r="AF130" s="795">
        <v>10891505</v>
      </c>
      <c r="AG130" s="793"/>
      <c r="AH130" s="793"/>
      <c r="AI130" s="793"/>
      <c r="AJ130" s="794"/>
      <c r="AK130" s="795">
        <v>10042764</v>
      </c>
      <c r="AL130" s="793"/>
      <c r="AM130" s="793"/>
      <c r="AN130" s="793"/>
      <c r="AO130" s="794"/>
      <c r="AP130" s="796"/>
      <c r="AQ130" s="797"/>
      <c r="AR130" s="797"/>
      <c r="AS130" s="797"/>
      <c r="AT130" s="798"/>
      <c r="AU130" s="227"/>
      <c r="AV130" s="227"/>
      <c r="AW130" s="227"/>
      <c r="AX130" s="764" t="s">
        <v>484</v>
      </c>
      <c r="AY130" s="765"/>
      <c r="AZ130" s="765"/>
      <c r="BA130" s="765"/>
      <c r="BB130" s="765"/>
      <c r="BC130" s="765"/>
      <c r="BD130" s="765"/>
      <c r="BE130" s="766"/>
      <c r="BF130" s="767">
        <v>9.9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485</v>
      </c>
      <c r="X131" s="774"/>
      <c r="Y131" s="774"/>
      <c r="Z131" s="775"/>
      <c r="AA131" s="776">
        <v>56748081</v>
      </c>
      <c r="AB131" s="777"/>
      <c r="AC131" s="777"/>
      <c r="AD131" s="777"/>
      <c r="AE131" s="778"/>
      <c r="AF131" s="779">
        <v>54941284</v>
      </c>
      <c r="AG131" s="777"/>
      <c r="AH131" s="777"/>
      <c r="AI131" s="777"/>
      <c r="AJ131" s="778"/>
      <c r="AK131" s="779">
        <v>55538225</v>
      </c>
      <c r="AL131" s="777"/>
      <c r="AM131" s="777"/>
      <c r="AN131" s="777"/>
      <c r="AO131" s="778"/>
      <c r="AP131" s="780"/>
      <c r="AQ131" s="781"/>
      <c r="AR131" s="781"/>
      <c r="AS131" s="781"/>
      <c r="AT131" s="782"/>
      <c r="AU131" s="227"/>
      <c r="AV131" s="227"/>
      <c r="AW131" s="227"/>
      <c r="AX131" s="742" t="s">
        <v>486</v>
      </c>
      <c r="AY131" s="743"/>
      <c r="AZ131" s="743"/>
      <c r="BA131" s="743"/>
      <c r="BB131" s="743"/>
      <c r="BC131" s="743"/>
      <c r="BD131" s="743"/>
      <c r="BE131" s="744"/>
      <c r="BF131" s="745">
        <v>45.3</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487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488</v>
      </c>
      <c r="W132" s="755"/>
      <c r="X132" s="755"/>
      <c r="Y132" s="755"/>
      <c r="Z132" s="756"/>
      <c r="AA132" s="757">
        <v>10.22976266</v>
      </c>
      <c r="AB132" s="758"/>
      <c r="AC132" s="758"/>
      <c r="AD132" s="758"/>
      <c r="AE132" s="759"/>
      <c r="AF132" s="760">
        <v>9.7908268760000006</v>
      </c>
      <c r="AG132" s="758"/>
      <c r="AH132" s="758"/>
      <c r="AI132" s="758"/>
      <c r="AJ132" s="759"/>
      <c r="AK132" s="760">
        <v>9.7449459360000006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489</v>
      </c>
      <c r="W133" s="734"/>
      <c r="X133" s="734"/>
      <c r="Y133" s="734"/>
      <c r="Z133" s="735"/>
      <c r="AA133" s="736">
        <v>10.1</v>
      </c>
      <c r="AB133" s="737"/>
      <c r="AC133" s="737"/>
      <c r="AD133" s="737"/>
      <c r="AE133" s="738"/>
      <c r="AF133" s="736">
        <v>10</v>
      </c>
      <c r="AG133" s="737"/>
      <c r="AH133" s="737"/>
      <c r="AI133" s="737"/>
      <c r="AJ133" s="738"/>
      <c r="AK133" s="736">
        <v>9.9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qJUlxANm/AIVRdpVn/qLha0JgtTYMiydcjs0kgqbP07Qp6Yv+HZmSy4GQQRNTxiFo8HNm1QJDtO3lAQLIcKyQ==" saltValue="MtLK2vZo15Rh883e//IC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490</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tlLVRevCdKCh4Z6630d6rojmo1pajqbk8r7EChoS97JyB631B+GlmSJ/7Owwrmslvh/0994hqKPlu+IsB4lwZA==" saltValue="EZqUu8oGRBvYhSAoPl0bfA==" spinCount="100000" sheet="1" objects="1" scenarios="1"/>
  <dataConsolidate/>
  <phoneticPr fontId="2"/>
  <printOptions horizontalCentered="1" verticalCentered="1"/>
  <pageMargins left="0" right="0" top="0" bottom="0" header="0" footer="0"/>
  <pageSetup paperSize="9" scale="44"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FO0p7iz9zJOVJDImTLjQtkH101/J0WPHFazQBa/9bk8FcWwelINM1hD26mhNMq9ZSWaGsGV8M/2rKJUJn82CQ==" saltValue="aUPX3zVUbAOykniW7atV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492</v>
      </c>
      <c r="AL6" s="260"/>
      <c r="AM6" s="260"/>
      <c r="AN6" s="260"/>
    </row>
    <row r="7" spans="1:46" ht="13.5" customHeight="1" x14ac:dyDescent="0.15">
      <c r="A7" s="259"/>
      <c r="AK7" s="262"/>
      <c r="AL7" s="263"/>
      <c r="AM7" s="263"/>
      <c r="AN7" s="264"/>
      <c r="AO7" s="1131" t="s">
        <v>493</v>
      </c>
      <c r="AP7" s="265"/>
      <c r="AQ7" s="266" t="s">
        <v>494</v>
      </c>
      <c r="AR7" s="267"/>
    </row>
    <row r="8" spans="1:46" x14ac:dyDescent="0.15">
      <c r="A8" s="259"/>
      <c r="AK8" s="268"/>
      <c r="AL8" s="269"/>
      <c r="AM8" s="269"/>
      <c r="AN8" s="270"/>
      <c r="AO8" s="1132"/>
      <c r="AP8" s="271" t="s">
        <v>495</v>
      </c>
      <c r="AQ8" s="272" t="s">
        <v>496</v>
      </c>
      <c r="AR8" s="273" t="s">
        <v>497</v>
      </c>
    </row>
    <row r="9" spans="1:46" x14ac:dyDescent="0.15">
      <c r="A9" s="259"/>
      <c r="AK9" s="1143" t="s">
        <v>498</v>
      </c>
      <c r="AL9" s="1144"/>
      <c r="AM9" s="1144"/>
      <c r="AN9" s="1145"/>
      <c r="AO9" s="274">
        <v>19154754</v>
      </c>
      <c r="AP9" s="274">
        <v>77550</v>
      </c>
      <c r="AQ9" s="275">
        <v>62936</v>
      </c>
      <c r="AR9" s="276">
        <v>23.2</v>
      </c>
    </row>
    <row r="10" spans="1:46" ht="13.5" customHeight="1" x14ac:dyDescent="0.15">
      <c r="A10" s="259"/>
      <c r="AK10" s="1143" t="s">
        <v>499</v>
      </c>
      <c r="AL10" s="1144"/>
      <c r="AM10" s="1144"/>
      <c r="AN10" s="1145"/>
      <c r="AO10" s="277">
        <v>835</v>
      </c>
      <c r="AP10" s="277">
        <v>3</v>
      </c>
      <c r="AQ10" s="278">
        <v>1734</v>
      </c>
      <c r="AR10" s="279">
        <v>-99.8</v>
      </c>
    </row>
    <row r="11" spans="1:46" ht="13.5" customHeight="1" x14ac:dyDescent="0.15">
      <c r="A11" s="259"/>
      <c r="AK11" s="1143" t="s">
        <v>500</v>
      </c>
      <c r="AL11" s="1144"/>
      <c r="AM11" s="1144"/>
      <c r="AN11" s="1145"/>
      <c r="AO11" s="277">
        <v>129052</v>
      </c>
      <c r="AP11" s="277">
        <v>522</v>
      </c>
      <c r="AQ11" s="278">
        <v>694</v>
      </c>
      <c r="AR11" s="279">
        <v>-24.8</v>
      </c>
    </row>
    <row r="12" spans="1:46" ht="13.5" customHeight="1" x14ac:dyDescent="0.15">
      <c r="A12" s="259"/>
      <c r="AK12" s="1143" t="s">
        <v>501</v>
      </c>
      <c r="AL12" s="1144"/>
      <c r="AM12" s="1144"/>
      <c r="AN12" s="1145"/>
      <c r="AO12" s="277">
        <v>1144</v>
      </c>
      <c r="AP12" s="277">
        <v>5</v>
      </c>
      <c r="AQ12" s="278">
        <v>24</v>
      </c>
      <c r="AR12" s="279">
        <v>-79.2</v>
      </c>
    </row>
    <row r="13" spans="1:46" ht="13.5" customHeight="1" x14ac:dyDescent="0.15">
      <c r="A13" s="259"/>
      <c r="AK13" s="1143" t="s">
        <v>502</v>
      </c>
      <c r="AL13" s="1144"/>
      <c r="AM13" s="1144"/>
      <c r="AN13" s="1145"/>
      <c r="AO13" s="277">
        <v>729085</v>
      </c>
      <c r="AP13" s="277">
        <v>2952</v>
      </c>
      <c r="AQ13" s="278">
        <v>1996</v>
      </c>
      <c r="AR13" s="279">
        <v>47.9</v>
      </c>
    </row>
    <row r="14" spans="1:46" ht="13.5" customHeight="1" x14ac:dyDescent="0.15">
      <c r="A14" s="259"/>
      <c r="AK14" s="1143" t="s">
        <v>503</v>
      </c>
      <c r="AL14" s="1144"/>
      <c r="AM14" s="1144"/>
      <c r="AN14" s="1145"/>
      <c r="AO14" s="277">
        <v>843255</v>
      </c>
      <c r="AP14" s="277">
        <v>3414</v>
      </c>
      <c r="AQ14" s="278">
        <v>1351</v>
      </c>
      <c r="AR14" s="279">
        <v>152.69999999999999</v>
      </c>
    </row>
    <row r="15" spans="1:46" ht="13.5" customHeight="1" x14ac:dyDescent="0.15">
      <c r="A15" s="259"/>
      <c r="AK15" s="1146" t="s">
        <v>504</v>
      </c>
      <c r="AL15" s="1147"/>
      <c r="AM15" s="1147"/>
      <c r="AN15" s="1148"/>
      <c r="AO15" s="277">
        <v>-571414</v>
      </c>
      <c r="AP15" s="277">
        <v>-2313</v>
      </c>
      <c r="AQ15" s="278">
        <v>-1933</v>
      </c>
      <c r="AR15" s="279">
        <v>19.7</v>
      </c>
    </row>
    <row r="16" spans="1:46" x14ac:dyDescent="0.15">
      <c r="A16" s="259"/>
      <c r="AK16" s="1146" t="s">
        <v>178</v>
      </c>
      <c r="AL16" s="1147"/>
      <c r="AM16" s="1147"/>
      <c r="AN16" s="1148"/>
      <c r="AO16" s="277">
        <v>20286711</v>
      </c>
      <c r="AP16" s="277">
        <v>82132</v>
      </c>
      <c r="AQ16" s="278">
        <v>66802</v>
      </c>
      <c r="AR16" s="279">
        <v>22.9</v>
      </c>
    </row>
    <row r="17" spans="1:46" x14ac:dyDescent="0.15">
      <c r="A17" s="259"/>
    </row>
    <row r="18" spans="1:46" x14ac:dyDescent="0.15">
      <c r="A18" s="259"/>
      <c r="AQ18" s="280"/>
      <c r="AR18" s="280"/>
    </row>
    <row r="19" spans="1:46" x14ac:dyDescent="0.15">
      <c r="A19" s="259"/>
      <c r="AK19" s="255" t="s">
        <v>505</v>
      </c>
    </row>
    <row r="20" spans="1:46" x14ac:dyDescent="0.15">
      <c r="A20" s="259"/>
      <c r="AK20" s="281"/>
      <c r="AL20" s="282"/>
      <c r="AM20" s="282"/>
      <c r="AN20" s="283"/>
      <c r="AO20" s="284" t="s">
        <v>506</v>
      </c>
      <c r="AP20" s="285" t="s">
        <v>507</v>
      </c>
      <c r="AQ20" s="286" t="s">
        <v>508</v>
      </c>
      <c r="AR20" s="287"/>
    </row>
    <row r="21" spans="1:46" s="260" customFormat="1" x14ac:dyDescent="0.15">
      <c r="A21" s="288"/>
      <c r="AK21" s="1149" t="s">
        <v>509</v>
      </c>
      <c r="AL21" s="1150"/>
      <c r="AM21" s="1150"/>
      <c r="AN21" s="1151"/>
      <c r="AO21" s="289">
        <v>8.16</v>
      </c>
      <c r="AP21" s="290">
        <v>6.52</v>
      </c>
      <c r="AQ21" s="291">
        <v>1.64</v>
      </c>
      <c r="AS21" s="292"/>
      <c r="AT21" s="288"/>
    </row>
    <row r="22" spans="1:46" s="260" customFormat="1" x14ac:dyDescent="0.15">
      <c r="A22" s="288"/>
      <c r="AK22" s="1149" t="s">
        <v>510</v>
      </c>
      <c r="AL22" s="1150"/>
      <c r="AM22" s="1150"/>
      <c r="AN22" s="1151"/>
      <c r="AO22" s="293">
        <v>98.7</v>
      </c>
      <c r="AP22" s="294">
        <v>99.2</v>
      </c>
      <c r="AQ22" s="295">
        <v>-0.5</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511</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512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513</v>
      </c>
      <c r="AL29" s="260"/>
      <c r="AM29" s="260"/>
      <c r="AN29" s="260"/>
      <c r="AS29" s="302"/>
    </row>
    <row r="30" spans="1:46" ht="13.5" customHeight="1" x14ac:dyDescent="0.15">
      <c r="A30" s="259"/>
      <c r="AK30" s="262"/>
      <c r="AL30" s="263"/>
      <c r="AM30" s="263"/>
      <c r="AN30" s="264"/>
      <c r="AO30" s="1131" t="s">
        <v>493</v>
      </c>
      <c r="AP30" s="265"/>
      <c r="AQ30" s="266" t="s">
        <v>494</v>
      </c>
      <c r="AR30" s="267"/>
    </row>
    <row r="31" spans="1:46" x14ac:dyDescent="0.15">
      <c r="A31" s="259"/>
      <c r="AK31" s="268"/>
      <c r="AL31" s="269"/>
      <c r="AM31" s="269"/>
      <c r="AN31" s="270"/>
      <c r="AO31" s="1132"/>
      <c r="AP31" s="271" t="s">
        <v>495</v>
      </c>
      <c r="AQ31" s="272" t="s">
        <v>496</v>
      </c>
      <c r="AR31" s="273" t="s">
        <v>497</v>
      </c>
    </row>
    <row r="32" spans="1:46" ht="27" customHeight="1" x14ac:dyDescent="0.15">
      <c r="A32" s="259"/>
      <c r="AK32" s="1133" t="s">
        <v>514</v>
      </c>
      <c r="AL32" s="1134"/>
      <c r="AM32" s="1134"/>
      <c r="AN32" s="1135"/>
      <c r="AO32" s="303">
        <v>15266905</v>
      </c>
      <c r="AP32" s="303">
        <v>61809</v>
      </c>
      <c r="AQ32" s="304">
        <v>37417</v>
      </c>
      <c r="AR32" s="305">
        <v>65.2</v>
      </c>
    </row>
    <row r="33" spans="1:46" ht="13.5" customHeight="1" x14ac:dyDescent="0.15">
      <c r="A33" s="259"/>
      <c r="AK33" s="1133" t="s">
        <v>515</v>
      </c>
      <c r="AL33" s="1134"/>
      <c r="AM33" s="1134"/>
      <c r="AN33" s="1135"/>
      <c r="AO33" s="303" t="s">
        <v>516</v>
      </c>
      <c r="AP33" s="303" t="s">
        <v>516</v>
      </c>
      <c r="AQ33" s="304" t="s">
        <v>516</v>
      </c>
      <c r="AR33" s="305" t="s">
        <v>516</v>
      </c>
    </row>
    <row r="34" spans="1:46" ht="27" customHeight="1" x14ac:dyDescent="0.15">
      <c r="A34" s="259"/>
      <c r="AK34" s="1133" t="s">
        <v>517</v>
      </c>
      <c r="AL34" s="1134"/>
      <c r="AM34" s="1134"/>
      <c r="AN34" s="1135"/>
      <c r="AO34" s="303" t="s">
        <v>516</v>
      </c>
      <c r="AP34" s="303" t="s">
        <v>516</v>
      </c>
      <c r="AQ34" s="304">
        <v>46</v>
      </c>
      <c r="AR34" s="305" t="s">
        <v>516</v>
      </c>
    </row>
    <row r="35" spans="1:46" ht="27" customHeight="1" x14ac:dyDescent="0.15">
      <c r="A35" s="259"/>
      <c r="AK35" s="1133" t="s">
        <v>518</v>
      </c>
      <c r="AL35" s="1134"/>
      <c r="AM35" s="1134"/>
      <c r="AN35" s="1135"/>
      <c r="AO35" s="303">
        <v>2241665</v>
      </c>
      <c r="AP35" s="303">
        <v>9076</v>
      </c>
      <c r="AQ35" s="304">
        <v>8245</v>
      </c>
      <c r="AR35" s="305">
        <v>10.1</v>
      </c>
    </row>
    <row r="36" spans="1:46" ht="27" customHeight="1" x14ac:dyDescent="0.15">
      <c r="A36" s="259"/>
      <c r="AK36" s="1133" t="s">
        <v>519</v>
      </c>
      <c r="AL36" s="1134"/>
      <c r="AM36" s="1134"/>
      <c r="AN36" s="1135"/>
      <c r="AO36" s="303" t="s">
        <v>516</v>
      </c>
      <c r="AP36" s="303" t="s">
        <v>516</v>
      </c>
      <c r="AQ36" s="304">
        <v>440</v>
      </c>
      <c r="AR36" s="305" t="s">
        <v>516</v>
      </c>
    </row>
    <row r="37" spans="1:46" ht="13.5" customHeight="1" x14ac:dyDescent="0.15">
      <c r="A37" s="259"/>
      <c r="AK37" s="1133" t="s">
        <v>520</v>
      </c>
      <c r="AL37" s="1134"/>
      <c r="AM37" s="1134"/>
      <c r="AN37" s="1135"/>
      <c r="AO37" s="303">
        <v>18765</v>
      </c>
      <c r="AP37" s="303">
        <v>76</v>
      </c>
      <c r="AQ37" s="304">
        <v>558</v>
      </c>
      <c r="AR37" s="305">
        <v>-86.4</v>
      </c>
    </row>
    <row r="38" spans="1:46" ht="27" customHeight="1" x14ac:dyDescent="0.15">
      <c r="A38" s="259"/>
      <c r="AK38" s="1136" t="s">
        <v>521</v>
      </c>
      <c r="AL38" s="1137"/>
      <c r="AM38" s="1137"/>
      <c r="AN38" s="1138"/>
      <c r="AO38" s="306" t="s">
        <v>516</v>
      </c>
      <c r="AP38" s="306" t="s">
        <v>516</v>
      </c>
      <c r="AQ38" s="307">
        <v>1</v>
      </c>
      <c r="AR38" s="295" t="s">
        <v>516</v>
      </c>
      <c r="AS38" s="302"/>
    </row>
    <row r="39" spans="1:46" x14ac:dyDescent="0.15">
      <c r="A39" s="259"/>
      <c r="AK39" s="1136" t="s">
        <v>522</v>
      </c>
      <c r="AL39" s="1137"/>
      <c r="AM39" s="1137"/>
      <c r="AN39" s="1138"/>
      <c r="AO39" s="303">
        <v>-2072401</v>
      </c>
      <c r="AP39" s="303">
        <v>-8390</v>
      </c>
      <c r="AQ39" s="304">
        <v>-7933</v>
      </c>
      <c r="AR39" s="305">
        <v>5.8</v>
      </c>
      <c r="AS39" s="302"/>
    </row>
    <row r="40" spans="1:46" ht="27" customHeight="1" x14ac:dyDescent="0.15">
      <c r="A40" s="259"/>
      <c r="AK40" s="1133" t="s">
        <v>523</v>
      </c>
      <c r="AL40" s="1134"/>
      <c r="AM40" s="1134"/>
      <c r="AN40" s="1135"/>
      <c r="AO40" s="303">
        <v>-10042764</v>
      </c>
      <c r="AP40" s="303">
        <v>-40659</v>
      </c>
      <c r="AQ40" s="304">
        <v>-28055</v>
      </c>
      <c r="AR40" s="305">
        <v>44.9</v>
      </c>
      <c r="AS40" s="302"/>
    </row>
    <row r="41" spans="1:46" x14ac:dyDescent="0.15">
      <c r="A41" s="259"/>
      <c r="AK41" s="1139" t="s">
        <v>288</v>
      </c>
      <c r="AL41" s="1140"/>
      <c r="AM41" s="1140"/>
      <c r="AN41" s="1141"/>
      <c r="AO41" s="303">
        <v>5412170</v>
      </c>
      <c r="AP41" s="303">
        <v>21912</v>
      </c>
      <c r="AQ41" s="304">
        <v>10719</v>
      </c>
      <c r="AR41" s="305">
        <v>104.4</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524</v>
      </c>
    </row>
    <row r="48" spans="1:46" x14ac:dyDescent="0.15">
      <c r="A48" s="259"/>
      <c r="AK48" s="313" t="s">
        <v>525</v>
      </c>
      <c r="AL48" s="313"/>
      <c r="AM48" s="313"/>
      <c r="AN48" s="313"/>
      <c r="AO48" s="313"/>
      <c r="AP48" s="313"/>
      <c r="AQ48" s="314"/>
      <c r="AR48" s="313"/>
    </row>
    <row r="49" spans="1:44" ht="13.5" customHeight="1" x14ac:dyDescent="0.15">
      <c r="A49" s="259"/>
      <c r="AK49" s="315"/>
      <c r="AL49" s="316"/>
      <c r="AM49" s="1126" t="s">
        <v>493</v>
      </c>
      <c r="AN49" s="1128" t="s">
        <v>526</v>
      </c>
      <c r="AO49" s="1129"/>
      <c r="AP49" s="1129"/>
      <c r="AQ49" s="1129"/>
      <c r="AR49" s="1130"/>
    </row>
    <row r="50" spans="1:44" x14ac:dyDescent="0.15">
      <c r="A50" s="259"/>
      <c r="AK50" s="317"/>
      <c r="AL50" s="318"/>
      <c r="AM50" s="1127"/>
      <c r="AN50" s="319" t="s">
        <v>527</v>
      </c>
      <c r="AO50" s="320" t="s">
        <v>528</v>
      </c>
      <c r="AP50" s="321" t="s">
        <v>529</v>
      </c>
      <c r="AQ50" s="322" t="s">
        <v>530</v>
      </c>
      <c r="AR50" s="323" t="s">
        <v>531</v>
      </c>
    </row>
    <row r="51" spans="1:44" x14ac:dyDescent="0.15">
      <c r="A51" s="259"/>
      <c r="AK51" s="315" t="s">
        <v>532</v>
      </c>
      <c r="AL51" s="316"/>
      <c r="AM51" s="324">
        <v>13117507</v>
      </c>
      <c r="AN51" s="325">
        <v>50278</v>
      </c>
      <c r="AO51" s="326">
        <v>24.9</v>
      </c>
      <c r="AP51" s="327">
        <v>51849</v>
      </c>
      <c r="AQ51" s="328">
        <v>11.6</v>
      </c>
      <c r="AR51" s="329">
        <v>13.3</v>
      </c>
    </row>
    <row r="52" spans="1:44" x14ac:dyDescent="0.15">
      <c r="A52" s="259"/>
      <c r="AK52" s="330"/>
      <c r="AL52" s="331" t="s">
        <v>533</v>
      </c>
      <c r="AM52" s="332">
        <v>5452729</v>
      </c>
      <c r="AN52" s="333">
        <v>20900</v>
      </c>
      <c r="AO52" s="334">
        <v>17.5</v>
      </c>
      <c r="AP52" s="335">
        <v>26326</v>
      </c>
      <c r="AQ52" s="336">
        <v>9.6</v>
      </c>
      <c r="AR52" s="337">
        <v>7.9</v>
      </c>
    </row>
    <row r="53" spans="1:44" x14ac:dyDescent="0.15">
      <c r="A53" s="259"/>
      <c r="AK53" s="315" t="s">
        <v>534</v>
      </c>
      <c r="AL53" s="316"/>
      <c r="AM53" s="324">
        <v>9953811</v>
      </c>
      <c r="AN53" s="325">
        <v>38648</v>
      </c>
      <c r="AO53" s="326">
        <v>-23.1</v>
      </c>
      <c r="AP53" s="327">
        <v>52191</v>
      </c>
      <c r="AQ53" s="328">
        <v>0.7</v>
      </c>
      <c r="AR53" s="329">
        <v>-23.8</v>
      </c>
    </row>
    <row r="54" spans="1:44" x14ac:dyDescent="0.15">
      <c r="A54" s="259"/>
      <c r="AK54" s="330"/>
      <c r="AL54" s="331" t="s">
        <v>533</v>
      </c>
      <c r="AM54" s="332">
        <v>3575041</v>
      </c>
      <c r="AN54" s="333">
        <v>13881</v>
      </c>
      <c r="AO54" s="334">
        <v>-33.6</v>
      </c>
      <c r="AP54" s="335">
        <v>26807</v>
      </c>
      <c r="AQ54" s="336">
        <v>1.8</v>
      </c>
      <c r="AR54" s="337">
        <v>-35.4</v>
      </c>
    </row>
    <row r="55" spans="1:44" x14ac:dyDescent="0.15">
      <c r="A55" s="259"/>
      <c r="AK55" s="315" t="s">
        <v>535</v>
      </c>
      <c r="AL55" s="316"/>
      <c r="AM55" s="324">
        <v>9555170</v>
      </c>
      <c r="AN55" s="325">
        <v>37619</v>
      </c>
      <c r="AO55" s="326">
        <v>-2.7</v>
      </c>
      <c r="AP55" s="327">
        <v>48105</v>
      </c>
      <c r="AQ55" s="328">
        <v>-7.8</v>
      </c>
      <c r="AR55" s="329">
        <v>5.0999999999999996</v>
      </c>
    </row>
    <row r="56" spans="1:44" x14ac:dyDescent="0.15">
      <c r="A56" s="259"/>
      <c r="AK56" s="330"/>
      <c r="AL56" s="331" t="s">
        <v>533</v>
      </c>
      <c r="AM56" s="332">
        <v>3143979</v>
      </c>
      <c r="AN56" s="333">
        <v>12378</v>
      </c>
      <c r="AO56" s="334">
        <v>-10.8</v>
      </c>
      <c r="AP56" s="335">
        <v>24072</v>
      </c>
      <c r="AQ56" s="336">
        <v>-10.199999999999999</v>
      </c>
      <c r="AR56" s="337">
        <v>-0.6</v>
      </c>
    </row>
    <row r="57" spans="1:44" x14ac:dyDescent="0.15">
      <c r="A57" s="259"/>
      <c r="AK57" s="315" t="s">
        <v>536</v>
      </c>
      <c r="AL57" s="316"/>
      <c r="AM57" s="324">
        <v>14319420</v>
      </c>
      <c r="AN57" s="325">
        <v>57130</v>
      </c>
      <c r="AO57" s="326">
        <v>51.9</v>
      </c>
      <c r="AP57" s="327">
        <v>47446</v>
      </c>
      <c r="AQ57" s="328">
        <v>-1.4</v>
      </c>
      <c r="AR57" s="329">
        <v>53.3</v>
      </c>
    </row>
    <row r="58" spans="1:44" x14ac:dyDescent="0.15">
      <c r="A58" s="259"/>
      <c r="AK58" s="330"/>
      <c r="AL58" s="331" t="s">
        <v>533</v>
      </c>
      <c r="AM58" s="332">
        <v>3795633</v>
      </c>
      <c r="AN58" s="333">
        <v>15143</v>
      </c>
      <c r="AO58" s="334">
        <v>22.3</v>
      </c>
      <c r="AP58" s="335">
        <v>24371</v>
      </c>
      <c r="AQ58" s="336">
        <v>1.2</v>
      </c>
      <c r="AR58" s="337">
        <v>21.1</v>
      </c>
    </row>
    <row r="59" spans="1:44" x14ac:dyDescent="0.15">
      <c r="A59" s="259"/>
      <c r="AK59" s="315" t="s">
        <v>537</v>
      </c>
      <c r="AL59" s="316"/>
      <c r="AM59" s="324">
        <v>19059927</v>
      </c>
      <c r="AN59" s="325">
        <v>77166</v>
      </c>
      <c r="AO59" s="326">
        <v>35.1</v>
      </c>
      <c r="AP59" s="327">
        <v>48387</v>
      </c>
      <c r="AQ59" s="328">
        <v>2</v>
      </c>
      <c r="AR59" s="329">
        <v>33.1</v>
      </c>
    </row>
    <row r="60" spans="1:44" x14ac:dyDescent="0.15">
      <c r="A60" s="259"/>
      <c r="AK60" s="330"/>
      <c r="AL60" s="331" t="s">
        <v>533</v>
      </c>
      <c r="AM60" s="332">
        <v>6309510</v>
      </c>
      <c r="AN60" s="333">
        <v>25545</v>
      </c>
      <c r="AO60" s="334">
        <v>68.7</v>
      </c>
      <c r="AP60" s="335">
        <v>25592</v>
      </c>
      <c r="AQ60" s="336">
        <v>5</v>
      </c>
      <c r="AR60" s="337">
        <v>63.7</v>
      </c>
    </row>
    <row r="61" spans="1:44" x14ac:dyDescent="0.15">
      <c r="A61" s="259"/>
      <c r="AK61" s="315" t="s">
        <v>538</v>
      </c>
      <c r="AL61" s="338"/>
      <c r="AM61" s="324">
        <v>13201167</v>
      </c>
      <c r="AN61" s="325">
        <v>52168</v>
      </c>
      <c r="AO61" s="326">
        <v>17.2</v>
      </c>
      <c r="AP61" s="327">
        <v>49596</v>
      </c>
      <c r="AQ61" s="339">
        <v>1</v>
      </c>
      <c r="AR61" s="329">
        <v>16.2</v>
      </c>
    </row>
    <row r="62" spans="1:44" x14ac:dyDescent="0.15">
      <c r="A62" s="259"/>
      <c r="AK62" s="330"/>
      <c r="AL62" s="331" t="s">
        <v>533</v>
      </c>
      <c r="AM62" s="332">
        <v>4455378</v>
      </c>
      <c r="AN62" s="333">
        <v>17569</v>
      </c>
      <c r="AO62" s="334">
        <v>12.8</v>
      </c>
      <c r="AP62" s="335">
        <v>25434</v>
      </c>
      <c r="AQ62" s="336">
        <v>1.5</v>
      </c>
      <c r="AR62" s="337">
        <v>11.3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T4yRbm98oKdE+OkTFXR/nARIQW7sXxhzkYxexS91BDu9tPHaHK7apqyB/f7BDKSO2UgwCWzenvVUOUjWniQGgQ==" saltValue="f3U1mOajE5H8WXTYJ8bqt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490</v>
      </c>
    </row>
    <row r="121" spans="125:125" ht="13.5" hidden="1" customHeight="1" x14ac:dyDescent="0.15">
      <c r="DU121" s="253"/>
    </row>
  </sheetData>
  <sheetProtection algorithmName="SHA-512" hashValue="4+gLqBl8HPZBo0t3AGo/iz//PtaDq8Uk4uXj3d5wDA36ibwswNM3LaSCuI5fkilOCMtdIAd290KVvHWylOMrUQ==" saltValue="kD5gk9QiSct3VO/FE3Ts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490</v>
      </c>
    </row>
  </sheetData>
  <sheetProtection algorithmName="SHA-512" hashValue="WEFufAFkh17RM5I/UMZWqaOFhADuAnawJ3A1Kyj1mHGfClhEjJ3TkeCFj/4HFuFhNsBVas+LR4W3aMEx6HF7qA==" saltValue="YdYvoy0PYA3nliVTrEr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152" t="s">
        <v>3</v>
      </c>
      <c r="D47" s="1152"/>
      <c r="E47" s="1153"/>
      <c r="F47" s="11">
        <v>9.44</v>
      </c>
      <c r="G47" s="12">
        <v>8.93</v>
      </c>
      <c r="H47" s="12">
        <v>9.93</v>
      </c>
      <c r="I47" s="12">
        <v>10.8</v>
      </c>
      <c r="J47" s="13">
        <v>11.03</v>
      </c>
    </row>
    <row r="48" spans="2:10" ht="57.75" customHeight="1" x14ac:dyDescent="0.15">
      <c r="B48" s="14"/>
      <c r="C48" s="1154" t="s">
        <v>4</v>
      </c>
      <c r="D48" s="1154"/>
      <c r="E48" s="1155"/>
      <c r="F48" s="15">
        <v>3.61</v>
      </c>
      <c r="G48" s="16">
        <v>3.81</v>
      </c>
      <c r="H48" s="16">
        <v>6.44</v>
      </c>
      <c r="I48" s="16">
        <v>6.52</v>
      </c>
      <c r="J48" s="17">
        <v>6.59</v>
      </c>
    </row>
    <row r="49" spans="2:10" ht="57.75" customHeight="1" thickBot="1" x14ac:dyDescent="0.2">
      <c r="B49" s="18"/>
      <c r="C49" s="1156" t="s">
        <v>5</v>
      </c>
      <c r="D49" s="1156"/>
      <c r="E49" s="1157"/>
      <c r="F49" s="19" t="s">
        <v>545</v>
      </c>
      <c r="G49" s="20" t="s">
        <v>546</v>
      </c>
      <c r="H49" s="20">
        <v>3.94</v>
      </c>
      <c r="I49" s="20">
        <v>0.35</v>
      </c>
      <c r="J49" s="21">
        <v>0.23</v>
      </c>
    </row>
    <row r="50" spans="2:10" x14ac:dyDescent="0.15"/>
  </sheetData>
  <sheetProtection algorithmName="SHA-512" hashValue="TErZUdhRRri1sMR2G+kxE/FGBpptpfHtYpyZ6jz+wDDJ9AFdKcePeY9ybq7vj7AN2EcLkP2kVDcKfaf8H6Cbdw==" saltValue="xHM1MeLtRxnJjqx+BnQA2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田邉　佑介</cp:lastModifiedBy>
  <cp:lastPrinted>2025-10-03T04:59:40Z</cp:lastPrinted>
  <dcterms:created xsi:type="dcterms:W3CDTF">2025-02-19T04:19:01Z</dcterms:created>
  <dcterms:modified xsi:type="dcterms:W3CDTF">2025-10-03T05:11:07Z</dcterms:modified>
  <cp:category/>
</cp:coreProperties>
</file>