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7.41.28\share\03 財政班\★地方公会計\R07\08_【総務省財務調査課】令和５年度財政状況資料集の作成について（2回目・地方公会計関係）\04 HP公表・総務省への完了報告\公表資料\"/>
    </mc:Choice>
  </mc:AlternateContent>
  <xr:revisionPtr revIDLastSave="0" documentId="13_ncr:1_{208FB21E-72A0-4E60-A462-D7387E873F64}"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U39" i="10"/>
  <c r="C39" i="10"/>
  <c r="BE38" i="10"/>
  <c r="U38" i="10"/>
  <c r="C38" i="10"/>
  <c r="BE37" i="10"/>
  <c r="C37" i="10"/>
  <c r="BE36"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c r="U36" i="10" s="1"/>
  <c r="U37" i="10" s="1"/>
  <c r="AM34" i="10"/>
  <c r="AM35" i="10" s="1"/>
  <c r="AM36" i="10" s="1"/>
  <c r="AM37" i="10" s="1"/>
  <c r="AM38" i="10" s="1"/>
  <c r="BE34" i="10" l="1"/>
  <c r="BE35" i="10" s="1"/>
  <c r="BW34" i="10" l="1"/>
  <c r="BW35" i="10" l="1"/>
  <c r="BW36" i="10" s="1"/>
  <c r="BW37" i="10" s="1"/>
  <c r="BW38" i="10" s="1"/>
  <c r="BW39" i="10" s="1"/>
  <c r="BW40" i="10" s="1"/>
  <c r="BW41" i="10" s="1"/>
  <c r="BW42"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<sst xmlns="http://schemas.openxmlformats.org/spreadsheetml/2006/main" count="1163" uniqueCount="596">
  <si>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</si>
  <si>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</si>
  <si>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</si>
  <si>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</si>
  <si>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</si>
  <si>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</si>
  <si>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</si>
  <si>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</si>
  <si>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</si>
  <si>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</si>
  <si>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</si>
  <si>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</si>
  <si>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</si>
  <si>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</si>
  <si>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</si>
  <si>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</si>
  <si>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</si>
  <si>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</si>
  <si>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</si>
  <si>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</si>
  <si>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</si>
  <si>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</si>
  <si>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</si>
  <si>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</si>
  <si>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</si>
  <si>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</si>
  <si>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</si>
  <si>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</si>
  <si>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</si>
  <si>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</si>
  <si>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</si>
  <si>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</si>
  <si>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</si>
  <si>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</si>
  <si>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</si>
  <si>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</si>
  <si>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</si>
  <si>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</si>
  <si>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</si>
  <si>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</si>
  <si>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</si>
  <si>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</si>
  <si>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</si>
  <si>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</si>
  <si>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</si>
  <si>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</si>
  <si>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</si>
  <si>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</si>
  <si>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</si>
  <si>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</si>
  <si>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</si>
  <si>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</si>
  <si>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</si>
  <si>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</si>
  <si>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</si>
  <si>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</si>
  <si>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</si>
  <si>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</si>
  <si>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</si>
  <si>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</si>
  <si>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</si>
  <si>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</si>
  <si>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</si>
  <si>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</si>
  <si>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</si>
  <si>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</si>
  <si>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</si>
  <si>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</si>
  <si>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</si>
  <si>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</si>
  <si>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</si>
  <si>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</si>
  <si>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</si>
  <si>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</si>
  <si>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</si>
  <si>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</si>
  <si>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</si>
  <si>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</si>
  <si>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</si>
  <si>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</si>
  <si>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</si>
  <si>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</si>
  <si>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</si>
  <si>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</si>
  <si>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</si>
  <si>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</si>
  <si>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</si>
  <si>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</si>
  <si>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</si>
  <si>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</si>
  <si>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</si>
  <si>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</si>
  <si>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</si>
  <si>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</si>
  <si>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山口市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</si>
  <si>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</si>
  <si>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</si>
  <si>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</si>
  <si>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</si>
  <si>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</si>
  <si>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</si>
  <si>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</si>
  <si>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</si>
  <si>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</si>
  <si>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</si>
  <si>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</si>
  <si>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</si>
  <si>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</si>
  <si>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</si>
  <si>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</si>
  <si>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</si>
  <si>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</si>
  <si>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</si>
  <si>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</si>
  <si>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</si>
  <si>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</si>
  <si>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</si>
  <si>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</si>
  <si>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</si>
  <si>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</si>
  <si>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</si>
  <si>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</si>
  <si>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</si>
  <si>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</si>
  <si>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</si>
  <si>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</si>
  <si>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</si>
  <si>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</si>
  <si>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</si>
  <si>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</si>
  <si>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</si>
  <si>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</si>
  <si>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</si>
  <si>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</si>
  <si>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</si>
  <si>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</si>
  <si>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</si>
  <si>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</si>
  <si>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</si>
  <si>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</si>
  <si>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</si>
  <si>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</si>
  <si>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</si>
  <si>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</si>
  <si>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</si>
  <si>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</si>
  <si>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</si>
  <si>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</si>
  <si>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</si>
  <si>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</si>
  <si>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</si>
  <si>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</si>
  <si>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</si>
  <si>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</si>
  <si>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</si>
  <si>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</si>
  <si>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</si>
  <si>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</si>
  <si>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</si>
  <si>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</si>
  <si>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</si>
  <si>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</si>
  <si>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</si>
  <si>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</si>
  <si>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</si>
  <si>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</si>
  <si>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</si>
  <si>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</si>
  <si>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</si>
  <si>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</si>
  <si>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</si>
  <si>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</si>
  <si>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</si>
  <si>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</si>
  <si>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</si>
  <si>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</si>
  <si>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</si>
  <si>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</si>
  <si>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</si>
  <si>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</si>
  <si>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</si>
  <si>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</si>
  <si>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</si>
  <si>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</si>
  <si>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</si>
  <si>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</si>
  <si>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</si>
  <si>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</si>
  <si>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</si>
  <si>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</si>
  <si>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</si>
  <si>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</si>
  <si>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</si>
  <si>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</si>
  <si>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</si>
  <si>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</si>
  <si>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</si>
  <si>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</si>
  <si>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</si>
  <si>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</si>
  <si>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</si>
  <si>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</si>
  <si>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</si>
  <si>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山口県山口市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</si>
  <si>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</si>
  <si>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</si>
  <si>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</si>
  <si>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</si>
  <si>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</si>
  <si>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</si>
  <si>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</si>
  <si>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</si>
  <si>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</si>
  <si>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</si>
  <si>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</si>
  <si>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</si>
  <si>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</si>
  <si>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</si>
  <si>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</si>
  <si>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</si>
  <si>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</si>
  <si>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</si>
  <si>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</si>
  <si>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</si>
  <si>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</si>
  <si>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</si>
  <si>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</si>
  <si>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</si>
  <si>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</si>
  <si>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</si>
  <si>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</si>
  <si>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</si>
  <si>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</si>
  <si>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</si>
  <si>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</si>
  <si>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</si>
  <si>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</si>
  <si>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</si>
  <si>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</si>
  <si>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</si>
  <si>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</si>
  <si>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</si>
  <si>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</si>
  <si>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</si>
  <si>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</si>
  <si>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</si>
  <si>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</si>
  <si>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</si>
  <si>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</si>
  <si>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</si>
  <si>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</si>
  <si>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</si>
  <si>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</si>
  <si>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</si>
  <si>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</si>
  <si>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</si>
  <si>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</si>
  <si>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</si>
  <si>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</si>
  <si>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</si>
  <si>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</si>
  <si>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</si>
  <si>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</si>
  <si>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</si>
  <si>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</si>
  <si>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</si>
  <si>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</si>
  <si>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</si>
  <si>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</si>
  <si>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</si>
  <si>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</si>
  <si>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</si>
  <si>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</si>
  <si>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</si>
  <si>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</si>
  <si>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</si>
  <si>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</si>
  <si>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</si>
  <si>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</si>
  <si>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</si>
  <si>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</si>
  <si>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</si>
  <si>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</si>
  <si>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</si>
  <si>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</si>
  <si>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</si>
  <si>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</si>
  <si>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</si>
  <si>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</si>
  <si>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</si>
  <si>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</si>
  <si>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</si>
  <si>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</si>
  <si>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</si>
  <si>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</si>
  <si>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</si>
  <si>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</si>
  <si>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</si>
  <si>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</si>
  <si>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</si>
  <si>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</si>
  <si>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</si>
  <si>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</si>
  <si>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</si>
  <si>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</si>
  <si>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</si>
  <si>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</si>
  <si>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</si>
  <si>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</si>
  <si>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</si>
  <si>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</si>
  <si>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</si>
  <si>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</si>
  <si>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</si>
  <si>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</si>
  <si>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</si>
  <si>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</si>
  <si>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</si>
  <si>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</si>
  <si>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</si>
  <si>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</si>
  <si>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</si>
  <si>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</si>
  <si>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</si>
  <si>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</si>
  <si>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</si>
  <si>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</si>
  <si>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</si>
  <si>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</si>
  <si>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</si>
  <si>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</si>
  <si>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</si>
  <si>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</si>
  <si>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</si>
  <si>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</si>
  <si>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</si>
  <si>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</si>
  <si>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</si>
  <si>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</si>
  <si>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</si>
  <si>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</si>
  <si>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</si>
  <si>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</si>
  <si>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</si>
  <si>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</si>
  <si>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</si>
  <si>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</si>
  <si>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</si>
  <si>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</si>
  <si>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</si>
  <si>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</si>
  <si>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</si>
  <si>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</si>
  <si>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</si>
  <si>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山口県山口市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</si>
  <si>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</si>
  <si>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</si>
  <si>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</si>
  <si>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</si>
  <si>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</si>
  <si>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</si>
  <si>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</si>
  <si>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</si>
  <si>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</si>
  <si>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</si>
  <si>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</si>
  <si>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</si>
  <si>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</si>
  <si>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</si>
  <si>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</si>
  <si>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</si>
  <si>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</si>
  <si>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</si>
  <si>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</si>
  <si>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</si>
  <si>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地域下水道事業特別会計</t>
    <phoneticPr fontId="5"/>
  </si>
  <si>
    <t>特別林野特別会計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</si>
  <si>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</si>
  <si>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</si>
  <si>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</si>
  <si>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</si>
  <si>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</si>
  <si>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</si>
  <si>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</si>
  <si>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</si>
  <si>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</si>
  <si>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</si>
  <si>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</si>
  <si>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</si>
  <si>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</si>
  <si>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</si>
  <si>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</si>
  <si>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</si>
  <si>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</si>
  <si>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</si>
  <si>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</si>
  <si>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公共下水道事業会計</t>
    <phoneticPr fontId="5"/>
  </si>
  <si>
    <t>農業集落排水事業会計</t>
    <phoneticPr fontId="5"/>
  </si>
  <si>
    <t>漁業集落排水事業会計</t>
    <phoneticPr fontId="5"/>
  </si>
  <si>
    <t>簡易水道事業会計</t>
    <phoneticPr fontId="5"/>
  </si>
  <si>
    <t>国民宿舎特別会計</t>
    <phoneticPr fontId="5"/>
  </si>
  <si>
    <t>法非適用企業</t>
    <phoneticPr fontId="5"/>
  </si>
  <si>
    <t>鋳銭司第二団地整備事業特別会計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</si>
  <si>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</si>
  <si>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</si>
  <si>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</si>
  <si>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</si>
  <si>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</si>
  <si>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</si>
  <si>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</si>
  <si>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</si>
  <si>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</si>
  <si>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</si>
  <si>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</si>
  <si>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</si>
  <si>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</si>
  <si>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</si>
  <si>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</si>
  <si>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</si>
  <si>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</si>
  <si>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</si>
  <si>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</si>
  <si>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</si>
  <si>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</si>
  <si>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</si>
  <si>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</si>
  <si>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</si>
  <si>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</si>
  <si>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</si>
  <si>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</si>
  <si>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</si>
  <si>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</si>
  <si>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</si>
  <si>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</si>
  <si>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</si>
  <si>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</si>
  <si>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</si>
  <si>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</si>
  <si>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</si>
  <si>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</si>
  <si>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</si>
  <si>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</si>
  <si>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</si>
  <si>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</si>
  <si>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</si>
  <si>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</si>
  <si>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</si>
  <si>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</si>
  <si>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</si>
  <si>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</si>
  <si>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</si>
  <si>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</si>
  <si>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</si>
  <si>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</si>
  <si>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</si>
  <si>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</si>
  <si>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</si>
  <si>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</si>
  <si>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</si>
  <si>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</si>
  <si>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</si>
  <si>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</si>
  <si>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</si>
  <si>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</si>
  <si>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</si>
  <si>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</si>
  <si>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</si>
  <si>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</si>
  <si>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</si>
  <si>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</si>
  <si>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</si>
  <si>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</si>
  <si>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</si>
  <si>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</si>
  <si>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</si>
  <si>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</si>
  <si>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</si>
  <si>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</si>
  <si>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</si>
  <si>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</si>
  <si>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</si>
  <si>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</si>
  <si>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</si>
  <si>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</si>
  <si>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</si>
  <si>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</si>
  <si>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</si>
  <si>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</si>
  <si>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</si>
  <si>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</si>
  <si>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</si>
  <si>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</si>
  <si>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</si>
  <si>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</si>
  <si>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</si>
  <si>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</si>
  <si>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</si>
  <si>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</si>
  <si>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</si>
  <si>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</si>
  <si>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</si>
  <si>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</si>
  <si>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</si>
  <si>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</si>
  <si>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</si>
  <si>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</si>
  <si>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</si>
  <si>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</si>
  <si>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</si>
  <si>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</si>
  <si>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</si>
  <si>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</si>
  <si>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</si>
  <si>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</si>
  <si>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</si>
  <si>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</si>
  <si>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</si>
  <si>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</si>
  <si>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</si>
  <si>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</si>
  <si>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</si>
  <si>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</si>
  <si>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</si>
  <si>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</si>
  <si>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</si>
  <si>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</si>
  <si>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</si>
  <si>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</si>
  <si>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</si>
  <si>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</si>
  <si>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</si>
  <si>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</si>
  <si>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</si>
  <si>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</si>
  <si>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</si>
  <si>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</si>
  <si>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</si>
  <si>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</si>
  <si>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4.11</t>
  </si>
  <si>
    <t>▲ 2.68</t>
  </si>
  <si>
    <t>▲ 0.02</t>
  </si>
  <si>
    <t>▲ 0.73</t>
  </si>
  <si>
    <t>▲ 3.20</t>
  </si>
  <si>
    <t>水道事業会計</t>
  </si>
  <si>
    <t>公共下水道事業会計</t>
  </si>
  <si>
    <t>一般会計</t>
  </si>
  <si>
    <t>介護保険特別会計</t>
  </si>
  <si>
    <t>簡易水道事業会計</t>
  </si>
  <si>
    <t>国民健康保険特別会計</t>
  </si>
  <si>
    <t>農業集落排水事業会計</t>
  </si>
  <si>
    <t>後期高齢者医療特別会計</t>
  </si>
  <si>
    <t>その他会計（赤字）</t>
  </si>
  <si>
    <t>その他会計（黒字）</t>
  </si>
  <si>
    <t>R01</t>
    <phoneticPr fontId="5"/>
  </si>
  <si>
    <t>R02</t>
    <phoneticPr fontId="5"/>
  </si>
  <si>
    <t>R03</t>
    <phoneticPr fontId="5"/>
  </si>
  <si>
    <t>R04</t>
    <phoneticPr fontId="5"/>
  </si>
  <si>
    <t>R05</t>
    <phoneticPr fontId="5"/>
  </si>
  <si>
    <t>庁舎建設基金</t>
    <rPh sb="0" eb="6">
      <t>チョウシャケンセツキキン</t>
    </rPh>
    <phoneticPr fontId="5"/>
  </si>
  <si>
    <t>職員退職手当基金</t>
    <rPh sb="0" eb="2">
      <t>ショクイン</t>
    </rPh>
    <rPh sb="2" eb="6">
      <t>タイショクテアテ</t>
    </rPh>
    <rPh sb="6" eb="8">
      <t>キキン</t>
    </rPh>
    <phoneticPr fontId="10"/>
  </si>
  <si>
    <t>地域振興基金</t>
    <rPh sb="0" eb="6">
      <t>チイキシンコウキキン</t>
    </rPh>
    <phoneticPr fontId="10"/>
  </si>
  <si>
    <t>合併特例基金</t>
    <rPh sb="0" eb="6">
      <t>ガッペイトクレイキキン</t>
    </rPh>
    <phoneticPr fontId="10"/>
  </si>
  <si>
    <t>こども基金</t>
    <rPh sb="3" eb="5">
      <t>キキン</t>
    </rPh>
    <phoneticPr fontId="10"/>
  </si>
  <si>
    <t>山口市文化振興財団</t>
    <rPh sb="0" eb="9">
      <t>ヤマグチシブンカシンコウザイダン</t>
    </rPh>
    <phoneticPr fontId="10"/>
  </si>
  <si>
    <t>山口観光コンベンション協会</t>
    <rPh sb="0" eb="2">
      <t>ヤマグチ</t>
    </rPh>
    <rPh sb="2" eb="4">
      <t>カンコウ</t>
    </rPh>
    <rPh sb="11" eb="13">
      <t>キョウカイ</t>
    </rPh>
    <phoneticPr fontId="10"/>
  </si>
  <si>
    <t>願成就</t>
    <rPh sb="0" eb="3">
      <t>ガンジョウジュ</t>
    </rPh>
    <phoneticPr fontId="10"/>
  </si>
  <si>
    <t>街づくり山口</t>
    <rPh sb="0" eb="1">
      <t>マチ</t>
    </rPh>
    <rPh sb="4" eb="6">
      <t>ヤマグチ</t>
    </rPh>
    <phoneticPr fontId="10"/>
  </si>
  <si>
    <t>阿知須まち開発</t>
    <rPh sb="0" eb="3">
      <t>アジス</t>
    </rPh>
    <rPh sb="5" eb="7">
      <t>カイハツ</t>
    </rPh>
    <phoneticPr fontId="10"/>
  </si>
  <si>
    <t>山口市徳地農業公社</t>
    <rPh sb="0" eb="2">
      <t>ヤマグチ</t>
    </rPh>
    <rPh sb="2" eb="3">
      <t>シ</t>
    </rPh>
    <rPh sb="3" eb="5">
      <t>トクヂ</t>
    </rPh>
    <rPh sb="5" eb="7">
      <t>ノウギョウ</t>
    </rPh>
    <rPh sb="7" eb="9">
      <t>コウシャ</t>
    </rPh>
    <phoneticPr fontId="10"/>
  </si>
  <si>
    <t>ふるさと振興公社</t>
    <rPh sb="4" eb="8">
      <t>シンコウコウシャ</t>
    </rPh>
    <phoneticPr fontId="10"/>
  </si>
  <si>
    <t>やまぐち農林振興公社</t>
    <rPh sb="4" eb="10">
      <t>ノウリンシンコウコウシャ</t>
    </rPh>
    <phoneticPr fontId="10"/>
  </si>
  <si>
    <t>山口県施設管理財団</t>
    <rPh sb="0" eb="3">
      <t>ヤマグチケン</t>
    </rPh>
    <rPh sb="3" eb="9">
      <t>シセツカンリ</t>
    </rPh>
    <phoneticPr fontId="10"/>
  </si>
  <si>
    <t>山口県デジタル技術振興財団</t>
    <rPh sb="0" eb="3">
      <t>ヤマグチケン</t>
    </rPh>
    <rPh sb="7" eb="13">
      <t>ギジュツシンコウザイダン</t>
    </rPh>
    <phoneticPr fontId="10"/>
  </si>
  <si>
    <t>山口県流通センター</t>
    <rPh sb="0" eb="3">
      <t>ヤマグチケン</t>
    </rPh>
    <rPh sb="3" eb="5">
      <t>リュウツウ</t>
    </rPh>
    <phoneticPr fontId="10"/>
  </si>
  <si>
    <t>山口県市町総合事務組合（一般会計）</t>
    <rPh sb="0" eb="3">
      <t>ヤマグチケン</t>
    </rPh>
    <rPh sb="3" eb="5">
      <t>シマチ</t>
    </rPh>
    <rPh sb="5" eb="11">
      <t>ソウゴウジムクミアイ</t>
    </rPh>
    <rPh sb="12" eb="16">
      <t>イッパンカイケイ</t>
    </rPh>
    <phoneticPr fontId="2"/>
  </si>
  <si>
    <t>山口県市町総合事務組合（退職手当特別会計）</t>
    <rPh sb="0" eb="3">
      <t>ヤマグチケン</t>
    </rPh>
    <rPh sb="3" eb="11">
      <t>シマチソウゴウジムクミアイ</t>
    </rPh>
    <rPh sb="12" eb="16">
      <t>タイショクテアテ</t>
    </rPh>
    <rPh sb="16" eb="20">
      <t>トクベツカイケイ</t>
    </rPh>
    <phoneticPr fontId="2"/>
  </si>
  <si>
    <t>山口県市町総合事務組合（消防団員補償等特別会計）</t>
    <rPh sb="0" eb="11">
      <t>ヤマグチケンシマチソウゴウジムクミアイ</t>
    </rPh>
    <rPh sb="12" eb="16">
      <t>ショウボウダンイン</t>
    </rPh>
    <rPh sb="16" eb="19">
      <t>ホショウトウ</t>
    </rPh>
    <rPh sb="19" eb="23">
      <t>トクベツカイケイ</t>
    </rPh>
    <phoneticPr fontId="2"/>
  </si>
  <si>
    <t>山口県市町総合事務組合（非常勤職員公務災害補償特別会計）</t>
    <rPh sb="0" eb="11">
      <t>ヤマグチケンシマチソウゴウジムクミアイ</t>
    </rPh>
    <rPh sb="12" eb="17">
      <t>ヒジョウキンショクイン</t>
    </rPh>
    <rPh sb="17" eb="23">
      <t>コウムサイガイホショウ</t>
    </rPh>
    <rPh sb="23" eb="27">
      <t>トクベツカイケイ</t>
    </rPh>
    <phoneticPr fontId="2"/>
  </si>
  <si>
    <t>山口県市町総合事務組合（山口県市町公平委員会特別会計）</t>
    <rPh sb="0" eb="11">
      <t>ヤマグチケンシマチソウゴウジムクミアイ</t>
    </rPh>
    <rPh sb="12" eb="15">
      <t>ヤマグチケン</t>
    </rPh>
    <rPh sb="15" eb="17">
      <t>シマチ</t>
    </rPh>
    <rPh sb="17" eb="19">
      <t>コウヘイ</t>
    </rPh>
    <rPh sb="19" eb="22">
      <t>イインカイ</t>
    </rPh>
    <rPh sb="22" eb="24">
      <t>トクベツ</t>
    </rPh>
    <rPh sb="24" eb="26">
      <t>カイケイ</t>
    </rPh>
    <phoneticPr fontId="2"/>
  </si>
  <si>
    <t>山口県市町総合事務組合（交通災害共済特別会計）</t>
    <rPh sb="0" eb="11">
      <t>ヤマグチケンシマチソウゴウジムクミアイ</t>
    </rPh>
    <rPh sb="12" eb="22">
      <t>コウツウサイガイキョウサイトクベツカイケイ</t>
    </rPh>
    <phoneticPr fontId="2"/>
  </si>
  <si>
    <t>山口県市町総合事務組合（山口県自治会館管理特別会計）</t>
    <rPh sb="0" eb="11">
      <t>ヤマグチケンシマチソウゴウジムクミアイ</t>
    </rPh>
    <rPh sb="12" eb="15">
      <t>ヤマグチケン</t>
    </rPh>
    <rPh sb="15" eb="25">
      <t>ジチカイカンカンリトクベツカイケイ</t>
    </rPh>
    <phoneticPr fontId="2"/>
  </si>
  <si>
    <t>山口県後期高齢者医療広域連合（一般会計）</t>
    <rPh sb="0" eb="3">
      <t>ヤマグチケン</t>
    </rPh>
    <rPh sb="3" eb="8">
      <t>コウキコウレイシャ</t>
    </rPh>
    <rPh sb="8" eb="14">
      <t>イリョウコウイキレンゴウ</t>
    </rPh>
    <rPh sb="15" eb="19">
      <t>イッパンカイケイ</t>
    </rPh>
    <phoneticPr fontId="2"/>
  </si>
  <si>
    <t>山口県後期高齢者医療広域連合（後期高齢者医療特別会計）</t>
    <rPh sb="0" eb="3">
      <t>ヤマグチケン</t>
    </rPh>
    <rPh sb="3" eb="8">
      <t>コウキコウレイシャ</t>
    </rPh>
    <rPh sb="8" eb="14">
      <t>イリョウコウイキレンゴウ</t>
    </rPh>
    <rPh sb="15" eb="26">
      <t>コウキコウレイシャイリョウトクベツカイケイ</t>
    </rPh>
    <phoneticPr fontId="2"/>
  </si>
  <si>
    <t>-</t>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</si>
  <si>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</si>
  <si>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</si>
  <si>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</si>
  <si>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将来負担比率が増加傾向にあり、類似団体と比べて高い水準にある。有形固定資産減価償却率については、近年の大型建設事業の実施による影響から、類似団体よりも低い水準にある。
　今後年数を経過することにより、有形固定資産減価償却率が上昇していくことが予想されるため、公共施設等総合管理計画に基づき、老朽化した施設の集約化・複合化や除却などを進めていくこととし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</si>
  <si>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</si>
  <si>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</si>
  <si>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</si>
  <si>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</si>
  <si>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</si>
  <si>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</si>
  <si>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と比較して高い水準にある。今後も本庁舎整備等の大型建設事業を実施する予定があるため、引き続き交付税措置のある有利な地方債を活用し、将来負担比率増加の抑制に取り組んでいく。</t>
    <rPh sb="41" eb="43">
      <t>セイビ</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</si>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</sst>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9" borderId="0" xfId="6" applyFont="1" applyFill="1" applyAlignment="1">
      <alignment vertical="center"/>
    </xf>
    <xf numFmtId="0" fontId="17" fillId="9" borderId="0" xfId="6" applyFill="1" applyAlignment="1" applyProtection="1">
      <alignment vertical="center"/>
      <protection hidden="1"/>
    </xf>
    <xf numFmtId="0" fontId="1" fillId="9" borderId="0" xfId="16" applyFont="1" applyFill="1">
      <alignment vertical="center"/>
    </xf>
    <xf numFmtId="0" fontId="17" fillId="9" borderId="0" xfId="6" applyFill="1" applyAlignment="1">
      <alignment vertical="center"/>
    </xf>
    <xf numFmtId="0" fontId="17" fillId="9" borderId="0" xfId="6" applyFill="1" applyProtection="1">
      <protection hidden="1"/>
    </xf>
    <xf numFmtId="0" fontId="1" fillId="9" borderId="41" xfId="16" applyFont="1" applyFill="1" applyBorder="1">
      <alignment vertical="center"/>
    </xf>
    <xf numFmtId="0" fontId="1" fillId="9" borderId="12" xfId="16" applyFont="1" applyFill="1" applyBorder="1">
      <alignment vertical="center"/>
    </xf>
    <xf numFmtId="189" fontId="1" fillId="9" borderId="12" xfId="16" applyNumberFormat="1" applyFont="1" applyFill="1" applyBorder="1">
      <alignment vertical="center"/>
    </xf>
    <xf numFmtId="0" fontId="1" fillId="9" borderId="51" xfId="16" applyFont="1" applyFill="1" applyBorder="1">
      <alignment vertical="center"/>
    </xf>
    <xf numFmtId="0" fontId="1" fillId="9" borderId="65" xfId="16" applyFont="1" applyFill="1" applyBorder="1">
      <alignment vertical="center"/>
    </xf>
    <xf numFmtId="0" fontId="1" fillId="9" borderId="38" xfId="16" applyFont="1" applyFill="1" applyBorder="1">
      <alignment vertical="center"/>
    </xf>
    <xf numFmtId="0" fontId="1" fillId="9" borderId="37" xfId="16" applyFont="1" applyFill="1" applyBorder="1">
      <alignment vertical="center"/>
    </xf>
    <xf numFmtId="0" fontId="1" fillId="9" borderId="56" xfId="16" applyFont="1" applyFill="1" applyBorder="1">
      <alignment vertical="center"/>
    </xf>
    <xf numFmtId="0" fontId="1" fillId="9" borderId="40" xfId="16" applyFont="1" applyFill="1" applyBorder="1">
      <alignment vertical="center"/>
    </xf>
    <xf numFmtId="0" fontId="1" fillId="9" borderId="31" xfId="16" applyFont="1" applyFill="1" applyBorder="1">
      <alignment vertical="center"/>
    </xf>
    <xf numFmtId="0" fontId="35" fillId="9" borderId="41" xfId="16" applyFont="1" applyFill="1" applyBorder="1">
      <alignment vertical="center"/>
    </xf>
    <xf numFmtId="178" fontId="39" fillId="9" borderId="0" xfId="16" applyNumberFormat="1" applyFont="1" applyFill="1">
      <alignment vertical="center"/>
    </xf>
    <xf numFmtId="178" fontId="1" fillId="9" borderId="0" xfId="16" applyNumberFormat="1" applyFont="1" applyFill="1">
      <alignment vertical="center"/>
    </xf>
    <xf numFmtId="179" fontId="1" fillId="9" borderId="0" xfId="17" applyNumberFormat="1" applyFont="1" applyFill="1" applyAlignment="1">
      <alignment vertical="center" wrapText="1"/>
    </xf>
    <xf numFmtId="49" fontId="1" fillId="9" borderId="0" xfId="17" applyNumberFormat="1" applyFont="1" applyFill="1" applyAlignment="1">
      <alignment horizontal="center" vertical="center" wrapText="1"/>
    </xf>
    <xf numFmtId="49" fontId="1" fillId="9" borderId="0" xfId="17" applyNumberFormat="1" applyFont="1" applyFill="1" applyAlignment="1">
      <alignment horizontal="center" vertical="center"/>
    </xf>
    <xf numFmtId="178" fontId="1" fillId="9" borderId="65" xfId="16" applyNumberFormat="1" applyFont="1" applyFill="1" applyBorder="1">
      <alignment vertical="center"/>
    </xf>
    <xf numFmtId="178" fontId="1" fillId="9" borderId="38" xfId="16" applyNumberFormat="1" applyFont="1" applyFill="1" applyBorder="1">
      <alignment vertical="center"/>
    </xf>
    <xf numFmtId="191" fontId="1" fillId="9" borderId="0" xfId="16" applyNumberFormat="1" applyFont="1" applyFill="1">
      <alignment vertical="center"/>
    </xf>
    <xf numFmtId="178" fontId="1" fillId="9" borderId="37" xfId="16" applyNumberFormat="1" applyFont="1" applyFill="1" applyBorder="1">
      <alignment vertical="center"/>
    </xf>
    <xf numFmtId="178" fontId="1" fillId="9" borderId="56" xfId="16" applyNumberFormat="1" applyFont="1" applyFill="1" applyBorder="1">
      <alignment vertical="center"/>
    </xf>
    <xf numFmtId="189" fontId="1" fillId="9" borderId="56" xfId="16" applyNumberFormat="1" applyFont="1" applyFill="1" applyBorder="1">
      <alignment vertical="center"/>
    </xf>
    <xf numFmtId="178" fontId="1" fillId="9" borderId="40" xfId="16" applyNumberFormat="1" applyFont="1" applyFill="1" applyBorder="1">
      <alignment vertical="center"/>
    </xf>
    <xf numFmtId="0" fontId="35" fillId="9" borderId="65" xfId="16" applyFont="1" applyFill="1" applyBorder="1">
      <alignment vertical="center"/>
    </xf>
    <xf numFmtId="0" fontId="1" fillId="9" borderId="0" xfId="17" applyFont="1" applyFill="1">
      <alignment vertical="center"/>
    </xf>
    <xf numFmtId="189" fontId="1" fillId="9" borderId="0" xfId="17" applyNumberFormat="1" applyFont="1" applyFill="1">
      <alignment vertical="center"/>
    </xf>
    <xf numFmtId="178" fontId="17" fillId="9" borderId="0" xfId="18" applyNumberFormat="1" applyFill="1" applyAlignment="1">
      <alignment vertical="center"/>
    </xf>
    <xf numFmtId="177" fontId="17" fillId="9" borderId="0" xfId="19" applyNumberFormat="1" applyFill="1" applyAlignment="1">
      <alignment horizontal="right" vertical="center"/>
    </xf>
    <xf numFmtId="187" fontId="17" fillId="9" borderId="0" xfId="19" applyNumberFormat="1" applyFill="1" applyAlignment="1">
      <alignment horizontal="right" vertical="center"/>
    </xf>
    <xf numFmtId="178" fontId="1" fillId="9" borderId="0" xfId="16" applyNumberFormat="1" applyFont="1" applyFill="1" applyAlignment="1">
      <alignment vertical="center" wrapText="1"/>
    </xf>
    <xf numFmtId="178" fontId="17" fillId="9" borderId="0" xfId="18" applyNumberFormat="1" applyFill="1" applyAlignment="1">
      <alignment horizontal="center" vertical="center"/>
    </xf>
    <xf numFmtId="0" fontId="40" fillId="9" borderId="0" xfId="20" applyFont="1" applyFill="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9" borderId="0" xfId="16" applyFont="1" applyFill="1" applyAlignment="1">
      <alignment horizontal="center" vertical="center"/>
    </xf>
    <xf numFmtId="187" fontId="1" fillId="9" borderId="0" xfId="17" applyNumberFormat="1" applyFont="1" applyFill="1" applyAlignment="1">
      <alignment horizontal="center" vertical="center" wrapText="1"/>
    </xf>
    <xf numFmtId="187" fontId="1" fillId="9" borderId="34" xfId="17" applyNumberFormat="1" applyFont="1" applyFill="1" applyBorder="1" applyAlignment="1">
      <alignment horizontal="center" vertical="center"/>
    </xf>
    <xf numFmtId="178" fontId="17" fillId="9" borderId="0" xfId="16" applyNumberFormat="1" applyFill="1" applyAlignment="1">
      <alignment horizontal="center" vertical="center"/>
    </xf>
    <xf numFmtId="187" fontId="1" fillId="9" borderId="0" xfId="16" applyNumberFormat="1" applyFont="1" applyFill="1" applyAlignment="1">
      <alignment horizontal="center" vertical="center"/>
    </xf>
    <xf numFmtId="179" fontId="1" fillId="9" borderId="34" xfId="17" applyNumberFormat="1" applyFont="1" applyFill="1" applyBorder="1" applyAlignment="1">
      <alignment horizontal="center" vertical="center" wrapText="1"/>
    </xf>
    <xf numFmtId="0" fontId="1" fillId="9" borderId="34" xfId="16" applyFont="1" applyFill="1" applyBorder="1" applyAlignment="1">
      <alignment horizontal="center" vertical="center"/>
    </xf>
    <xf numFmtId="187" fontId="1" fillId="9" borderId="0" xfId="17" applyNumberFormat="1" applyFont="1" applyFill="1" applyAlignment="1">
      <alignment horizontal="center" vertical="center"/>
    </xf>
    <xf numFmtId="0" fontId="1" fillId="9" borderId="41" xfId="16" applyFont="1" applyFill="1" applyBorder="1" applyAlignment="1" applyProtection="1">
      <alignment horizontal="left" vertical="top" wrapText="1"/>
      <protection locked="0"/>
    </xf>
    <xf numFmtId="0" fontId="1" fillId="9" borderId="12" xfId="16" applyFont="1" applyFill="1" applyBorder="1" applyAlignment="1" applyProtection="1">
      <alignment horizontal="left" vertical="top" wrapText="1"/>
      <protection locked="0"/>
    </xf>
    <xf numFmtId="0" fontId="1" fillId="9" borderId="51" xfId="16" applyFont="1" applyFill="1" applyBorder="1" applyAlignment="1" applyProtection="1">
      <alignment horizontal="left" vertical="top" wrapText="1"/>
      <protection locked="0"/>
    </xf>
    <xf numFmtId="0" fontId="1" fillId="9" borderId="65" xfId="16" applyFont="1" applyFill="1" applyBorder="1" applyAlignment="1" applyProtection="1">
      <alignment horizontal="left" vertical="top" wrapText="1"/>
      <protection locked="0"/>
    </xf>
    <xf numFmtId="0" fontId="1" fillId="9" borderId="0" xfId="16" applyFont="1" applyFill="1" applyAlignment="1" applyProtection="1">
      <alignment horizontal="left" vertical="top" wrapText="1"/>
      <protection locked="0"/>
    </xf>
    <xf numFmtId="0" fontId="1" fillId="9" borderId="38" xfId="16" applyFont="1" applyFill="1" applyBorder="1" applyAlignment="1" applyProtection="1">
      <alignment horizontal="left" vertical="top" wrapText="1"/>
      <protection locked="0"/>
    </xf>
    <xf numFmtId="0" fontId="1" fillId="9" borderId="37" xfId="16" applyFont="1" applyFill="1" applyBorder="1" applyAlignment="1" applyProtection="1">
      <alignment horizontal="left" vertical="top" wrapText="1"/>
      <protection locked="0"/>
    </xf>
    <xf numFmtId="0" fontId="1" fillId="9" borderId="56" xfId="16" applyFont="1" applyFill="1" applyBorder="1" applyAlignment="1" applyProtection="1">
      <alignment horizontal="left" vertical="top" wrapText="1"/>
      <protection locked="0"/>
    </xf>
    <xf numFmtId="0" fontId="1" fillId="9" borderId="40" xfId="16" applyFont="1" applyFill="1" applyBorder="1" applyAlignment="1" applyProtection="1">
      <alignment horizontal="left" vertical="top" wrapText="1"/>
      <protection locked="0"/>
    </xf>
    <xf numFmtId="179" fontId="1" fillId="9" borderId="0" xfId="17" applyNumberFormat="1" applyFont="1" applyFill="1" applyAlignment="1">
      <alignment horizontal="center" vertical="center" wrapText="1"/>
    </xf>
    <xf numFmtId="0" fontId="1" fillId="9" borderId="39" xfId="16" applyFont="1" applyFill="1" applyBorder="1" applyAlignment="1">
      <alignment horizontal="center" vertical="center"/>
    </xf>
    <xf numFmtId="0" fontId="1" fillId="9" borderId="31" xfId="16" applyFont="1" applyFill="1" applyBorder="1" applyAlignment="1">
      <alignment horizontal="center" vertical="center"/>
    </xf>
    <xf numFmtId="0" fontId="1" fillId="9" borderId="42" xfId="16" applyFont="1" applyFill="1" applyBorder="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92B0B6C-1BB2-4025-BA5A-C474108C1D5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AB73-4002-A11E-3917AFDB67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102656</c:v>
                </c:pt>
                <c:pt idx="1">
                  <c:v>108158</c:v>
                </c:pt>
                <c:pt idx="2">
                  <c:v>70777</c:v>
                </c:pt>
                <c:pt idx="3">
                  <c:v>58387</c:v>
                </c:pt>
                <c:pt idx="4">
                  <c:v>82571</c:v>
                </c:pt>
              </c:numCache>
            </c:numRef>
          </c:val>
          <c:smooth val="0"/>
          <c:extLst>
            <c:ext xmlns:c16="http://schemas.microsoft.com/office/drawing/2014/chart" uri="{C3380CC4-5D6E-409C-BE32-E72D297353CC}">
              <c16:uniqueId val="{00000001-AB73-4002-A11E-3917AFDB67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1.62</c:v>
                </c:pt>
                <c:pt idx="1">
                  <c:v>1.67</c:v>
                </c:pt>
                <c:pt idx="2">
                  <c:v>1.48</c:v>
                </c:pt>
                <c:pt idx="3">
                  <c:v>1.73</c:v>
                </c:pt>
                <c:pt idx="4">
                  <c:v>1.41</c:v>
                </c:pt>
              </c:numCache>
            </c:numRef>
          </c:val>
          <c:extLst>
            <c:ext xmlns:c16="http://schemas.microsoft.com/office/drawing/2014/chart" uri="{C3380CC4-5D6E-409C-BE32-E72D297353CC}">
              <c16:uniqueId val="{00000000-EEB4-415F-B6C9-EDF6E9CE08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9.64</c:v>
                </c:pt>
                <c:pt idx="1">
                  <c:v>7.5</c:v>
                </c:pt>
                <c:pt idx="2">
                  <c:v>8.18</c:v>
                </c:pt>
                <c:pt idx="3">
                  <c:v>8.2100000000000009</c:v>
                </c:pt>
                <c:pt idx="4">
                  <c:v>6.07</c:v>
                </c:pt>
              </c:numCache>
            </c:numRef>
          </c:val>
          <c:extLst>
            <c:ext xmlns:c16="http://schemas.microsoft.com/office/drawing/2014/chart" uri="{C3380CC4-5D6E-409C-BE32-E72D297353CC}">
              <c16:uniqueId val="{00000001-EEB4-415F-B6C9-EDF6E9CE08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-4.1100000000000003</c:v>
                </c:pt>
                <c:pt idx="1">
                  <c:v>-2.68</c:v>
                </c:pt>
                <c:pt idx="2">
                  <c:v>-0.02</c:v>
                </c:pt>
                <c:pt idx="3">
                  <c:v>-0.73</c:v>
                </c:pt>
                <c:pt idx="4">
                  <c:v>-3.2</c:v>
                </c:pt>
              </c:numCache>
            </c:numRef>
          </c:val>
          <c:smooth val="0"/>
          <c:extLst>
            <c:ext xmlns:c16="http://schemas.microsoft.com/office/drawing/2014/chart" uri="{C3380CC4-5D6E-409C-BE32-E72D297353CC}">
              <c16:uniqueId val="{00000002-EEB4-415F-B6C9-EDF6E9CE08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0.11</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0-5072-42C0-8D6D-9D282D5239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72-42C0-8D6D-9D282D5239B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0.09</c:v>
                </c:pt>
                <c:pt idx="2">
                  <c:v>#N/A</c:v>
                </c:pt>
                <c:pt idx="3">
                  <c:v>0.03</c:v>
                </c:pt>
                <c:pt idx="4">
                  <c:v>#N/A</c:v>
                </c:pt>
                <c:pt idx="5">
                  <c:v>0.08</c:v>
                </c:pt>
                <c:pt idx="6">
                  <c:v>#N/A</c:v>
                </c:pt>
                <c:pt idx="7">
                  <c:v>0.04</c:v>
                </c:pt>
                <c:pt idx="8">
                  <c:v>#N/A</c:v>
                </c:pt>
                <c:pt idx="9">
                  <c:v>0.04</c:v>
                </c:pt>
              </c:numCache>
            </c:numRef>
          </c:val>
          <c:extLst>
            <c:ext xmlns:c16="http://schemas.microsoft.com/office/drawing/2014/chart" uri="{C3380CC4-5D6E-409C-BE32-E72D297353CC}">
              <c16:uniqueId val="{00000002-5072-42C0-8D6D-9D282D5239B2}"/>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0.1</c:v>
                </c:pt>
                <c:pt idx="4">
                  <c:v>#N/A</c:v>
                </c:pt>
                <c:pt idx="5">
                  <c:v>0.1</c:v>
                </c:pt>
                <c:pt idx="6">
                  <c:v>#N/A</c:v>
                </c:pt>
                <c:pt idx="7">
                  <c:v>0.11</c:v>
                </c:pt>
                <c:pt idx="8">
                  <c:v>#N/A</c:v>
                </c:pt>
                <c:pt idx="9">
                  <c:v>0.11</c:v>
                </c:pt>
              </c:numCache>
            </c:numRef>
          </c:val>
          <c:extLst>
            <c:ext xmlns:c16="http://schemas.microsoft.com/office/drawing/2014/chart" uri="{C3380CC4-5D6E-409C-BE32-E72D297353CC}">
              <c16:uniqueId val="{00000003-5072-42C0-8D6D-9D282D5239B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0.31</c:v>
                </c:pt>
                <c:pt idx="2">
                  <c:v>#N/A</c:v>
                </c:pt>
                <c:pt idx="3">
                  <c:v>0.27</c:v>
                </c:pt>
                <c:pt idx="4">
                  <c:v>#N/A</c:v>
                </c:pt>
                <c:pt idx="5">
                  <c:v>0.08</c:v>
                </c:pt>
                <c:pt idx="6">
                  <c:v>#N/A</c:v>
                </c:pt>
                <c:pt idx="7">
                  <c:v>0.14000000000000001</c:v>
                </c:pt>
                <c:pt idx="8">
                  <c:v>#N/A</c:v>
                </c:pt>
                <c:pt idx="9">
                  <c:v>0.13</c:v>
                </c:pt>
              </c:numCache>
            </c:numRef>
          </c:val>
          <c:extLst>
            <c:ext xmlns:c16="http://schemas.microsoft.com/office/drawing/2014/chart" uri="{C3380CC4-5D6E-409C-BE32-E72D297353CC}">
              <c16:uniqueId val="{00000004-5072-42C0-8D6D-9D282D5239B2}"/>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0.15</c:v>
                </c:pt>
                <c:pt idx="4">
                  <c:v>#N/A</c:v>
                </c:pt>
                <c:pt idx="5">
                  <c:v>0.19</c:v>
                </c:pt>
                <c:pt idx="6">
                  <c:v>#N/A</c:v>
                </c:pt>
                <c:pt idx="7">
                  <c:v>0.2</c:v>
                </c:pt>
                <c:pt idx="8">
                  <c:v>#N/A</c:v>
                </c:pt>
                <c:pt idx="9">
                  <c:v>0.21</c:v>
                </c:pt>
              </c:numCache>
            </c:numRef>
          </c:val>
          <c:extLst>
            <c:ext xmlns:c16="http://schemas.microsoft.com/office/drawing/2014/chart" uri="{C3380CC4-5D6E-409C-BE32-E72D297353CC}">
              <c16:uniqueId val="{00000005-5072-42C0-8D6D-9D282D5239B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1.08</c:v>
                </c:pt>
                <c:pt idx="2">
                  <c:v>#N/A</c:v>
                </c:pt>
                <c:pt idx="3">
                  <c:v>0.42</c:v>
                </c:pt>
                <c:pt idx="4">
                  <c:v>#N/A</c:v>
                </c:pt>
                <c:pt idx="5">
                  <c:v>0.6</c:v>
                </c:pt>
                <c:pt idx="6">
                  <c:v>#N/A</c:v>
                </c:pt>
                <c:pt idx="7">
                  <c:v>0.67</c:v>
                </c:pt>
                <c:pt idx="8">
                  <c:v>#N/A</c:v>
                </c:pt>
                <c:pt idx="9">
                  <c:v>1.05</c:v>
                </c:pt>
              </c:numCache>
            </c:numRef>
          </c:val>
          <c:extLst>
            <c:ext xmlns:c16="http://schemas.microsoft.com/office/drawing/2014/chart" uri="{C3380CC4-5D6E-409C-BE32-E72D297353CC}">
              <c16:uniqueId val="{00000006-5072-42C0-8D6D-9D282D5239B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1.61</c:v>
                </c:pt>
                <c:pt idx="2">
                  <c:v>#N/A</c:v>
                </c:pt>
                <c:pt idx="3">
                  <c:v>1.66</c:v>
                </c:pt>
                <c:pt idx="4">
                  <c:v>#N/A</c:v>
                </c:pt>
                <c:pt idx="5">
                  <c:v>1.47</c:v>
                </c:pt>
                <c:pt idx="6">
                  <c:v>#N/A</c:v>
                </c:pt>
                <c:pt idx="7">
                  <c:v>1.72</c:v>
                </c:pt>
                <c:pt idx="8">
                  <c:v>#N/A</c:v>
                </c:pt>
                <c:pt idx="9">
                  <c:v>1.4</c:v>
                </c:pt>
              </c:numCache>
            </c:numRef>
          </c:val>
          <c:extLst>
            <c:ext xmlns:c16="http://schemas.microsoft.com/office/drawing/2014/chart" uri="{C3380CC4-5D6E-409C-BE32-E72D297353CC}">
              <c16:uniqueId val="{00000007-5072-42C0-8D6D-9D282D5239B2}"/>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1.96</c:v>
                </c:pt>
                <c:pt idx="2">
                  <c:v>#N/A</c:v>
                </c:pt>
                <c:pt idx="3">
                  <c:v>2.46</c:v>
                </c:pt>
                <c:pt idx="4">
                  <c:v>#N/A</c:v>
                </c:pt>
                <c:pt idx="5">
                  <c:v>2.61</c:v>
                </c:pt>
                <c:pt idx="6">
                  <c:v>#N/A</c:v>
                </c:pt>
                <c:pt idx="7">
                  <c:v>2.66</c:v>
                </c:pt>
                <c:pt idx="8">
                  <c:v>#N/A</c:v>
                </c:pt>
                <c:pt idx="9">
                  <c:v>2.54</c:v>
                </c:pt>
              </c:numCache>
            </c:numRef>
          </c:val>
          <c:extLst>
            <c:ext xmlns:c16="http://schemas.microsoft.com/office/drawing/2014/chart" uri="{C3380CC4-5D6E-409C-BE32-E72D297353CC}">
              <c16:uniqueId val="{00000008-5072-42C0-8D6D-9D282D5239B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6.55</c:v>
                </c:pt>
                <c:pt idx="2">
                  <c:v>#N/A</c:v>
                </c:pt>
                <c:pt idx="3">
                  <c:v>7.17</c:v>
                </c:pt>
                <c:pt idx="4">
                  <c:v>#N/A</c:v>
                </c:pt>
                <c:pt idx="5">
                  <c:v>7.08</c:v>
                </c:pt>
                <c:pt idx="6">
                  <c:v>#N/A</c:v>
                </c:pt>
                <c:pt idx="7">
                  <c:v>6.91</c:v>
                </c:pt>
                <c:pt idx="8">
                  <c:v>#N/A</c:v>
                </c:pt>
                <c:pt idx="9">
                  <c:v>6.83</c:v>
                </c:pt>
              </c:numCache>
            </c:numRef>
          </c:val>
          <c:extLst>
            <c:ext xmlns:c16="http://schemas.microsoft.com/office/drawing/2014/chart" uri="{C3380CC4-5D6E-409C-BE32-E72D297353CC}">
              <c16:uniqueId val="{00000009-5072-42C0-8D6D-9D282D5239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9955</c:v>
                </c:pt>
                <c:pt idx="5">
                  <c:v>9966</c:v>
                </c:pt>
                <c:pt idx="8">
                  <c:v>9851</c:v>
                </c:pt>
                <c:pt idx="11">
                  <c:v>9922</c:v>
                </c:pt>
                <c:pt idx="14">
                  <c:v>9863</c:v>
                </c:pt>
              </c:numCache>
            </c:numRef>
          </c:val>
          <c:extLst>
            <c:ext xmlns:c16="http://schemas.microsoft.com/office/drawing/2014/chart" uri="{C3380CC4-5D6E-409C-BE32-E72D297353CC}">
              <c16:uniqueId val="{00000000-1586-49C1-B945-0A76E6CB8A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86-49C1-B945-0A76E6CB8A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222</c:v>
                </c:pt>
                <c:pt idx="3">
                  <c:v>211</c:v>
                </c:pt>
                <c:pt idx="6">
                  <c:v>210</c:v>
                </c:pt>
                <c:pt idx="9">
                  <c:v>209</c:v>
                </c:pt>
                <c:pt idx="12">
                  <c:v>209</c:v>
                </c:pt>
              </c:numCache>
            </c:numRef>
          </c:val>
          <c:extLst>
            <c:ext xmlns:c16="http://schemas.microsoft.com/office/drawing/2014/chart" uri="{C3380CC4-5D6E-409C-BE32-E72D297353CC}">
              <c16:uniqueId val="{00000002-1586-49C1-B945-0A76E6CB8A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175</c:v>
                </c:pt>
                <c:pt idx="3">
                  <c:v>173</c:v>
                </c:pt>
                <c:pt idx="6">
                  <c:v>0</c:v>
                </c:pt>
                <c:pt idx="9">
                  <c:v>0</c:v>
                </c:pt>
                <c:pt idx="12">
                  <c:v>0</c:v>
                </c:pt>
              </c:numCache>
            </c:numRef>
          </c:val>
          <c:extLst>
            <c:ext xmlns:c16="http://schemas.microsoft.com/office/drawing/2014/chart" uri="{C3380CC4-5D6E-409C-BE32-E72D297353CC}">
              <c16:uniqueId val="{00000003-1586-49C1-B945-0A76E6CB8A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1864</c:v>
                </c:pt>
                <c:pt idx="3">
                  <c:v>1835</c:v>
                </c:pt>
                <c:pt idx="6">
                  <c:v>1984</c:v>
                </c:pt>
                <c:pt idx="9">
                  <c:v>2101</c:v>
                </c:pt>
                <c:pt idx="12">
                  <c:v>2027</c:v>
                </c:pt>
              </c:numCache>
            </c:numRef>
          </c:val>
          <c:extLst>
            <c:ext xmlns:c16="http://schemas.microsoft.com/office/drawing/2014/chart" uri="{C3380CC4-5D6E-409C-BE32-E72D297353CC}">
              <c16:uniqueId val="{00000004-1586-49C1-B945-0A76E6CB8A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86-49C1-B945-0A76E6CB8A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86-49C1-B945-0A76E6CB8A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9829</c:v>
                </c:pt>
                <c:pt idx="3">
                  <c:v>9813</c:v>
                </c:pt>
                <c:pt idx="6">
                  <c:v>9974</c:v>
                </c:pt>
                <c:pt idx="9">
                  <c:v>10160</c:v>
                </c:pt>
                <c:pt idx="12">
                  <c:v>10108</c:v>
                </c:pt>
              </c:numCache>
            </c:numRef>
          </c:val>
          <c:extLst>
            <c:ext xmlns:c16="http://schemas.microsoft.com/office/drawing/2014/chart" uri="{C3380CC4-5D6E-409C-BE32-E72D297353CC}">
              <c16:uniqueId val="{00000007-1586-49C1-B945-0A76E6CB8A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2135</c:v>
                </c:pt>
                <c:pt idx="2">
                  <c:v>#N/A</c:v>
                </c:pt>
                <c:pt idx="3">
                  <c:v>#N/A</c:v>
                </c:pt>
                <c:pt idx="4">
                  <c:v>2066</c:v>
                </c:pt>
                <c:pt idx="5">
                  <c:v>#N/A</c:v>
                </c:pt>
                <c:pt idx="6">
                  <c:v>#N/A</c:v>
                </c:pt>
                <c:pt idx="7">
                  <c:v>2317</c:v>
                </c:pt>
                <c:pt idx="8">
                  <c:v>#N/A</c:v>
                </c:pt>
                <c:pt idx="9">
                  <c:v>#N/A</c:v>
                </c:pt>
                <c:pt idx="10">
                  <c:v>2548</c:v>
                </c:pt>
                <c:pt idx="11">
                  <c:v>#N/A</c:v>
                </c:pt>
                <c:pt idx="12">
                  <c:v>#N/A</c:v>
                </c:pt>
                <c:pt idx="13">
                  <c:v>2481</c:v>
                </c:pt>
                <c:pt idx="14">
                  <c:v>#N/A</c:v>
                </c:pt>
              </c:numCache>
            </c:numRef>
          </c:val>
          <c:smooth val="0"/>
          <c:extLst>
            <c:ext xmlns:c16="http://schemas.microsoft.com/office/drawing/2014/chart" uri="{C3380CC4-5D6E-409C-BE32-E72D297353CC}">
              <c16:uniqueId val="{00000008-1586-49C1-B945-0A76E6CB8A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99808</c:v>
                </c:pt>
                <c:pt idx="5">
                  <c:v>98299</c:v>
                </c:pt>
                <c:pt idx="8">
                  <c:v>95979</c:v>
                </c:pt>
                <c:pt idx="11">
                  <c:v>91471</c:v>
                </c:pt>
                <c:pt idx="14">
                  <c:v>89022</c:v>
                </c:pt>
              </c:numCache>
            </c:numRef>
          </c:val>
          <c:extLst>
            <c:ext xmlns:c16="http://schemas.microsoft.com/office/drawing/2014/chart" uri="{C3380CC4-5D6E-409C-BE32-E72D297353CC}">
              <c16:uniqueId val="{00000000-5F6B-4CBA-86AD-199F3A94BB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17458</c:v>
                </c:pt>
                <c:pt idx="5">
                  <c:v>17567</c:v>
                </c:pt>
                <c:pt idx="8">
                  <c:v>17254</c:v>
                </c:pt>
                <c:pt idx="11">
                  <c:v>16926</c:v>
                </c:pt>
                <c:pt idx="14">
                  <c:v>16553</c:v>
                </c:pt>
              </c:numCache>
            </c:numRef>
          </c:val>
          <c:extLst>
            <c:ext xmlns:c16="http://schemas.microsoft.com/office/drawing/2014/chart" uri="{C3380CC4-5D6E-409C-BE32-E72D297353CC}">
              <c16:uniqueId val="{00000001-5F6B-4CBA-86AD-199F3A94BB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18654</c:v>
                </c:pt>
                <c:pt idx="5">
                  <c:v>15619</c:v>
                </c:pt>
                <c:pt idx="8">
                  <c:v>16713</c:v>
                </c:pt>
                <c:pt idx="11">
                  <c:v>18592</c:v>
                </c:pt>
                <c:pt idx="14">
                  <c:v>14395</c:v>
                </c:pt>
              </c:numCache>
            </c:numRef>
          </c:val>
          <c:extLst>
            <c:ext xmlns:c16="http://schemas.microsoft.com/office/drawing/2014/chart" uri="{C3380CC4-5D6E-409C-BE32-E72D297353CC}">
              <c16:uniqueId val="{00000002-5F6B-4CBA-86AD-199F3A94BB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6B-4CBA-86AD-199F3A94BB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6B-4CBA-86AD-199F3A94BB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6B-4CBA-86AD-199F3A94BB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13570</c:v>
                </c:pt>
                <c:pt idx="3">
                  <c:v>13687</c:v>
                </c:pt>
                <c:pt idx="6">
                  <c:v>13723</c:v>
                </c:pt>
                <c:pt idx="9">
                  <c:v>13562</c:v>
                </c:pt>
                <c:pt idx="12">
                  <c:v>13993</c:v>
                </c:pt>
              </c:numCache>
            </c:numRef>
          </c:val>
          <c:extLst>
            <c:ext xmlns:c16="http://schemas.microsoft.com/office/drawing/2014/chart" uri="{C3380CC4-5D6E-409C-BE32-E72D297353CC}">
              <c16:uniqueId val="{00000006-5F6B-4CBA-86AD-199F3A94BB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1702</c:v>
                </c:pt>
                <c:pt idx="3">
                  <c:v>1555</c:v>
                </c:pt>
                <c:pt idx="6">
                  <c:v>0</c:v>
                </c:pt>
                <c:pt idx="9">
                  <c:v>0</c:v>
                </c:pt>
                <c:pt idx="12">
                  <c:v>0</c:v>
                </c:pt>
              </c:numCache>
            </c:numRef>
          </c:val>
          <c:extLst>
            <c:ext xmlns:c16="http://schemas.microsoft.com/office/drawing/2014/chart" uri="{C3380CC4-5D6E-409C-BE32-E72D297353CC}">
              <c16:uniqueId val="{00000007-5F6B-4CBA-86AD-199F3A94BB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26366</c:v>
                </c:pt>
                <c:pt idx="3">
                  <c:v>26355</c:v>
                </c:pt>
                <c:pt idx="6">
                  <c:v>27525</c:v>
                </c:pt>
                <c:pt idx="9">
                  <c:v>28061</c:v>
                </c:pt>
                <c:pt idx="12">
                  <c:v>25176</c:v>
                </c:pt>
              </c:numCache>
            </c:numRef>
          </c:val>
          <c:extLst>
            <c:ext xmlns:c16="http://schemas.microsoft.com/office/drawing/2014/chart" uri="{C3380CC4-5D6E-409C-BE32-E72D297353CC}">
              <c16:uniqueId val="{00000008-5F6B-4CBA-86AD-199F3A94BB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c:v>
                </c:pt>
                <c:pt idx="3">
                  <c:v>7</c:v>
                </c:pt>
                <c:pt idx="6">
                  <c:v>5</c:v>
                </c:pt>
                <c:pt idx="9">
                  <c:v>3</c:v>
                </c:pt>
                <c:pt idx="12">
                  <c:v>1</c:v>
                </c:pt>
              </c:numCache>
            </c:numRef>
          </c:val>
          <c:extLst>
            <c:ext xmlns:c16="http://schemas.microsoft.com/office/drawing/2014/chart" uri="{C3380CC4-5D6E-409C-BE32-E72D297353CC}">
              <c16:uniqueId val="{00000009-5F6B-4CBA-86AD-199F3A94BB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108319</c:v>
                </c:pt>
                <c:pt idx="3">
                  <c:v>111427</c:v>
                </c:pt>
                <c:pt idx="6">
                  <c:v>113182</c:v>
                </c:pt>
                <c:pt idx="9">
                  <c:v>109806</c:v>
                </c:pt>
                <c:pt idx="12">
                  <c:v>109699</c:v>
                </c:pt>
              </c:numCache>
            </c:numRef>
          </c:val>
          <c:extLst>
            <c:ext xmlns:c16="http://schemas.microsoft.com/office/drawing/2014/chart" uri="{C3380CC4-5D6E-409C-BE32-E72D297353CC}">
              <c16:uniqueId val="{0000000A-5F6B-4CBA-86AD-199F3A94BBB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14048</c:v>
                </c:pt>
                <c:pt idx="2">
                  <c:v>#N/A</c:v>
                </c:pt>
                <c:pt idx="3">
                  <c:v>#N/A</c:v>
                </c:pt>
                <c:pt idx="4">
                  <c:v>21547</c:v>
                </c:pt>
                <c:pt idx="5">
                  <c:v>#N/A</c:v>
                </c:pt>
                <c:pt idx="6">
                  <c:v>#N/A</c:v>
                </c:pt>
                <c:pt idx="7">
                  <c:v>24488</c:v>
                </c:pt>
                <c:pt idx="8">
                  <c:v>#N/A</c:v>
                </c:pt>
                <c:pt idx="9">
                  <c:v>#N/A</c:v>
                </c:pt>
                <c:pt idx="10">
                  <c:v>24442</c:v>
                </c:pt>
                <c:pt idx="11">
                  <c:v>#N/A</c:v>
                </c:pt>
                <c:pt idx="12">
                  <c:v>#N/A</c:v>
                </c:pt>
                <c:pt idx="13">
                  <c:v>28898</c:v>
                </c:pt>
                <c:pt idx="14">
                  <c:v>#N/A</c:v>
                </c:pt>
              </c:numCache>
            </c:numRef>
          </c:val>
          <c:smooth val="0"/>
          <c:extLst>
            <c:ext xmlns:c16="http://schemas.microsoft.com/office/drawing/2014/chart" uri="{C3380CC4-5D6E-409C-BE32-E72D297353CC}">
              <c16:uniqueId val="{0000000B-5F6B-4CBA-86AD-199F3A94BBB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3985</c:v>
                </c:pt>
                <c:pt idx="1">
                  <c:v>3927</c:v>
                </c:pt>
                <c:pt idx="2">
                  <c:v>2941</c:v>
                </c:pt>
              </c:numCache>
            </c:numRef>
          </c:val>
          <c:extLst>
            <c:ext xmlns:c16="http://schemas.microsoft.com/office/drawing/2014/chart" uri="{C3380CC4-5D6E-409C-BE32-E72D297353CC}">
              <c16:uniqueId val="{00000000-002C-452D-BD0D-7421AB262B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5136</c:v>
                </c:pt>
                <c:pt idx="1">
                  <c:v>4544</c:v>
                </c:pt>
                <c:pt idx="2">
                  <c:v>3953</c:v>
                </c:pt>
              </c:numCache>
            </c:numRef>
          </c:val>
          <c:extLst>
            <c:ext xmlns:c16="http://schemas.microsoft.com/office/drawing/2014/chart" uri="{C3380CC4-5D6E-409C-BE32-E72D297353CC}">
              <c16:uniqueId val="{00000001-002C-452D-BD0D-7421AB262B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11449</c:v>
                </c:pt>
                <c:pt idx="1">
                  <c:v>10807</c:v>
                </c:pt>
                <c:pt idx="2">
                  <c:v>9736</c:v>
                </c:pt>
              </c:numCache>
            </c:numRef>
          </c:val>
          <c:extLst>
            <c:ext xmlns:c16="http://schemas.microsoft.com/office/drawing/2014/chart" uri="{C3380CC4-5D6E-409C-BE32-E72D297353CC}">
              <c16:uniqueId val="{00000002-002C-452D-BD0D-7421AB262B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{CAF640CE-9FF6-45B4-BC6D-B4099EAACE67}</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476-45D1-85CD-D5EB51FFA0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{58743522-597F-49FA-8437-960364B7F095}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76-45D1-85CD-D5EB51FFA0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{243768D0-D0FE-48C6-B415-3826EC25BA6A}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76-45D1-85CD-D5EB51FFA0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{66588CD7-3DC9-4951-920E-3AD74C9E3047}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76-45D1-85CD-D5EB51FFA0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{3897B143-0F4C-4864-98BF-C679B59E594E}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76-45D1-85CD-D5EB51FFA051}"/>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{7E6586AC-FBEE-4C03-B28B-8D3976EEE988}</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476-45D1-85CD-D5EB51FFA051}"/>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{023BB088-CA35-4800-8B03-7D27F7298716}</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476-45D1-85CD-D5EB51FFA051}"/>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{DA227416-6886-4FEF-9FBC-50F95DEB4159}</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476-45D1-85CD-D5EB51FFA051}"/>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{0BE1C881-87D4-40BA-B33F-25774B530FFD}</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476-45D1-85CD-D5EB51FFA0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57.7</c:v>
                </c:pt>
                <c:pt idx="8">
                  <c:v>57.1</c:v>
                </c:pt>
                <c:pt idx="16">
                  <c:v>57.8</c:v>
                </c:pt>
                <c:pt idx="24">
                  <c:v>58.4</c:v>
                </c:pt>
                <c:pt idx="32">
                  <c:v>60.5</c:v>
                </c:pt>
              </c:numCache>
            </c:numRef>
          </c:xVal>
          <c:yVal>
            <c:numRef>
              <c:f>[1]公会計指標分析・財政指標組合せ分析表!$BP$51:$DC$51</c:f>
              <c:numCache>
                <c:formatCode>General</c:formatCode>
                <c:ptCount val="40"/>
                <c:pt idx="0">
                  <c:v>37.4</c:v>
                </c:pt>
                <c:pt idx="8">
                  <c:v>56</c:v>
                </c:pt>
                <c:pt idx="16">
                  <c:v>60.7</c:v>
                </c:pt>
                <c:pt idx="24">
                  <c:v>62.2</c:v>
                </c:pt>
                <c:pt idx="32">
                  <c:v>72.099999999999994</c:v>
                </c:pt>
              </c:numCache>
            </c:numRef>
          </c:yVal>
          <c:smooth val="0"/>
          <c:extLst>
            <c:ext xmlns:c16="http://schemas.microsoft.com/office/drawing/2014/chart" uri="{C3380CC4-5D6E-409C-BE32-E72D297353CC}">
              <c16:uniqueId val="{00000009-C476-45D1-85CD-D5EB51FFA051}"/>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{B85E46AF-709B-4190-B7D5-0D488679873C}</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476-45D1-85CD-D5EB51FFA05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{D8F4D4B5-F158-4120-A9D1-76995CB3FDD1}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76-45D1-85CD-D5EB51FFA0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{54EEA7DD-4AE1-4415-9CBF-CE5FF9FD647F}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76-45D1-85CD-D5EB51FFA0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{A128ED91-2EF5-43F5-AABD-86EA7601F8D9}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76-45D1-85CD-D5EB51FFA0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{27A91DB0-A1BB-429A-B8BA-5D296B315E1A}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76-45D1-85CD-D5EB51FFA051}"/>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{CFEAF899-7EF6-4436-93EE-C6A6E3E844AB}</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476-45D1-85CD-D5EB51FFA051}"/>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{E5E2C5C4-1128-4F2A-AF5F-C375DA65782D}</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476-45D1-85CD-D5EB51FFA051}"/>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{4DAD7E55-D568-4834-8992-AADB75F90F5C}</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476-45D1-85CD-D5EB51FFA051}"/>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{D94BBC79-07EA-491A-BA67-4493D463718A}</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476-45D1-85CD-D5EB51FFA0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60.2</c:v>
                </c:pt>
                <c:pt idx="8">
                  <c:v>61</c:v>
                </c:pt>
                <c:pt idx="16">
                  <c:v>62.1</c:v>
                </c:pt>
                <c:pt idx="24">
                  <c:v>62.9</c:v>
                </c:pt>
                <c:pt idx="32">
                  <c:v>64.2</c:v>
                </c:pt>
              </c:numCache>
            </c:numRef>
          </c:xVal>
          <c:yVal>
            <c:numRef>
              <c:f>[1]公会計指標分析・財政指標組合せ分析表!$BP$55:$DC$55</c:f>
              <c:numCache>
                <c:formatCode>General</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C476-45D1-85CD-D5EB51FFA051}"/>
            </c:ext>
          </c:extLst>
        </c:ser>
        <c:dLbls>
          <c:showLegendKey val="0"/>
          <c:showVal val="1"/>
          <c:showCatName val="0"/>
          <c:showSerName val="0"/>
          <c:showPercent val="0"/>
          <c:showBubbleSize val="0"/>
        </c:dLbls>
        <c:axId val="46179840"/>
        <c:axId val="46181760"/>
      </c:scatterChart>
      <c:valAx>
        <c:axId val="46179840"/>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{51AEF60B-6861-4980-8F0D-2490AA495BAC}</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72D-4A9E-A0E6-829498D67B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{FFA16A28-D376-4089-A847-39164ED68D1C}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2D-4A9E-A0E6-829498D67B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{96144595-BF2B-417D-869A-7C0669CA8896}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2D-4A9E-A0E6-829498D67B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{28034426-CFA6-4A80-BBB5-9D3E6F667E5F}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2D-4A9E-A0E6-829498D67B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{0A802FA6-3305-4B40-9016-9A27D974D909}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2D-4A9E-A0E6-829498D67B52}"/>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{229CD2D6-8995-4F6A-86D2-F3AC253DBA06}</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72D-4A9E-A0E6-829498D67B52}"/>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{85B63652-F416-4D51-AD82-72B2FF04A5EB}</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72D-4A9E-A0E6-829498D67B52}"/>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{CC38420B-BB40-40C5-B232-635D4EAC205C}</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72D-4A9E-A0E6-829498D67B52}"/>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{08DC5D23-5422-46A1-A1D3-7AB086CFC7A2}</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72D-4A9E-A0E6-829498D67B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5.0999999999999996</c:v>
                </c:pt>
                <c:pt idx="8">
                  <c:v>5.4</c:v>
                </c:pt>
                <c:pt idx="16">
                  <c:v>5.6</c:v>
                </c:pt>
                <c:pt idx="24">
                  <c:v>5.8</c:v>
                </c:pt>
                <c:pt idx="32">
                  <c:v>6.1</c:v>
                </c:pt>
              </c:numCache>
            </c:numRef>
          </c:xVal>
          <c:yVal>
            <c:numRef>
              <c:f>[1]公会計指標分析・財政指標組合せ分析表!$BP$73:$DC$73</c:f>
              <c:numCache>
                <c:formatCode>General</c:formatCode>
                <c:ptCount val="40"/>
                <c:pt idx="0">
                  <c:v>37.4</c:v>
                </c:pt>
                <c:pt idx="8">
                  <c:v>56</c:v>
                </c:pt>
                <c:pt idx="16">
                  <c:v>60.7</c:v>
                </c:pt>
                <c:pt idx="24">
                  <c:v>62.2</c:v>
                </c:pt>
                <c:pt idx="32">
                  <c:v>72.099999999999994</c:v>
                </c:pt>
              </c:numCache>
            </c:numRef>
          </c:yVal>
          <c:smooth val="0"/>
          <c:extLst>
            <c:ext xmlns:c16="http://schemas.microsoft.com/office/drawing/2014/chart" uri="{C3380CC4-5D6E-409C-BE32-E72D297353CC}">
              <c16:uniqueId val="{00000009-A72D-4A9E-A0E6-829498D67B52}"/>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435E-2"/>
                  <c:y val="-5.801636679596716E-2"/>
                </c:manualLayout>
              </c:layout>
              <c:tx>
                <c:strRef>
                  <c:f>[1]公会計指標分析・財政指標組合せ分析表!$BP$72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{80F74D1B-E049-4C5E-808F-2D786B7E2429}</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72D-4A9E-A0E6-829498D67B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{1CF30B68-D88F-4B4C-A445-4412713DBF70}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2D-4A9E-A0E6-829498D67B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{AA7D17DC-36CB-481B-96BD-4B0522FC207F}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2D-4A9E-A0E6-829498D67B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{A314A982-86FA-4777-908F-E4C7A61951F9}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2D-4A9E-A0E6-829498D67B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{1981D60B-13EC-4C29-BB7C-BB631F980A41}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2D-4A9E-A0E6-829498D67B52}"/>
                </c:ext>
              </c:extLst>
            </c:dLbl>
            <c:dLbl>
              <c:idx val="8"/>
              <c:layout>
                <c:manualLayout>
                  <c:x val="-2.8829840147400729E-2"/>
                  <c:y val="-6.6816927379620777E-2"/>
                </c:manualLayout>
              </c:layout>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{08DDA4BB-0D0A-44D2-A432-314A649D836E}</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72D-4A9E-A0E6-829498D67B52}"/>
                </c:ext>
              </c:extLst>
            </c:dLbl>
            <c:dLbl>
              <c:idx val="16"/>
              <c:layout>
                <c:manualLayout>
                  <c:x val="-4.4905057365901176E-2"/>
                  <c:y val="-6.0242878484725398E-2"/>
                </c:manualLayout>
              </c:layout>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{9691494F-9E4C-4530-8FB5-1B54629147F5}</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72D-4A9E-A0E6-829498D67B52}"/>
                </c:ext>
              </c:extLst>
            </c:dLbl>
            <c:dLbl>
              <c:idx val="24"/>
              <c:layout>
                <c:manualLayout>
                  <c:x val="-1.8235628084250128E-2"/>
                  <c:y val="-6.3377324719999281E-2"/>
                </c:manualLayout>
              </c:layout>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{36F7AC41-36B2-45DD-8F2F-E63E50A66978}</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72D-4A9E-A0E6-829498D67B52}"/>
                </c:ext>
              </c:extLst>
            </c:dLbl>
            <c:dLbl>
              <c:idx val="32"/>
              <c:layout>
                <c:manualLayout>
                  <c:x val="-3.1570342725075584E-2"/>
                  <c:y val="-6.3629566814872474E-2"/>
                </c:manualLayout>
              </c:layout>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{0091D729-60C8-4BC4-99A3-6A7E6D2B1447}</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72D-4A9E-A0E6-829498D67B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3.5</c:v>
                </c:pt>
                <c:pt idx="8">
                  <c:v>3.4</c:v>
                </c:pt>
                <c:pt idx="16">
                  <c:v>3.6</c:v>
                </c:pt>
                <c:pt idx="24">
                  <c:v>3.6</c:v>
                </c:pt>
                <c:pt idx="32">
                  <c:v>3.7</c:v>
                </c:pt>
              </c:numCache>
            </c:numRef>
          </c:xVal>
          <c:yVal>
            <c:numRef>
              <c:f>[1]公会計指標分析・財政指標組合せ分析表!$BP$77:$DC$77</c:f>
              <c:numCache>
                <c:formatCode>General</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A72D-4A9E-A0E6-829498D67B52}"/>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令和５年度は元利償還金及び公営企業債の元利償還金に対する繰入金の額が減少したことにより実質公債費率の分子の額は減少した。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建設事業実施に伴い元利償還金が増加していく見込みであることに加え、有利な地方債である合併特例債の償還が終了していくことにより、基準財政需要額算入見込額などの減少も見込まれることから、実質公債費比率は上昇していくものと考えら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分子から控除する充当可能基金が減少した。また、同じく分子から控除する基準財政需要額算入見込み額が減少したことに伴い、将来負担比率の分子全体としては増加となった。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今後も建設事業の実施の影響から、地方債現在高は増加する見通しであり、新本庁舎の整備により多額の基金取り崩しが必要となる状況が見込まれることから、当該比率は上昇していくと考えられる。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山口県山口市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億円の取り崩しを行ったことから、基金全体では、約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・第二次総合計画における政策課題に対し、財政調整基金や特定目的金を有効活用していくこととしており、基金残高は減少していく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ものと見込んでいる。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・職員退職手当基金：職員退職手当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・地域振興基金：市の開発振興のための建設事業及び地域振興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・合併特例基金：市民の連帯の強化及び地域振興等の推進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・こども基金：こども支援施策の推進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・長寿社会対策基金：長寿社会対策として、快適な生活環境の形成及び地域における福祉活動の促進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・庁舎建設基金：新本庁舎建設に要する経費等に充当するため、約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・合併特例基金：小学校施設長寿命化事業等に充当するため、約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・地域振興基金：法定外公共物整備助成事業等に充当するため、約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・長寿社会対策基金：敬老福祉優待バス乗車証交付事業等に充当するため、約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・合併特例基金：合併後の一体性の確立、地域全体の均衡ある発展および地域住民の福祉向上を図るといった、新市建設計画に掲げた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目的達成のために有効活用していくこととしており、残高は減少していくものと見込んでいる。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億円積み立てを行ったが、約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・第二次総合計画における政策課題に対し、財政調整基金や特定目的金を有効活用していくこととしており、基金残高は減少していく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ものと見込んでいる。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億円の取り崩しを行ったため、残高は約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・今後、市債残高増加に伴う公債費の増が見込まれる中、これまでに実施した償還期間の圧縮等の影響額に対して基金を充当していく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こととしており、残高は減少していくものと見込んでいる。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933CF2E-4BFD-411A-951E-A7A0838041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DC9132B-0AED-495C-9D9A-8C9A7C41D5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7669F70-54E0-4215-9000-28E7F2765DE2}"/>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DC27BE6-A0E0-44B5-9D60-7D8CD076206D}"/>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8AF3255-34FA-43C0-8B0F-1392A39CC059}"/>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B2CF251-ED74-4255-B2AF-A00B90EF5F3D}"/>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7E00C01-D7E0-4E12-9564-2AEE542D5399}"/>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A29A74A-DE57-4889-A0AD-51E80821EB34}"/>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52C3970-1255-43C8-94EE-A4DB68E82FA1}"/>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F048BAD-0B9C-495D-A633-593B104B2F26}"/>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1DD6078-33BF-404F-9757-DAB95BC5C12D}"/>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AA22A2A-8B43-421F-B691-D09BA93FAC1C}"/>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185,294
1,023.22
96,204,599
94,373,740
682,930
48,477,665
109,699,255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5C01B9D-60F4-42F6-B260-D71BAB2203D3}"/>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4A629B6-4F50-447B-A4B4-AD488BBA7EB6}"/>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9DB54E3-7EF6-4B42-BE0B-FF37B7FE7C49}"/>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54836FC-16B5-4672-9F5B-120218661215}"/>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105DDE2-D40C-48B4-B1EC-FDCA71999A7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4B71D87-D739-4FF5-A48F-38F5EC5719CD}"/>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FF6870B-81EE-4FD0-99A4-2FE4584B5ABC}"/>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B8504AD-4B7F-409A-B7B9-526B5EB59131}"/>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85EF8F4-00C5-4C7B-9038-D0DBA1A8B2C4}"/>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FE8D6D6-0620-4C1F-BA5F-0B209CE5BC7A}"/>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30E202B-4850-4903-A4F8-145F960BBC3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EED85B9-76DF-4A5E-AD34-0597642D578D}"/>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F21FB61-1476-4C42-BD3C-465774278477}"/>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2F892D6-CA3C-4989-A98D-484E2A33A555}"/>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3CF549B-217E-4942-983C-C93A9D9B9BD0}"/>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2E1A441-8872-41E3-AECE-A0B4C95E9799}"/>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0FBDEBF-1539-4ACD-9671-18D883942152}"/>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7D69DD8-B53E-4CDA-A247-5F1754FB7D19}"/>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59B0B1E-CEA3-409D-807E-35FC16896E5B}"/>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53078F4-73B6-40AA-B989-07E85322D7C7}"/>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7138742-1E6E-465F-9032-F30A460786F6}"/>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7AFA55C-9A17-4F5A-BED9-3141795E1F08}"/>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721596E-6FB2-405B-ABDB-3D5249555987}"/>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6C6AE46-04D6-4BB6-BE75-E190F9C6D183}"/>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C08247C-938D-4BB7-B864-B513EDC164B5}"/>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ACC1780-A2D3-413F-AD59-DB478C3C8F5E}"/>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352F21F-A7FD-442D-95AB-A602716F84F8}"/>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F7078BA-5D81-4024-98B9-3D165255DFFD}"/>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DE87562-1896-4355-A335-3DAD9EAF8DCE}"/>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7C5E5B6-A0D5-4703-9EA6-FEE6F925E95C}"/>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A38146B-EBD7-4E89-AC3F-C84139648A48}"/>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2DF2F1F-9A70-4E8E-98E0-EA8167AAA746}"/>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BF11E18-0D90-4FE1-B687-16D883169407}"/>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46DC796-73FC-466C-A303-079703F548BE}"/>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5803816-13AD-4DE4-989D-A2D685269D9C}"/>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近年の大型建設事業の実施による影響から、有形固定資産減価償却率については類似団体より低くなっている。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F542BCD-C38D-4848-B155-FA5272A167B3}"/>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69A663D-C550-4890-91B3-5BAE7678CB39}"/>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D51CA1D2-F18C-4297-99B5-0F36D19A84EB}"/>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ED572C95-F615-4AC8-B43D-6BF03F0F3F98}"/>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34EBDC4-46B6-4382-B033-58D973507616}"/>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848AA97D-D772-4C13-BC1B-8A852C9446A6}"/>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DFE39E3-718F-4057-80B4-09EBFDCB49D3}"/>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0FFD205-350B-4828-8381-1438D2EB863D}"/>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65DDC2AB-8206-4810-8132-2778420DEA51}"/>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561F412-761D-475B-AD09-B5A59DE181FF}"/>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3F0CFDB5-8E9C-47A6-A81C-4726BB3EFA5D}"/>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D0FDA3F-F9FC-4B75-9D46-A2E4915F50BA}"/>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9A2AAD6-3885-4857-80D4-5CD3D18DAEF6}"/>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0049EC0-3392-4D6E-8A3F-D68FB7C2EC02}"/>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8DD2026E-9230-4801-8938-9D5F4C4719C0}"/>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FC24C82-EA8E-473D-869C-7E53EC4F890F}"/>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5" name="直線コネクタ 64">
          <a:extLst>
            <a:ext uri="{FF2B5EF4-FFF2-40B4-BE49-F238E27FC236}">
              <a16:creationId xmlns:a16="http://schemas.microsoft.com/office/drawing/2014/main" id="{582490AC-22D2-40DC-A31F-DDA4E6823E1C}"/>
            </a:ext>
          </a:extLst>
        </xdr:cNvPr>
        <xdr:cNvCxnSpPr/>
      </xdr:nvCxnSpPr>
      <xdr:spPr>
        <a:xfrm flipV="1">
          <a:off x="4300220" y="5329132"/>
          <a:ext cx="1270" cy="1171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a:extLst>
            <a:ext uri="{FF2B5EF4-FFF2-40B4-BE49-F238E27FC236}">
              <a16:creationId xmlns:a16="http://schemas.microsoft.com/office/drawing/2014/main" id="{4FE85A24-BFE3-4771-B7C5-EFF906778601}"/>
            </a:ext>
          </a:extLst>
        </xdr:cNvPr>
        <xdr:cNvSpPr txBox="1"/>
      </xdr:nvSpPr>
      <xdr:spPr>
        <a:xfrm>
          <a:off x="4352925" y="6504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a:extLst>
            <a:ext uri="{FF2B5EF4-FFF2-40B4-BE49-F238E27FC236}">
              <a16:creationId xmlns:a16="http://schemas.microsoft.com/office/drawing/2014/main" id="{5FDDC23B-EFB2-44DD-9A45-741CF8B7630C}"/>
            </a:ext>
          </a:extLst>
        </xdr:cNvPr>
        <xdr:cNvCxnSpPr/>
      </xdr:nvCxnSpPr>
      <xdr:spPr>
        <a:xfrm>
          <a:off x="4213225" y="650091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F93E68B5-1511-4883-B067-9712678ED387}"/>
            </a:ext>
          </a:extLst>
        </xdr:cNvPr>
        <xdr:cNvSpPr txBox="1"/>
      </xdr:nvSpPr>
      <xdr:spPr>
        <a:xfrm>
          <a:off x="4352925" y="511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B45A58A2-29EF-4B09-B969-036D0ACDF77C}"/>
            </a:ext>
          </a:extLst>
        </xdr:cNvPr>
        <xdr:cNvCxnSpPr/>
      </xdr:nvCxnSpPr>
      <xdr:spPr>
        <a:xfrm>
          <a:off x="4213225" y="532913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0" name="有形固定資産減価償却率平均値テキスト">
          <a:extLst>
            <a:ext uri="{FF2B5EF4-FFF2-40B4-BE49-F238E27FC236}">
              <a16:creationId xmlns:a16="http://schemas.microsoft.com/office/drawing/2014/main" id="{D6A9F4B8-CA94-4F50-92E6-29A248A0DFE9}"/>
            </a:ext>
          </a:extLst>
        </xdr:cNvPr>
        <xdr:cNvSpPr txBox="1"/>
      </xdr:nvSpPr>
      <xdr:spPr>
        <a:xfrm>
          <a:off x="4352925" y="593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a:extLst>
            <a:ext uri="{FF2B5EF4-FFF2-40B4-BE49-F238E27FC236}">
              <a16:creationId xmlns:a16="http://schemas.microsoft.com/office/drawing/2014/main" id="{2E378CEE-E229-4AC7-A170-2B540FEC28F5}"/>
            </a:ext>
          </a:extLst>
        </xdr:cNvPr>
        <xdr:cNvSpPr/>
      </xdr:nvSpPr>
      <xdr:spPr>
        <a:xfrm>
          <a:off x="4251325" y="595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2" name="フローチャート: 判断 71">
          <a:extLst>
            <a:ext uri="{FF2B5EF4-FFF2-40B4-BE49-F238E27FC236}">
              <a16:creationId xmlns:a16="http://schemas.microsoft.com/office/drawing/2014/main" id="{6C425965-3376-4787-A9AE-D9278E62F8D4}"/>
            </a:ext>
          </a:extLst>
        </xdr:cNvPr>
        <xdr:cNvSpPr/>
      </xdr:nvSpPr>
      <xdr:spPr>
        <a:xfrm>
          <a:off x="3616325" y="59114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3" name="フローチャート: 判断 72">
          <a:extLst>
            <a:ext uri="{FF2B5EF4-FFF2-40B4-BE49-F238E27FC236}">
              <a16:creationId xmlns:a16="http://schemas.microsoft.com/office/drawing/2014/main" id="{4BE2A9BD-A3BF-4A37-8695-898773AD9973}"/>
            </a:ext>
          </a:extLst>
        </xdr:cNvPr>
        <xdr:cNvSpPr/>
      </xdr:nvSpPr>
      <xdr:spPr>
        <a:xfrm>
          <a:off x="2930525" y="5888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a:extLst>
            <a:ext uri="{FF2B5EF4-FFF2-40B4-BE49-F238E27FC236}">
              <a16:creationId xmlns:a16="http://schemas.microsoft.com/office/drawing/2014/main" id="{D9FF3A09-F01B-48C8-A3C0-F51A15924EC1}"/>
            </a:ext>
          </a:extLst>
        </xdr:cNvPr>
        <xdr:cNvSpPr/>
      </xdr:nvSpPr>
      <xdr:spPr>
        <a:xfrm>
          <a:off x="2244725" y="5849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BF701807-2970-4D0D-9A7C-8814DB1B3237}"/>
            </a:ext>
          </a:extLst>
        </xdr:cNvPr>
        <xdr:cNvSpPr/>
      </xdr:nvSpPr>
      <xdr:spPr>
        <a:xfrm>
          <a:off x="1558925" y="58206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CD9CF5D-ABA8-4D6E-96CA-4D4050C59E64}"/>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D3D81C5-CAC1-41F3-850E-41F3BA95E64F}"/>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A8E7F33-D787-4866-BF92-9AB5EC5FA0BB}"/>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50AA957-7D02-4D41-BDFB-7070094A0803}"/>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FF8D9A6-9885-4C6A-8F9E-A475EDFD4E6D}"/>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84667</xdr:rowOff>
    </xdr:from>
    <xdr:to>
      <xdr:col>23</xdr:col>
      <xdr:colOff>136525</xdr:colOff>
      <xdr:row>31</xdr:row>
      <xdr:rowOff>14817</xdr:rowOff>
    </xdr:to>
    <xdr:sp macro="" textlink="">
      <xdr:nvSpPr>
        <xdr:cNvPr id="81" name="楕円 80">
          <a:extLst>
            <a:ext uri="{FF2B5EF4-FFF2-40B4-BE49-F238E27FC236}">
              <a16:creationId xmlns:a16="http://schemas.microsoft.com/office/drawing/2014/main" id="{03D5B268-D747-43D4-AEF7-C6C86E1C2521}"/>
            </a:ext>
          </a:extLst>
        </xdr:cNvPr>
        <xdr:cNvSpPr/>
      </xdr:nvSpPr>
      <xdr:spPr>
        <a:xfrm>
          <a:off x="4251325" y="58314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107544</xdr:rowOff>
    </xdr:from>
    <xdr:ext cx="405111" cy="259045"/>
    <xdr:sp macro="" textlink="">
      <xdr:nvSpPr>
        <xdr:cNvPr id="82" name="有形固定資産減価償却率該当値テキスト">
          <a:extLst>
            <a:ext uri="{FF2B5EF4-FFF2-40B4-BE49-F238E27FC236}">
              <a16:creationId xmlns:a16="http://schemas.microsoft.com/office/drawing/2014/main" id="{FAAFF72D-C18E-40E9-881D-805008F0C31F}"/>
            </a:ext>
          </a:extLst>
        </xdr:cNvPr>
        <xdr:cNvSpPr txBox="1"/>
      </xdr:nvSpPr>
      <xdr:spPr>
        <a:xfrm>
          <a:off x="4352925" y="56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9102</xdr:rowOff>
    </xdr:from>
    <xdr:to>
      <xdr:col>19</xdr:col>
      <xdr:colOff>187325</xdr:colOff>
      <xdr:row>30</xdr:row>
      <xdr:rowOff>110702</xdr:rowOff>
    </xdr:to>
    <xdr:sp macro="" textlink="">
      <xdr:nvSpPr>
        <xdr:cNvPr id="83" name="楕円 82">
          <a:extLst>
            <a:ext uri="{FF2B5EF4-FFF2-40B4-BE49-F238E27FC236}">
              <a16:creationId xmlns:a16="http://schemas.microsoft.com/office/drawing/2014/main" id="{9E91CFC5-D270-4EDD-A0EE-08EF15064FAC}"/>
            </a:ext>
          </a:extLst>
        </xdr:cNvPr>
        <xdr:cNvSpPr/>
      </xdr:nvSpPr>
      <xdr:spPr>
        <a:xfrm>
          <a:off x="3616325" y="57558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59902</xdr:rowOff>
    </xdr:from>
    <xdr:to>
      <xdr:col>23</xdr:col>
      <xdr:colOff>85725</xdr:colOff>
      <xdr:row>30</xdr:row>
      <xdr:rowOff>135467</xdr:rowOff>
    </xdr:to>
    <xdr:cxnSp macro="">
      <xdr:nvCxnSpPr>
        <xdr:cNvPr id="84" name="直線コネクタ 83">
          <a:extLst>
            <a:ext uri="{FF2B5EF4-FFF2-40B4-BE49-F238E27FC236}">
              <a16:creationId xmlns:a16="http://schemas.microsoft.com/office/drawing/2014/main" id="{11150E00-98B0-4789-B147-41EDB00A6E7C}"/>
            </a:ext>
          </a:extLst>
        </xdr:cNvPr>
        <xdr:cNvCxnSpPr/>
      </xdr:nvCxnSpPr>
      <xdr:spPr>
        <a:xfrm>
          <a:off x="3667125" y="5806652"/>
          <a:ext cx="635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158962</xdr:rowOff>
    </xdr:from>
    <xdr:to>
      <xdr:col>15</xdr:col>
      <xdr:colOff>187325</xdr:colOff>
      <xdr:row>30</xdr:row>
      <xdr:rowOff>89112</xdr:rowOff>
    </xdr:to>
    <xdr:sp macro="" textlink="">
      <xdr:nvSpPr>
        <xdr:cNvPr id="85" name="楕円 84">
          <a:extLst>
            <a:ext uri="{FF2B5EF4-FFF2-40B4-BE49-F238E27FC236}">
              <a16:creationId xmlns:a16="http://schemas.microsoft.com/office/drawing/2014/main" id="{A41F1FD8-65C6-4F54-9646-F5A7B38E126B}"/>
            </a:ext>
          </a:extLst>
        </xdr:cNvPr>
        <xdr:cNvSpPr/>
      </xdr:nvSpPr>
      <xdr:spPr>
        <a:xfrm>
          <a:off x="2930525" y="57406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38312</xdr:rowOff>
    </xdr:from>
    <xdr:to>
      <xdr:col>19</xdr:col>
      <xdr:colOff>136525</xdr:colOff>
      <xdr:row>30</xdr:row>
      <xdr:rowOff>59902</xdr:rowOff>
    </xdr:to>
    <xdr:cxnSp macro="">
      <xdr:nvCxnSpPr>
        <xdr:cNvPr id="86" name="直線コネクタ 85">
          <a:extLst>
            <a:ext uri="{FF2B5EF4-FFF2-40B4-BE49-F238E27FC236}">
              <a16:creationId xmlns:a16="http://schemas.microsoft.com/office/drawing/2014/main" id="{79A5B73E-D82E-4F37-9569-52A50D2ECF4A}"/>
            </a:ext>
          </a:extLst>
        </xdr:cNvPr>
        <xdr:cNvCxnSpPr/>
      </xdr:nvCxnSpPr>
      <xdr:spPr>
        <a:xfrm>
          <a:off x="2981325" y="5785062"/>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133773</xdr:rowOff>
    </xdr:from>
    <xdr:to>
      <xdr:col>11</xdr:col>
      <xdr:colOff>187325</xdr:colOff>
      <xdr:row>30</xdr:row>
      <xdr:rowOff>63923</xdr:rowOff>
    </xdr:to>
    <xdr:sp macro="" textlink="">
      <xdr:nvSpPr>
        <xdr:cNvPr id="87" name="楕円 86">
          <a:extLst>
            <a:ext uri="{FF2B5EF4-FFF2-40B4-BE49-F238E27FC236}">
              <a16:creationId xmlns:a16="http://schemas.microsoft.com/office/drawing/2014/main" id="{0853B7D4-AE59-462E-8D9D-D4DEFC5AA6DB}"/>
            </a:ext>
          </a:extLst>
        </xdr:cNvPr>
        <xdr:cNvSpPr/>
      </xdr:nvSpPr>
      <xdr:spPr>
        <a:xfrm>
          <a:off x="2244725" y="57154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13123</xdr:rowOff>
    </xdr:from>
    <xdr:to>
      <xdr:col>15</xdr:col>
      <xdr:colOff>136525</xdr:colOff>
      <xdr:row>30</xdr:row>
      <xdr:rowOff>38312</xdr:rowOff>
    </xdr:to>
    <xdr:cxnSp macro="">
      <xdr:nvCxnSpPr>
        <xdr:cNvPr id="88" name="直線コネクタ 87">
          <a:extLst>
            <a:ext uri="{FF2B5EF4-FFF2-40B4-BE49-F238E27FC236}">
              <a16:creationId xmlns:a16="http://schemas.microsoft.com/office/drawing/2014/main" id="{6C9F2879-F12B-42D5-A017-4F3AAF36D823}"/>
            </a:ext>
          </a:extLst>
        </xdr:cNvPr>
        <xdr:cNvCxnSpPr/>
      </xdr:nvCxnSpPr>
      <xdr:spPr>
        <a:xfrm>
          <a:off x="2295525" y="5759873"/>
          <a:ext cx="6858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155363</xdr:rowOff>
    </xdr:from>
    <xdr:to>
      <xdr:col>7</xdr:col>
      <xdr:colOff>187325</xdr:colOff>
      <xdr:row>30</xdr:row>
      <xdr:rowOff>85513</xdr:rowOff>
    </xdr:to>
    <xdr:sp macro="" textlink="">
      <xdr:nvSpPr>
        <xdr:cNvPr id="89" name="楕円 88">
          <a:extLst>
            <a:ext uri="{FF2B5EF4-FFF2-40B4-BE49-F238E27FC236}">
              <a16:creationId xmlns:a16="http://schemas.microsoft.com/office/drawing/2014/main" id="{5A790F53-DDCC-4F4D-A09F-4575374DB72B}"/>
            </a:ext>
          </a:extLst>
        </xdr:cNvPr>
        <xdr:cNvSpPr/>
      </xdr:nvSpPr>
      <xdr:spPr>
        <a:xfrm>
          <a:off x="1558925" y="57370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13123</xdr:rowOff>
    </xdr:from>
    <xdr:to>
      <xdr:col>11</xdr:col>
      <xdr:colOff>136525</xdr:colOff>
      <xdr:row>30</xdr:row>
      <xdr:rowOff>34713</xdr:rowOff>
    </xdr:to>
    <xdr:cxnSp macro="">
      <xdr:nvCxnSpPr>
        <xdr:cNvPr id="90" name="直線コネクタ 89">
          <a:extLst>
            <a:ext uri="{FF2B5EF4-FFF2-40B4-BE49-F238E27FC236}">
              <a16:creationId xmlns:a16="http://schemas.microsoft.com/office/drawing/2014/main" id="{FEE36F13-34BA-4510-83CF-36D35353C277}"/>
            </a:ext>
          </a:extLst>
        </xdr:cNvPr>
        <xdr:cNvCxnSpPr/>
      </xdr:nvCxnSpPr>
      <xdr:spPr>
        <a:xfrm flipV="1">
          <a:off x="1609725" y="5759873"/>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91" name="n_1aveValue有形固定資産減価償却率">
          <a:extLst>
            <a:ext uri="{FF2B5EF4-FFF2-40B4-BE49-F238E27FC236}">
              <a16:creationId xmlns:a16="http://schemas.microsoft.com/office/drawing/2014/main" id="{B00F8E3C-575C-4A9B-B624-F35B0A340F5E}"/>
            </a:ext>
          </a:extLst>
        </xdr:cNvPr>
        <xdr:cNvSpPr txBox="1"/>
      </xdr:nvSpPr>
      <xdr:spPr>
        <a:xfrm>
          <a:off x="3470919" y="6004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2" name="n_2aveValue有形固定資産減価償却率">
          <a:extLst>
            <a:ext uri="{FF2B5EF4-FFF2-40B4-BE49-F238E27FC236}">
              <a16:creationId xmlns:a16="http://schemas.microsoft.com/office/drawing/2014/main" id="{9C87B29F-28EA-4AC3-AF4D-D5C454BC06F1}"/>
            </a:ext>
          </a:extLst>
        </xdr:cNvPr>
        <xdr:cNvSpPr txBox="1"/>
      </xdr:nvSpPr>
      <xdr:spPr>
        <a:xfrm>
          <a:off x="2797819" y="597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93" name="n_3aveValue有形固定資産減価償却率">
          <a:extLst>
            <a:ext uri="{FF2B5EF4-FFF2-40B4-BE49-F238E27FC236}">
              <a16:creationId xmlns:a16="http://schemas.microsoft.com/office/drawing/2014/main" id="{6ED64B2E-FDC4-4F95-8CC8-3C897099D2D5}"/>
            </a:ext>
          </a:extLst>
        </xdr:cNvPr>
        <xdr:cNvSpPr txBox="1"/>
      </xdr:nvSpPr>
      <xdr:spPr>
        <a:xfrm>
          <a:off x="2112019" y="593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94" name="n_4aveValue有形固定資産減価償却率">
          <a:extLst>
            <a:ext uri="{FF2B5EF4-FFF2-40B4-BE49-F238E27FC236}">
              <a16:creationId xmlns:a16="http://schemas.microsoft.com/office/drawing/2014/main" id="{AF2988BD-B103-4E4B-AE56-3FA627685AC8}"/>
            </a:ext>
          </a:extLst>
        </xdr:cNvPr>
        <xdr:cNvSpPr txBox="1"/>
      </xdr:nvSpPr>
      <xdr:spPr>
        <a:xfrm>
          <a:off x="1426219" y="591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127229</xdr:rowOff>
    </xdr:from>
    <xdr:ext cx="405111" cy="259045"/>
    <xdr:sp macro="" textlink="">
      <xdr:nvSpPr>
        <xdr:cNvPr id="95" name="n_1mainValue有形固定資産減価償却率">
          <a:extLst>
            <a:ext uri="{FF2B5EF4-FFF2-40B4-BE49-F238E27FC236}">
              <a16:creationId xmlns:a16="http://schemas.microsoft.com/office/drawing/2014/main" id="{E40BFBE9-93F4-4E51-999F-23FF16D61C82}"/>
            </a:ext>
          </a:extLst>
        </xdr:cNvPr>
        <xdr:cNvSpPr txBox="1"/>
      </xdr:nvSpPr>
      <xdr:spPr>
        <a:xfrm>
          <a:off x="3470919" y="55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105639</xdr:rowOff>
    </xdr:from>
    <xdr:ext cx="405111" cy="259045"/>
    <xdr:sp macro="" textlink="">
      <xdr:nvSpPr>
        <xdr:cNvPr id="96" name="n_2mainValue有形固定資産減価償却率">
          <a:extLst>
            <a:ext uri="{FF2B5EF4-FFF2-40B4-BE49-F238E27FC236}">
              <a16:creationId xmlns:a16="http://schemas.microsoft.com/office/drawing/2014/main" id="{24338FA5-1D23-4280-B9A3-636717BFC709}"/>
            </a:ext>
          </a:extLst>
        </xdr:cNvPr>
        <xdr:cNvSpPr txBox="1"/>
      </xdr:nvSpPr>
      <xdr:spPr>
        <a:xfrm>
          <a:off x="2797819" y="552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80450</xdr:rowOff>
    </xdr:from>
    <xdr:ext cx="405111" cy="259045"/>
    <xdr:sp macro="" textlink="">
      <xdr:nvSpPr>
        <xdr:cNvPr id="97" name="n_3mainValue有形固定資産減価償却率">
          <a:extLst>
            <a:ext uri="{FF2B5EF4-FFF2-40B4-BE49-F238E27FC236}">
              <a16:creationId xmlns:a16="http://schemas.microsoft.com/office/drawing/2014/main" id="{BC00D403-9423-4765-B9A8-7D1EEC58D4E7}"/>
            </a:ext>
          </a:extLst>
        </xdr:cNvPr>
        <xdr:cNvSpPr txBox="1"/>
      </xdr:nvSpPr>
      <xdr:spPr>
        <a:xfrm>
          <a:off x="2112019" y="5497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102040</xdr:rowOff>
    </xdr:from>
    <xdr:ext cx="405111" cy="259045"/>
    <xdr:sp macro="" textlink="">
      <xdr:nvSpPr>
        <xdr:cNvPr id="98" name="n_4mainValue有形固定資産減価償却率">
          <a:extLst>
            <a:ext uri="{FF2B5EF4-FFF2-40B4-BE49-F238E27FC236}">
              <a16:creationId xmlns:a16="http://schemas.microsoft.com/office/drawing/2014/main" id="{C23AD735-D374-43B6-83D2-0526FB91B34A}"/>
            </a:ext>
          </a:extLst>
        </xdr:cNvPr>
        <xdr:cNvSpPr txBox="1"/>
      </xdr:nvSpPr>
      <xdr:spPr>
        <a:xfrm>
          <a:off x="1426219" y="5518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A043429-E2C2-46A7-8A3E-B3102BA1F4E4}"/>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2539C24-CC51-4A2E-9D77-397ED95FE45F}"/>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6A5B71C-11A5-4435-95CE-4835E74C8CB0}"/>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C7E878D-11A0-4F2A-81F6-41DB4F5A3643}"/>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7C3D258-3F06-48D1-9EF7-BF1288AA1BED}"/>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54D0AED-49C2-4581-B133-D4AEA4315D84}"/>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12A33BA-4553-4336-8A85-01F0376DD88E}"/>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2923515F-854F-4F5D-8856-040CC80193CE}"/>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59609ABC-919B-436D-AFDE-FF0F95813EC9}"/>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A6C8386-2E5B-475A-9499-4AB48BF7E584}"/>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B0DDAFEE-7569-4197-A1E2-8A875F01AF7C}"/>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63712BA-0F8D-40BC-B990-4DB3A85DACD7}"/>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CCFEED7-B7DA-4916-B268-66ABF0E6A423}"/>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近年の大型建設事業の実施による影響から、債務償還比率は類似団体より高くなっている。</a:t>
          </a:r>
          <a:endParaRPr lang="ja-JP" altLang="ja-JP">
            <a:effectLst/>
          </a:endParaRPr>
        </a:p>
        <a:p>
          <a:r>
            <a:rPr kumimoji="1" lang="ja-JP" altLang="ja-JP" sz="1100">
              <a:solidFill>
                <a:schemeClr val="dk1"/>
              </a:solidFill>
              <a:effectLst/>
              <a:latin typeface="+mn-lt"/>
              <a:ea typeface="+mn-ea"/>
              <a:cs typeface="+mn-cs"/>
            </a:rPr>
            <a:t>　今後も大型建設事業の実施が見込まれ、将来負担額の増加に伴い、さらに債務償還比率が高くなると予測されることから、事業費の精査、交付税措置率の高い有利な起債を活用するなど、将来負担の軽減に努めていくことと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33CB1A0-395A-4385-B711-4F2AE307F4FA}"/>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81CD922-B5B9-4CF3-AB0D-F2B08A8C5EDA}"/>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BC15E42-E05A-43C9-B128-4A6B491A3875}"/>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BFF09D51-D928-4EAD-AB3D-483AD85599D7}"/>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51D8FC1C-07FE-464A-BD1A-8FE6F0951397}"/>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107BB3BF-0541-4DC9-8D3B-BF8FC984DB75}"/>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E62A03DA-39C7-4F18-A1E5-67E44F2B8830}"/>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B9018B29-D827-46F0-9704-5456D3CC2A3B}"/>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22D879D9-52AB-4B00-99CC-45AFB646B280}"/>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D848FEC2-BF2F-4AC4-A02B-FD8924A8AFAB}"/>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EF62EAE1-01E1-47C9-9C45-CE0EFAE5A7B6}"/>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6C9D120F-6FD8-491D-8105-DEE0DF4862EF}"/>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9C990CBC-E711-4751-880E-30E8A37CFCD4}"/>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CA6EA9A2-D6C6-4677-8CFE-4972F5FDDB34}"/>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A55B06CF-B99F-4900-826B-376DD16150B8}"/>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FE843594-F562-432B-886A-999B0682E790}"/>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807FCBEA-AEE7-4DAD-9B3E-ECCA4612FAA2}"/>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29" name="直線コネクタ 128">
          <a:extLst>
            <a:ext uri="{FF2B5EF4-FFF2-40B4-BE49-F238E27FC236}">
              <a16:creationId xmlns:a16="http://schemas.microsoft.com/office/drawing/2014/main" id="{9B5C9815-2C57-45A0-80CB-88C6A44B743C}"/>
            </a:ext>
          </a:extLst>
        </xdr:cNvPr>
        <xdr:cNvCxnSpPr/>
      </xdr:nvCxnSpPr>
      <xdr:spPr>
        <a:xfrm flipV="1">
          <a:off x="13323570" y="5118553"/>
          <a:ext cx="1269"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0" name="債務償還比率最小値テキスト">
          <a:extLst>
            <a:ext uri="{FF2B5EF4-FFF2-40B4-BE49-F238E27FC236}">
              <a16:creationId xmlns:a16="http://schemas.microsoft.com/office/drawing/2014/main" id="{D429BAFF-ED88-4852-8744-13A7E007AA29}"/>
            </a:ext>
          </a:extLst>
        </xdr:cNvPr>
        <xdr:cNvSpPr txBox="1"/>
      </xdr:nvSpPr>
      <xdr:spPr>
        <a:xfrm>
          <a:off x="13376275" y="645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1" name="直線コネクタ 130">
          <a:extLst>
            <a:ext uri="{FF2B5EF4-FFF2-40B4-BE49-F238E27FC236}">
              <a16:creationId xmlns:a16="http://schemas.microsoft.com/office/drawing/2014/main" id="{4A62FB4C-7F56-4299-BEB9-12222F7DB3ED}"/>
            </a:ext>
          </a:extLst>
        </xdr:cNvPr>
        <xdr:cNvCxnSpPr/>
      </xdr:nvCxnSpPr>
      <xdr:spPr>
        <a:xfrm>
          <a:off x="13255625" y="64549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2B47D9A9-AE3A-44AE-949D-0A13B49BC120}"/>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A00EEC02-0963-4066-8834-B93FCFFCC9A8}"/>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34" name="債務償還比率平均値テキスト">
          <a:extLst>
            <a:ext uri="{FF2B5EF4-FFF2-40B4-BE49-F238E27FC236}">
              <a16:creationId xmlns:a16="http://schemas.microsoft.com/office/drawing/2014/main" id="{F3DACD1C-9A4A-4E20-B602-50777F518EF9}"/>
            </a:ext>
          </a:extLst>
        </xdr:cNvPr>
        <xdr:cNvSpPr txBox="1"/>
      </xdr:nvSpPr>
      <xdr:spPr>
        <a:xfrm>
          <a:off x="13376275" y="551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5" name="フローチャート: 判断 134">
          <a:extLst>
            <a:ext uri="{FF2B5EF4-FFF2-40B4-BE49-F238E27FC236}">
              <a16:creationId xmlns:a16="http://schemas.microsoft.com/office/drawing/2014/main" id="{75B3118E-95B8-4D5D-B820-943FEC879BC5}"/>
            </a:ext>
          </a:extLst>
        </xdr:cNvPr>
        <xdr:cNvSpPr/>
      </xdr:nvSpPr>
      <xdr:spPr>
        <a:xfrm>
          <a:off x="13293725" y="56569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36" name="フローチャート: 判断 135">
          <a:extLst>
            <a:ext uri="{FF2B5EF4-FFF2-40B4-BE49-F238E27FC236}">
              <a16:creationId xmlns:a16="http://schemas.microsoft.com/office/drawing/2014/main" id="{64ACFDB7-9FF9-44DB-81D4-7B7DA2915C03}"/>
            </a:ext>
          </a:extLst>
        </xdr:cNvPr>
        <xdr:cNvSpPr/>
      </xdr:nvSpPr>
      <xdr:spPr>
        <a:xfrm>
          <a:off x="12639675" y="5673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37" name="フローチャート: 判断 136">
          <a:extLst>
            <a:ext uri="{FF2B5EF4-FFF2-40B4-BE49-F238E27FC236}">
              <a16:creationId xmlns:a16="http://schemas.microsoft.com/office/drawing/2014/main" id="{B6ADE4B2-EBE2-4A93-A21A-32D5DC48F7FF}"/>
            </a:ext>
          </a:extLst>
        </xdr:cNvPr>
        <xdr:cNvSpPr/>
      </xdr:nvSpPr>
      <xdr:spPr>
        <a:xfrm>
          <a:off x="11953875" y="563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38" name="フローチャート: 判断 137">
          <a:extLst>
            <a:ext uri="{FF2B5EF4-FFF2-40B4-BE49-F238E27FC236}">
              <a16:creationId xmlns:a16="http://schemas.microsoft.com/office/drawing/2014/main" id="{A3D4CDF3-FA82-42C2-8652-BD8DE3637E47}"/>
            </a:ext>
          </a:extLst>
        </xdr:cNvPr>
        <xdr:cNvSpPr/>
      </xdr:nvSpPr>
      <xdr:spPr>
        <a:xfrm>
          <a:off x="11268075" y="5844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39" name="フローチャート: 判断 138">
          <a:extLst>
            <a:ext uri="{FF2B5EF4-FFF2-40B4-BE49-F238E27FC236}">
              <a16:creationId xmlns:a16="http://schemas.microsoft.com/office/drawing/2014/main" id="{54876400-7C13-4AD2-AE0B-068041077AB2}"/>
            </a:ext>
          </a:extLst>
        </xdr:cNvPr>
        <xdr:cNvSpPr/>
      </xdr:nvSpPr>
      <xdr:spPr>
        <a:xfrm>
          <a:off x="10582275" y="5914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02FC69D-FB10-4200-9B46-C759DA912C11}"/>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10A4465-D202-4A54-BF32-74BADA5484FD}"/>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E9E0BBD-EFBA-4C5F-9A16-4A631D45E2E8}"/>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95C96D1-8A62-41A0-9A34-12010764F60B}"/>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5E6E3BD-9230-4BFA-B4F0-B1FFF35511B2}"/>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61695</xdr:rowOff>
    </xdr:from>
    <xdr:to>
      <xdr:col>76</xdr:col>
      <xdr:colOff>73025</xdr:colOff>
      <xdr:row>33</xdr:row>
      <xdr:rowOff>163295</xdr:rowOff>
    </xdr:to>
    <xdr:sp macro="" textlink="">
      <xdr:nvSpPr>
        <xdr:cNvPr id="145" name="楕円 144">
          <a:extLst>
            <a:ext uri="{FF2B5EF4-FFF2-40B4-BE49-F238E27FC236}">
              <a16:creationId xmlns:a16="http://schemas.microsoft.com/office/drawing/2014/main" id="{C715798A-6178-4D32-B9F1-0F866C920EE5}"/>
            </a:ext>
          </a:extLst>
        </xdr:cNvPr>
        <xdr:cNvSpPr/>
      </xdr:nvSpPr>
      <xdr:spPr>
        <a:xfrm>
          <a:off x="13293725" y="63037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148072</xdr:rowOff>
    </xdr:from>
    <xdr:ext cx="469744" cy="259045"/>
    <xdr:sp macro="" textlink="">
      <xdr:nvSpPr>
        <xdr:cNvPr id="146" name="債務償還比率該当値テキスト">
          <a:extLst>
            <a:ext uri="{FF2B5EF4-FFF2-40B4-BE49-F238E27FC236}">
              <a16:creationId xmlns:a16="http://schemas.microsoft.com/office/drawing/2014/main" id="{4009D9C8-3873-4537-B734-620FDB1BA794}"/>
            </a:ext>
          </a:extLst>
        </xdr:cNvPr>
        <xdr:cNvSpPr txBox="1"/>
      </xdr:nvSpPr>
      <xdr:spPr>
        <a:xfrm>
          <a:off x="13376275" y="622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5252</xdr:rowOff>
    </xdr:from>
    <xdr:to>
      <xdr:col>72</xdr:col>
      <xdr:colOff>123825</xdr:colOff>
      <xdr:row>33</xdr:row>
      <xdr:rowOff>106852</xdr:rowOff>
    </xdr:to>
    <xdr:sp macro="" textlink="">
      <xdr:nvSpPr>
        <xdr:cNvPr id="147" name="楕円 146">
          <a:extLst>
            <a:ext uri="{FF2B5EF4-FFF2-40B4-BE49-F238E27FC236}">
              <a16:creationId xmlns:a16="http://schemas.microsoft.com/office/drawing/2014/main" id="{E47AC334-55B3-409B-9F7B-78038E90BB61}"/>
            </a:ext>
          </a:extLst>
        </xdr:cNvPr>
        <xdr:cNvSpPr/>
      </xdr:nvSpPr>
      <xdr:spPr>
        <a:xfrm>
          <a:off x="12639675" y="62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56052</xdr:rowOff>
    </xdr:from>
    <xdr:to>
      <xdr:col>76</xdr:col>
      <xdr:colOff>22225</xdr:colOff>
      <xdr:row>33</xdr:row>
      <xdr:rowOff>112495</xdr:rowOff>
    </xdr:to>
    <xdr:cxnSp macro="">
      <xdr:nvCxnSpPr>
        <xdr:cNvPr id="148" name="直線コネクタ 147">
          <a:extLst>
            <a:ext uri="{FF2B5EF4-FFF2-40B4-BE49-F238E27FC236}">
              <a16:creationId xmlns:a16="http://schemas.microsoft.com/office/drawing/2014/main" id="{08556D81-5212-401F-A456-84630FCD8A63}"/>
            </a:ext>
          </a:extLst>
        </xdr:cNvPr>
        <xdr:cNvCxnSpPr/>
      </xdr:nvCxnSpPr>
      <xdr:spPr>
        <a:xfrm>
          <a:off x="12690475" y="6298102"/>
          <a:ext cx="635000" cy="5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52868</xdr:rowOff>
    </xdr:from>
    <xdr:to>
      <xdr:col>68</xdr:col>
      <xdr:colOff>123825</xdr:colOff>
      <xdr:row>32</xdr:row>
      <xdr:rowOff>154468</xdr:rowOff>
    </xdr:to>
    <xdr:sp macro="" textlink="">
      <xdr:nvSpPr>
        <xdr:cNvPr id="149" name="楕円 148">
          <a:extLst>
            <a:ext uri="{FF2B5EF4-FFF2-40B4-BE49-F238E27FC236}">
              <a16:creationId xmlns:a16="http://schemas.microsoft.com/office/drawing/2014/main" id="{AED5FBE5-5068-4F12-9B85-91CD2AFC0892}"/>
            </a:ext>
          </a:extLst>
        </xdr:cNvPr>
        <xdr:cNvSpPr/>
      </xdr:nvSpPr>
      <xdr:spPr>
        <a:xfrm>
          <a:off x="11953875" y="612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103668</xdr:rowOff>
    </xdr:from>
    <xdr:to>
      <xdr:col>72</xdr:col>
      <xdr:colOff>73025</xdr:colOff>
      <xdr:row>33</xdr:row>
      <xdr:rowOff>56052</xdr:rowOff>
    </xdr:to>
    <xdr:cxnSp macro="">
      <xdr:nvCxnSpPr>
        <xdr:cNvPr id="150" name="直線コネクタ 149">
          <a:extLst>
            <a:ext uri="{FF2B5EF4-FFF2-40B4-BE49-F238E27FC236}">
              <a16:creationId xmlns:a16="http://schemas.microsoft.com/office/drawing/2014/main" id="{CED1336D-DE80-4CB8-9111-0D08E3776BC3}"/>
            </a:ext>
          </a:extLst>
        </xdr:cNvPr>
        <xdr:cNvCxnSpPr/>
      </xdr:nvCxnSpPr>
      <xdr:spPr>
        <a:xfrm>
          <a:off x="12004675" y="6180618"/>
          <a:ext cx="685800" cy="11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97781</xdr:rowOff>
    </xdr:from>
    <xdr:to>
      <xdr:col>64</xdr:col>
      <xdr:colOff>123825</xdr:colOff>
      <xdr:row>34</xdr:row>
      <xdr:rowOff>27931</xdr:rowOff>
    </xdr:to>
    <xdr:sp macro="" textlink="">
      <xdr:nvSpPr>
        <xdr:cNvPr id="151" name="楕円 150">
          <a:extLst>
            <a:ext uri="{FF2B5EF4-FFF2-40B4-BE49-F238E27FC236}">
              <a16:creationId xmlns:a16="http://schemas.microsoft.com/office/drawing/2014/main" id="{3E1FC690-A905-4F39-B98B-5C9E0B1EFEE7}"/>
            </a:ext>
          </a:extLst>
        </xdr:cNvPr>
        <xdr:cNvSpPr/>
      </xdr:nvSpPr>
      <xdr:spPr>
        <a:xfrm>
          <a:off x="11268075" y="63398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103668</xdr:rowOff>
    </xdr:from>
    <xdr:to>
      <xdr:col>68</xdr:col>
      <xdr:colOff>73025</xdr:colOff>
      <xdr:row>33</xdr:row>
      <xdr:rowOff>148581</xdr:rowOff>
    </xdr:to>
    <xdr:cxnSp macro="">
      <xdr:nvCxnSpPr>
        <xdr:cNvPr id="152" name="直線コネクタ 151">
          <a:extLst>
            <a:ext uri="{FF2B5EF4-FFF2-40B4-BE49-F238E27FC236}">
              <a16:creationId xmlns:a16="http://schemas.microsoft.com/office/drawing/2014/main" id="{317E8918-0BF8-47FA-85B2-686494185FE1}"/>
            </a:ext>
          </a:extLst>
        </xdr:cNvPr>
        <xdr:cNvCxnSpPr/>
      </xdr:nvCxnSpPr>
      <xdr:spPr>
        <a:xfrm flipV="1">
          <a:off x="11318875" y="6180618"/>
          <a:ext cx="685800" cy="2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62466</xdr:rowOff>
    </xdr:from>
    <xdr:to>
      <xdr:col>60</xdr:col>
      <xdr:colOff>123825</xdr:colOff>
      <xdr:row>33</xdr:row>
      <xdr:rowOff>164066</xdr:rowOff>
    </xdr:to>
    <xdr:sp macro="" textlink="">
      <xdr:nvSpPr>
        <xdr:cNvPr id="153" name="楕円 152">
          <a:extLst>
            <a:ext uri="{FF2B5EF4-FFF2-40B4-BE49-F238E27FC236}">
              <a16:creationId xmlns:a16="http://schemas.microsoft.com/office/drawing/2014/main" id="{202964F4-129B-4DD4-8FD4-422AA0993DD1}"/>
            </a:ext>
          </a:extLst>
        </xdr:cNvPr>
        <xdr:cNvSpPr/>
      </xdr:nvSpPr>
      <xdr:spPr>
        <a:xfrm>
          <a:off x="10582275" y="63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113266</xdr:rowOff>
    </xdr:from>
    <xdr:to>
      <xdr:col>64</xdr:col>
      <xdr:colOff>73025</xdr:colOff>
      <xdr:row>33</xdr:row>
      <xdr:rowOff>148581</xdr:rowOff>
    </xdr:to>
    <xdr:cxnSp macro="">
      <xdr:nvCxnSpPr>
        <xdr:cNvPr id="154" name="直線コネクタ 153">
          <a:extLst>
            <a:ext uri="{FF2B5EF4-FFF2-40B4-BE49-F238E27FC236}">
              <a16:creationId xmlns:a16="http://schemas.microsoft.com/office/drawing/2014/main" id="{10952E1C-37E7-428C-9AF6-4F44D95E4CFA}"/>
            </a:ext>
          </a:extLst>
        </xdr:cNvPr>
        <xdr:cNvCxnSpPr/>
      </xdr:nvCxnSpPr>
      <xdr:spPr>
        <a:xfrm>
          <a:off x="10633075" y="6355316"/>
          <a:ext cx="685800" cy="3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55" name="n_1aveValue債務償還比率">
          <a:extLst>
            <a:ext uri="{FF2B5EF4-FFF2-40B4-BE49-F238E27FC236}">
              <a16:creationId xmlns:a16="http://schemas.microsoft.com/office/drawing/2014/main" id="{A6EB3477-72FC-42FC-9324-9BF987E01F4E}"/>
            </a:ext>
          </a:extLst>
        </xdr:cNvPr>
        <xdr:cNvSpPr txBox="1"/>
      </xdr:nvSpPr>
      <xdr:spPr>
        <a:xfrm>
          <a:off x="12461952" y="545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6" name="n_2aveValue債務償還比率">
          <a:extLst>
            <a:ext uri="{FF2B5EF4-FFF2-40B4-BE49-F238E27FC236}">
              <a16:creationId xmlns:a16="http://schemas.microsoft.com/office/drawing/2014/main" id="{259C9C10-8EC6-4DBA-B7CB-5A07F4D21339}"/>
            </a:ext>
          </a:extLst>
        </xdr:cNvPr>
        <xdr:cNvSpPr txBox="1"/>
      </xdr:nvSpPr>
      <xdr:spPr>
        <a:xfrm>
          <a:off x="11788852" y="541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57" name="n_3aveValue債務償還比率">
          <a:extLst>
            <a:ext uri="{FF2B5EF4-FFF2-40B4-BE49-F238E27FC236}">
              <a16:creationId xmlns:a16="http://schemas.microsoft.com/office/drawing/2014/main" id="{7B7E5E31-1EA3-4D60-AFE6-8CB336A771BA}"/>
            </a:ext>
          </a:extLst>
        </xdr:cNvPr>
        <xdr:cNvSpPr txBox="1"/>
      </xdr:nvSpPr>
      <xdr:spPr>
        <a:xfrm>
          <a:off x="11103052" y="562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58" name="n_4aveValue債務償還比率">
          <a:extLst>
            <a:ext uri="{FF2B5EF4-FFF2-40B4-BE49-F238E27FC236}">
              <a16:creationId xmlns:a16="http://schemas.microsoft.com/office/drawing/2014/main" id="{F826F58D-D01A-4966-AC99-D5E35E116646}"/>
            </a:ext>
          </a:extLst>
        </xdr:cNvPr>
        <xdr:cNvSpPr txBox="1"/>
      </xdr:nvSpPr>
      <xdr:spPr>
        <a:xfrm>
          <a:off x="10417252" y="56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97979</xdr:rowOff>
    </xdr:from>
    <xdr:ext cx="469744" cy="259045"/>
    <xdr:sp macro="" textlink="">
      <xdr:nvSpPr>
        <xdr:cNvPr id="159" name="n_1mainValue債務償還比率">
          <a:extLst>
            <a:ext uri="{FF2B5EF4-FFF2-40B4-BE49-F238E27FC236}">
              <a16:creationId xmlns:a16="http://schemas.microsoft.com/office/drawing/2014/main" id="{E90CA472-46E7-46A6-A27D-0B186E9E5CC4}"/>
            </a:ext>
          </a:extLst>
        </xdr:cNvPr>
        <xdr:cNvSpPr txBox="1"/>
      </xdr:nvSpPr>
      <xdr:spPr>
        <a:xfrm>
          <a:off x="12461952" y="634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145595</xdr:rowOff>
    </xdr:from>
    <xdr:ext cx="469744" cy="259045"/>
    <xdr:sp macro="" textlink="">
      <xdr:nvSpPr>
        <xdr:cNvPr id="160" name="n_2mainValue債務償還比率">
          <a:extLst>
            <a:ext uri="{FF2B5EF4-FFF2-40B4-BE49-F238E27FC236}">
              <a16:creationId xmlns:a16="http://schemas.microsoft.com/office/drawing/2014/main" id="{F8172CA3-B7CC-4940-9BD2-AF1DD6045562}"/>
            </a:ext>
          </a:extLst>
        </xdr:cNvPr>
        <xdr:cNvSpPr txBox="1"/>
      </xdr:nvSpPr>
      <xdr:spPr>
        <a:xfrm>
          <a:off x="11788852" y="622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19058</xdr:rowOff>
    </xdr:from>
    <xdr:ext cx="469744" cy="259045"/>
    <xdr:sp macro="" textlink="">
      <xdr:nvSpPr>
        <xdr:cNvPr id="161" name="n_3mainValue債務償還比率">
          <a:extLst>
            <a:ext uri="{FF2B5EF4-FFF2-40B4-BE49-F238E27FC236}">
              <a16:creationId xmlns:a16="http://schemas.microsoft.com/office/drawing/2014/main" id="{8455B3AF-D000-4CD0-8948-88E624EEB9CD}"/>
            </a:ext>
          </a:extLst>
        </xdr:cNvPr>
        <xdr:cNvSpPr txBox="1"/>
      </xdr:nvSpPr>
      <xdr:spPr>
        <a:xfrm>
          <a:off x="11103052" y="642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155193</xdr:rowOff>
    </xdr:from>
    <xdr:ext cx="469744" cy="259045"/>
    <xdr:sp macro="" textlink="">
      <xdr:nvSpPr>
        <xdr:cNvPr id="162" name="n_4mainValue債務償還比率">
          <a:extLst>
            <a:ext uri="{FF2B5EF4-FFF2-40B4-BE49-F238E27FC236}">
              <a16:creationId xmlns:a16="http://schemas.microsoft.com/office/drawing/2014/main" id="{D877AB8C-C100-4F78-B9F1-C27D457D28ED}"/>
            </a:ext>
          </a:extLst>
        </xdr:cNvPr>
        <xdr:cNvSpPr txBox="1"/>
      </xdr:nvSpPr>
      <xdr:spPr>
        <a:xfrm>
          <a:off x="10417252" y="639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29ACDFE0-E561-466F-B520-FCD10E826BDF}"/>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7A6A917A-CD4F-41F8-ABBE-0EDCD3A7E7FA}"/>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D8825E97-02C8-4C0B-BE1E-501537AC5269}"/>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4799CD8B-BBAB-4EF6-B264-3A9D50B7C438}"/>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2DB20760-05D5-4636-869B-7D8AD8618709}"/>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98B0C136-F043-4891-B4D9-7F32FE866588}"/>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C7AB144-562F-4C87-AD8E-B7D93DC5609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078ACED-AA22-4D86-91A0-6797847291F2}"/>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8B923B-70EF-4E26-9991-416180D752E7}"/>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52EE6F2-915F-4765-8CBE-1FF27B20FFEC}"/>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9F60F48-C562-485D-8939-EB6BD99105DA}"/>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BC5448-C9BA-4E5B-A0D1-916877F2E35F}"/>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07365A4-C438-47CB-A278-56D8DC1E5322}"/>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D513CB6-183D-4C69-A57A-3F56B3D9A5C7}"/>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7A2A60-617B-4A40-B05B-0D74AF41B6A2}"/>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016DE9-851D-47E2-910F-A145075CBA26}"/>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185,294
1,023.22
96,204,599
94,373,740
682,930
48,477,665
109,699,255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99EFB46-6192-4A94-9ED0-5E60F4B0B5AE}"/>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6F8CB09-AB41-4972-B4BC-0297760F6F5E}"/>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23D5011-BF93-401E-B192-98836025C3D4}"/>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4B7F59-C4A3-406A-A369-2C77A004C786}"/>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93C41C1-DFB5-4DAE-BA14-1A5861F376A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1312500-E0AA-4129-AE11-4CFBCD0F3B6D}"/>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4F18037-5A57-4C0C-B8FB-C5E510DD9421}"/>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5C3E91-E031-4F1B-BA4E-03F9DBBAEAA8}"/>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83205B5-B588-4489-9260-252FCE65E9D7}"/>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51E20D-4437-49AA-A26B-166B72B239EC}"/>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CE1F5A7-279E-4F2C-9F89-1BA543CD5915}"/>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2F9215C-4939-4D92-923F-DC577FB69C36}"/>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17D3D9C-224A-48E6-99B4-54183D91607A}"/>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AA8AA4-D957-48EA-98CA-CFF223269E71}"/>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831131B-CCCB-4391-A367-A904BD88C6DF}"/>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EF64A28-4C0A-4A70-81CF-43316F4277E4}"/>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B866CB2-E684-4064-BFAF-3EC9A015BECA}"/>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257389-D739-41EC-A321-7AA54FCDA663}"/>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C304E53-B221-4897-BFE8-C11E0545CC3D}"/>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A724C9-3F95-4678-82B3-961C2BC91B2D}"/>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EE2B110-DF4E-45CA-8D81-A0A48F910C2E}"/>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6DB6E92-A35C-4092-A397-011D9C34C60B}"/>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CE61409-2954-4B8D-A5F4-EA4F55056015}"/>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A83777A-11BC-41BD-84B1-3BC7DA0F4DE7}"/>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479A613-E775-4E9C-9DCE-CCB66202E77F}"/>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22C8EE-F81A-46C7-AB6C-DFA5A37C95F6}"/>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A8DB411-5FD7-44C9-A789-D2EC87CBCCA1}"/>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7084061-7C94-4EB2-9392-F707D72D9503}"/>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38D89A2-8794-4EBA-AA9F-0D7BB7354B64}"/>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1476E50-4617-45E5-9514-2BDB6C160352}"/>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09EC1C-A47F-4733-BE93-48307960DEA3}"/>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D2CFDE2-F221-4420-86A1-EA48B25E2A85}"/>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7BB71DB-5DB6-4E29-A19B-82C7B3223B70}"/>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4F33216-05D4-419C-B259-8A8AE93C7405}"/>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BCCBA16-FDB2-4CDF-879E-72370877CAF1}"/>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E932465-5D43-48DC-9DC1-1C644C582784}"/>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02EC7F0-B18F-463A-BB3A-16E776363550}"/>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6A709FE-BC3E-4E3D-B7E7-2BD405D566B2}"/>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542AD5C-49FD-4DF9-8B8E-98624B606F2C}"/>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621548A-1FCD-403E-9248-871BD7D5A4CA}"/>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7A21DE2-9072-433C-8AB6-9087E63FF0E4}"/>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F3D8C41-D5E6-4172-9C39-A131F7C1573A}"/>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DFCDA71-66B2-45F4-8574-1E90DF095150}"/>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675F57C-A5EE-4BF2-9443-6E7F941FD0FA}"/>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F964BB3-D371-436E-BEC1-C931F742617C}"/>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B0EDC638-AF80-4F58-AF44-1088BC73632E}"/>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13BC447F-A586-4DCE-A771-71A590F27605}"/>
            </a:ext>
          </a:extLst>
        </xdr:cNvPr>
        <xdr:cNvCxnSpPr/>
      </xdr:nvCxnSpPr>
      <xdr:spPr>
        <a:xfrm flipV="1">
          <a:off x="4177665" y="5668192"/>
          <a:ext cx="0" cy="123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591F03F5-1DCC-493C-851B-11CBE0BC11E3}"/>
            </a:ext>
          </a:extLst>
        </xdr:cNvPr>
        <xdr:cNvSpPr txBox="1"/>
      </xdr:nvSpPr>
      <xdr:spPr>
        <a:xfrm>
          <a:off x="4216400" y="690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5764EB93-1480-429C-A8B5-1BAB0BCF9863}"/>
            </a:ext>
          </a:extLst>
        </xdr:cNvPr>
        <xdr:cNvCxnSpPr/>
      </xdr:nvCxnSpPr>
      <xdr:spPr>
        <a:xfrm>
          <a:off x="4108450" y="68990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9C72B014-F056-45A9-90AD-C9BDA712265A}"/>
            </a:ext>
          </a:extLst>
        </xdr:cNvPr>
        <xdr:cNvSpPr txBox="1"/>
      </xdr:nvSpPr>
      <xdr:spPr>
        <a:xfrm>
          <a:off x="4216400" y="5456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0711F9E8-E548-4307-A2FB-B9AA82FF411C}"/>
            </a:ext>
          </a:extLst>
        </xdr:cNvPr>
        <xdr:cNvCxnSpPr/>
      </xdr:nvCxnSpPr>
      <xdr:spPr>
        <a:xfrm>
          <a:off x="4108450" y="5668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43378</xdr:rowOff>
    </xdr:from>
    <xdr:ext cx="405111" cy="259045"/>
    <xdr:sp macro="" textlink="">
      <xdr:nvSpPr>
        <xdr:cNvPr id="63" name="【道路】&#10;有形固定資産減価償却率平均値テキスト">
          <a:extLst>
            <a:ext uri="{FF2B5EF4-FFF2-40B4-BE49-F238E27FC236}">
              <a16:creationId xmlns:a16="http://schemas.microsoft.com/office/drawing/2014/main" id="{AFE8A7FE-95AD-4A58-B6FA-59FB24F47237}"/>
            </a:ext>
          </a:extLst>
        </xdr:cNvPr>
        <xdr:cNvSpPr txBox="1"/>
      </xdr:nvSpPr>
      <xdr:spPr>
        <a:xfrm>
          <a:off x="4216400" y="63235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D11544EE-576F-461F-840A-16F7D0D9913A}"/>
            </a:ext>
          </a:extLst>
        </xdr:cNvPr>
        <xdr:cNvSpPr/>
      </xdr:nvSpPr>
      <xdr:spPr>
        <a:xfrm>
          <a:off x="4127500" y="646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FCB89FC3-66CF-4DB5-A373-77074F8EB338}"/>
            </a:ext>
          </a:extLst>
        </xdr:cNvPr>
        <xdr:cNvSpPr/>
      </xdr:nvSpPr>
      <xdr:spPr>
        <a:xfrm>
          <a:off x="3384550" y="64476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88B8C75B-381A-406A-B1C1-25E8B8AFC49C}"/>
            </a:ext>
          </a:extLst>
        </xdr:cNvPr>
        <xdr:cNvSpPr/>
      </xdr:nvSpPr>
      <xdr:spPr>
        <a:xfrm>
          <a:off x="2571750" y="64182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7F9C7CB4-2C83-4221-A2B5-C392D482473C}"/>
            </a:ext>
          </a:extLst>
        </xdr:cNvPr>
        <xdr:cNvSpPr/>
      </xdr:nvSpPr>
      <xdr:spPr>
        <a:xfrm>
          <a:off x="1778000" y="6370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C64785DA-AA22-4E29-8167-6DFF53901644}"/>
            </a:ext>
          </a:extLst>
        </xdr:cNvPr>
        <xdr:cNvSpPr/>
      </xdr:nvSpPr>
      <xdr:spPr>
        <a:xfrm>
          <a:off x="984250" y="63463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C56D90C-797F-425E-9E11-CA4E326DAED1}"/>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B996BBA-8FC2-426C-8448-6729AE8E09FB}"/>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1B9573-04F6-4A87-A4D0-86130C368A1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B7F7F3-6F6E-4654-99F0-B16B037D95B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71AC699-A0E8-4E7D-BE8F-7557A8CFF5F2}"/>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48260</xdr:rowOff>
    </xdr:from>
    <xdr:to>
      <xdr:col>24</xdr:col>
      <xdr:colOff>114300</xdr:colOff>
      <xdr:row>39</xdr:row>
      <xdr:rowOff>149860</xdr:rowOff>
    </xdr:to>
    <xdr:sp macro="" textlink="">
      <xdr:nvSpPr>
        <xdr:cNvPr id="74" name="楕円 73">
          <a:extLst>
            <a:ext uri="{FF2B5EF4-FFF2-40B4-BE49-F238E27FC236}">
              <a16:creationId xmlns:a16="http://schemas.microsoft.com/office/drawing/2014/main" id="{0285B824-6173-4D84-B674-9761AF6DB561}"/>
            </a:ext>
          </a:extLst>
        </xdr:cNvPr>
        <xdr:cNvSpPr/>
      </xdr:nvSpPr>
      <xdr:spPr>
        <a:xfrm>
          <a:off x="4127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26687</xdr:rowOff>
    </xdr:from>
    <xdr:ext cx="405111" cy="259045"/>
    <xdr:sp macro="" textlink="">
      <xdr:nvSpPr>
        <xdr:cNvPr id="75" name="【道路】&#10;有形固定資産減価償却率該当値テキスト">
          <a:extLst>
            <a:ext uri="{FF2B5EF4-FFF2-40B4-BE49-F238E27FC236}">
              <a16:creationId xmlns:a16="http://schemas.microsoft.com/office/drawing/2014/main" id="{1E405780-94B2-4580-844E-4C471F224A6F}"/>
            </a:ext>
          </a:extLst>
        </xdr:cNvPr>
        <xdr:cNvSpPr txBox="1"/>
      </xdr:nvSpPr>
      <xdr:spPr>
        <a:xfrm>
          <a:off x="4216400" y="647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17235</xdr:rowOff>
    </xdr:from>
    <xdr:to>
      <xdr:col>20</xdr:col>
      <xdr:colOff>38100</xdr:colOff>
      <xdr:row>39</xdr:row>
      <xdr:rowOff>118835</xdr:rowOff>
    </xdr:to>
    <xdr:sp macro="" textlink="">
      <xdr:nvSpPr>
        <xdr:cNvPr id="76" name="楕円 75">
          <a:extLst>
            <a:ext uri="{FF2B5EF4-FFF2-40B4-BE49-F238E27FC236}">
              <a16:creationId xmlns:a16="http://schemas.microsoft.com/office/drawing/2014/main" id="{F9D5F14A-64DD-42D6-A9A0-E23574A9641F}"/>
            </a:ext>
          </a:extLst>
        </xdr:cNvPr>
        <xdr:cNvSpPr/>
      </xdr:nvSpPr>
      <xdr:spPr>
        <a:xfrm>
          <a:off x="3384550" y="64624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68035</xdr:rowOff>
    </xdr:from>
    <xdr:to>
      <xdr:col>24</xdr:col>
      <xdr:colOff>63500</xdr:colOff>
      <xdr:row>39</xdr:row>
      <xdr:rowOff>99060</xdr:rowOff>
    </xdr:to>
    <xdr:cxnSp macro="">
      <xdr:nvCxnSpPr>
        <xdr:cNvPr id="77" name="直線コネクタ 76">
          <a:extLst>
            <a:ext uri="{FF2B5EF4-FFF2-40B4-BE49-F238E27FC236}">
              <a16:creationId xmlns:a16="http://schemas.microsoft.com/office/drawing/2014/main" id="{664B55EF-8CB3-4929-8053-ABBD5903F8B5}"/>
            </a:ext>
          </a:extLst>
        </xdr:cNvPr>
        <xdr:cNvCxnSpPr/>
      </xdr:nvCxnSpPr>
      <xdr:spPr>
        <a:xfrm>
          <a:off x="3429000" y="6513285"/>
          <a:ext cx="7493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167459</xdr:rowOff>
    </xdr:from>
    <xdr:to>
      <xdr:col>15</xdr:col>
      <xdr:colOff>101600</xdr:colOff>
      <xdr:row>39</xdr:row>
      <xdr:rowOff>97609</xdr:rowOff>
    </xdr:to>
    <xdr:sp macro="" textlink="">
      <xdr:nvSpPr>
        <xdr:cNvPr id="78" name="楕円 77">
          <a:extLst>
            <a:ext uri="{FF2B5EF4-FFF2-40B4-BE49-F238E27FC236}">
              <a16:creationId xmlns:a16="http://schemas.microsoft.com/office/drawing/2014/main" id="{9F2C992E-9605-44B9-8A9A-A3091BE7DAAF}"/>
            </a:ext>
          </a:extLst>
        </xdr:cNvPr>
        <xdr:cNvSpPr/>
      </xdr:nvSpPr>
      <xdr:spPr>
        <a:xfrm>
          <a:off x="2571750" y="64476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46809</xdr:rowOff>
    </xdr:from>
    <xdr:to>
      <xdr:col>19</xdr:col>
      <xdr:colOff>177800</xdr:colOff>
      <xdr:row>39</xdr:row>
      <xdr:rowOff>68035</xdr:rowOff>
    </xdr:to>
    <xdr:cxnSp macro="">
      <xdr:nvCxnSpPr>
        <xdr:cNvPr id="79" name="直線コネクタ 78">
          <a:extLst>
            <a:ext uri="{FF2B5EF4-FFF2-40B4-BE49-F238E27FC236}">
              <a16:creationId xmlns:a16="http://schemas.microsoft.com/office/drawing/2014/main" id="{6E30AAE7-6C11-489B-B7AD-AD612A4F523D}"/>
            </a:ext>
          </a:extLst>
        </xdr:cNvPr>
        <xdr:cNvCxnSpPr/>
      </xdr:nvCxnSpPr>
      <xdr:spPr>
        <a:xfrm>
          <a:off x="2622550" y="6492059"/>
          <a:ext cx="80645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146231</xdr:rowOff>
    </xdr:from>
    <xdr:to>
      <xdr:col>10</xdr:col>
      <xdr:colOff>165100</xdr:colOff>
      <xdr:row>39</xdr:row>
      <xdr:rowOff>76381</xdr:rowOff>
    </xdr:to>
    <xdr:sp macro="" textlink="">
      <xdr:nvSpPr>
        <xdr:cNvPr id="80" name="楕円 79">
          <a:extLst>
            <a:ext uri="{FF2B5EF4-FFF2-40B4-BE49-F238E27FC236}">
              <a16:creationId xmlns:a16="http://schemas.microsoft.com/office/drawing/2014/main" id="{DD38B08D-64A4-49E5-B3A0-6C333A88AD76}"/>
            </a:ext>
          </a:extLst>
        </xdr:cNvPr>
        <xdr:cNvSpPr/>
      </xdr:nvSpPr>
      <xdr:spPr>
        <a:xfrm>
          <a:off x="1778000" y="64263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25581</xdr:rowOff>
    </xdr:from>
    <xdr:to>
      <xdr:col>15</xdr:col>
      <xdr:colOff>50800</xdr:colOff>
      <xdr:row>39</xdr:row>
      <xdr:rowOff>46809</xdr:rowOff>
    </xdr:to>
    <xdr:cxnSp macro="">
      <xdr:nvCxnSpPr>
        <xdr:cNvPr id="81" name="直線コネクタ 80">
          <a:extLst>
            <a:ext uri="{FF2B5EF4-FFF2-40B4-BE49-F238E27FC236}">
              <a16:creationId xmlns:a16="http://schemas.microsoft.com/office/drawing/2014/main" id="{771D5783-29D9-4996-AD05-A4DC86B3FBF8}"/>
            </a:ext>
          </a:extLst>
        </xdr:cNvPr>
        <xdr:cNvCxnSpPr/>
      </xdr:nvCxnSpPr>
      <xdr:spPr>
        <a:xfrm>
          <a:off x="1828800" y="6470831"/>
          <a:ext cx="79375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128270</xdr:rowOff>
    </xdr:from>
    <xdr:to>
      <xdr:col>6</xdr:col>
      <xdr:colOff>38100</xdr:colOff>
      <xdr:row>39</xdr:row>
      <xdr:rowOff>58420</xdr:rowOff>
    </xdr:to>
    <xdr:sp macro="" textlink="">
      <xdr:nvSpPr>
        <xdr:cNvPr id="82" name="楕円 81">
          <a:extLst>
            <a:ext uri="{FF2B5EF4-FFF2-40B4-BE49-F238E27FC236}">
              <a16:creationId xmlns:a16="http://schemas.microsoft.com/office/drawing/2014/main" id="{4A17DA85-51F2-41CC-AF1B-714513F1D3B7}"/>
            </a:ext>
          </a:extLst>
        </xdr:cNvPr>
        <xdr:cNvSpPr/>
      </xdr:nvSpPr>
      <xdr:spPr>
        <a:xfrm>
          <a:off x="984250" y="64084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7620</xdr:rowOff>
    </xdr:from>
    <xdr:to>
      <xdr:col>10</xdr:col>
      <xdr:colOff>114300</xdr:colOff>
      <xdr:row>39</xdr:row>
      <xdr:rowOff>25581</xdr:rowOff>
    </xdr:to>
    <xdr:cxnSp macro="">
      <xdr:nvCxnSpPr>
        <xdr:cNvPr id="83" name="直線コネクタ 82">
          <a:extLst>
            <a:ext uri="{FF2B5EF4-FFF2-40B4-BE49-F238E27FC236}">
              <a16:creationId xmlns:a16="http://schemas.microsoft.com/office/drawing/2014/main" id="{CECE6771-08FF-4562-8740-6400F8192E1B}"/>
            </a:ext>
          </a:extLst>
        </xdr:cNvPr>
        <xdr:cNvCxnSpPr/>
      </xdr:nvCxnSpPr>
      <xdr:spPr>
        <a:xfrm>
          <a:off x="1028700" y="6452870"/>
          <a:ext cx="8001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114135</xdr:rowOff>
    </xdr:from>
    <xdr:ext cx="405111" cy="259045"/>
    <xdr:sp macro="" textlink="">
      <xdr:nvSpPr>
        <xdr:cNvPr id="84" name="n_1aveValue【道路】&#10;有形固定資産減価償却率">
          <a:extLst>
            <a:ext uri="{FF2B5EF4-FFF2-40B4-BE49-F238E27FC236}">
              <a16:creationId xmlns:a16="http://schemas.microsoft.com/office/drawing/2014/main" id="{C674080B-A8E4-4D35-BFFE-C9FD27B16ADD}"/>
            </a:ext>
          </a:extLst>
        </xdr:cNvPr>
        <xdr:cNvSpPr txBox="1"/>
      </xdr:nvSpPr>
      <xdr:spPr>
        <a:xfrm>
          <a:off x="32391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84744</xdr:rowOff>
    </xdr:from>
    <xdr:ext cx="405111" cy="259045"/>
    <xdr:sp macro="" textlink="">
      <xdr:nvSpPr>
        <xdr:cNvPr id="85" name="n_2aveValue【道路】&#10;有形固定資産減価償却率">
          <a:extLst>
            <a:ext uri="{FF2B5EF4-FFF2-40B4-BE49-F238E27FC236}">
              <a16:creationId xmlns:a16="http://schemas.microsoft.com/office/drawing/2014/main" id="{EFF3B1EC-C512-44F1-95EB-0A22DBFD6361}"/>
            </a:ext>
          </a:extLst>
        </xdr:cNvPr>
        <xdr:cNvSpPr txBox="1"/>
      </xdr:nvSpPr>
      <xdr:spPr>
        <a:xfrm>
          <a:off x="2439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37391</xdr:rowOff>
    </xdr:from>
    <xdr:ext cx="405111" cy="259045"/>
    <xdr:sp macro="" textlink="">
      <xdr:nvSpPr>
        <xdr:cNvPr id="86" name="n_3aveValue【道路】&#10;有形固定資産減価償却率">
          <a:extLst>
            <a:ext uri="{FF2B5EF4-FFF2-40B4-BE49-F238E27FC236}">
              <a16:creationId xmlns:a16="http://schemas.microsoft.com/office/drawing/2014/main" id="{4854A167-D2CD-4169-B310-E8BF3B4BEB2A}"/>
            </a:ext>
          </a:extLst>
        </xdr:cNvPr>
        <xdr:cNvSpPr txBox="1"/>
      </xdr:nvSpPr>
      <xdr:spPr>
        <a:xfrm>
          <a:off x="164529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12899</xdr:rowOff>
    </xdr:from>
    <xdr:ext cx="405111" cy="259045"/>
    <xdr:sp macro="" textlink="">
      <xdr:nvSpPr>
        <xdr:cNvPr id="87" name="n_4aveValue【道路】&#10;有形固定資産減価償却率">
          <a:extLst>
            <a:ext uri="{FF2B5EF4-FFF2-40B4-BE49-F238E27FC236}">
              <a16:creationId xmlns:a16="http://schemas.microsoft.com/office/drawing/2014/main" id="{0427CEEE-3391-4420-BCBD-CCFAF489AAD1}"/>
            </a:ext>
          </a:extLst>
        </xdr:cNvPr>
        <xdr:cNvSpPr txBox="1"/>
      </xdr:nvSpPr>
      <xdr:spPr>
        <a:xfrm>
          <a:off x="8515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109962</xdr:rowOff>
    </xdr:from>
    <xdr:ext cx="405111" cy="259045"/>
    <xdr:sp macro="" textlink="">
      <xdr:nvSpPr>
        <xdr:cNvPr id="88" name="n_1mainValue【道路】&#10;有形固定資産減価償却率">
          <a:extLst>
            <a:ext uri="{FF2B5EF4-FFF2-40B4-BE49-F238E27FC236}">
              <a16:creationId xmlns:a16="http://schemas.microsoft.com/office/drawing/2014/main" id="{F3A4F270-79AC-47AD-9216-50C121D146D1}"/>
            </a:ext>
          </a:extLst>
        </xdr:cNvPr>
        <xdr:cNvSpPr txBox="1"/>
      </xdr:nvSpPr>
      <xdr:spPr>
        <a:xfrm>
          <a:off x="3239144" y="655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88736</xdr:rowOff>
    </xdr:from>
    <xdr:ext cx="405111" cy="259045"/>
    <xdr:sp macro="" textlink="">
      <xdr:nvSpPr>
        <xdr:cNvPr id="89" name="n_2mainValue【道路】&#10;有形固定資産減価償却率">
          <a:extLst>
            <a:ext uri="{FF2B5EF4-FFF2-40B4-BE49-F238E27FC236}">
              <a16:creationId xmlns:a16="http://schemas.microsoft.com/office/drawing/2014/main" id="{93BAC75E-B7A7-4A12-8368-165DA3AB6F0E}"/>
            </a:ext>
          </a:extLst>
        </xdr:cNvPr>
        <xdr:cNvSpPr txBox="1"/>
      </xdr:nvSpPr>
      <xdr:spPr>
        <a:xfrm>
          <a:off x="2439044" y="6533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67508</xdr:rowOff>
    </xdr:from>
    <xdr:ext cx="405111" cy="259045"/>
    <xdr:sp macro="" textlink="">
      <xdr:nvSpPr>
        <xdr:cNvPr id="90" name="n_3mainValue【道路】&#10;有形固定資産減価償却率">
          <a:extLst>
            <a:ext uri="{FF2B5EF4-FFF2-40B4-BE49-F238E27FC236}">
              <a16:creationId xmlns:a16="http://schemas.microsoft.com/office/drawing/2014/main" id="{C73A1F2D-9FFB-42A9-9DCD-3DDED8A4ED9B}"/>
            </a:ext>
          </a:extLst>
        </xdr:cNvPr>
        <xdr:cNvSpPr txBox="1"/>
      </xdr:nvSpPr>
      <xdr:spPr>
        <a:xfrm>
          <a:off x="1645294" y="651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49547</xdr:rowOff>
    </xdr:from>
    <xdr:ext cx="405111" cy="259045"/>
    <xdr:sp macro="" textlink="">
      <xdr:nvSpPr>
        <xdr:cNvPr id="91" name="n_4mainValue【道路】&#10;有形固定資産減価償却率">
          <a:extLst>
            <a:ext uri="{FF2B5EF4-FFF2-40B4-BE49-F238E27FC236}">
              <a16:creationId xmlns:a16="http://schemas.microsoft.com/office/drawing/2014/main" id="{3F874FD1-C288-4C60-8059-C54EB661865A}"/>
            </a:ext>
          </a:extLst>
        </xdr:cNvPr>
        <xdr:cNvSpPr txBox="1"/>
      </xdr:nvSpPr>
      <xdr:spPr>
        <a:xfrm>
          <a:off x="851544"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3E63830-0D25-484D-A4CA-7ECDBF56023C}"/>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CEC56EE-8B37-4389-AEC3-DED21CBE68DE}"/>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8FF9B04-7F68-41CF-B8FB-586863DBE65A}"/>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0B0475F-7E73-4E1C-90B6-F848C89C0DFF}"/>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E471DE2-D8D5-4560-AF9B-3F170EAB9807}"/>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7682FE5-586A-4C4C-9613-287236849385}"/>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156CD69-FCB2-4144-9114-9C4476426FD9}"/>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D855466-BA45-4511-8B3E-7E250EE1F00D}"/>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7607555-D85A-4E79-BB3D-B981B29B3BDF}"/>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85E4737-7342-4507-B2DA-96C0EFD51706}"/>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60719EAB-60AC-4F3E-9E54-CF8D8EEAF5C3}"/>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40A8C3B-E6A2-450E-B4C4-A0C7C014B504}"/>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EE5138A-C2CE-48DA-8A37-77E9FEAB5326}"/>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9268FE84-B084-4C03-B53A-6D916252415F}"/>
            </a:ext>
          </a:extLst>
        </xdr:cNvPr>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EAD076C-A897-4454-B9C7-4B845D81D600}"/>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267F8326-E128-454A-B320-B4AC0FF2DD4C}"/>
            </a:ext>
          </a:extLst>
        </xdr:cNvPr>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9A869CE-2C98-4207-9332-D889F320D707}"/>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8C0067C-71F1-47A2-ACCE-F7C9AA931C97}"/>
            </a:ext>
          </a:extLst>
        </xdr:cNvPr>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B03A655-00DB-473C-920E-FF490D4669E2}"/>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5AF119B6-058A-4D4B-B2CE-8D61803293C7}"/>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E26D7D0D-2415-41E1-AA7D-DDA48F5DD6CE}"/>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6D859C34-9C2C-496B-9BE1-C8E0E6EFB536}"/>
            </a:ext>
          </a:extLst>
        </xdr:cNvPr>
        <xdr:cNvCxnSpPr/>
      </xdr:nvCxnSpPr>
      <xdr:spPr>
        <a:xfrm flipV="1">
          <a:off x="9429115" y="5724754"/>
          <a:ext cx="0" cy="114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148EDD2C-E38A-40FE-ABA2-DCEF0A1A663B}"/>
            </a:ext>
          </a:extLst>
        </xdr:cNvPr>
        <xdr:cNvSpPr txBox="1"/>
      </xdr:nvSpPr>
      <xdr:spPr>
        <a:xfrm>
          <a:off x="9467850" y="687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DD0EF981-0083-4D79-A70A-779B751750DA}"/>
            </a:ext>
          </a:extLst>
        </xdr:cNvPr>
        <xdr:cNvCxnSpPr/>
      </xdr:nvCxnSpPr>
      <xdr:spPr>
        <a:xfrm>
          <a:off x="9359900" y="6869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06DCAA82-0C74-478D-901D-0D94F83D4260}"/>
            </a:ext>
          </a:extLst>
        </xdr:cNvPr>
        <xdr:cNvSpPr txBox="1"/>
      </xdr:nvSpPr>
      <xdr:spPr>
        <a:xfrm>
          <a:off x="9467850" y="550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023671AD-ECD2-4802-924E-C0B17C4EC592}"/>
            </a:ext>
          </a:extLst>
        </xdr:cNvPr>
        <xdr:cNvCxnSpPr/>
      </xdr:nvCxnSpPr>
      <xdr:spPr>
        <a:xfrm>
          <a:off x="9359900" y="57247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42689</xdr:rowOff>
    </xdr:from>
    <xdr:ext cx="469744" cy="259045"/>
    <xdr:sp macro="" textlink="">
      <xdr:nvSpPr>
        <xdr:cNvPr id="118" name="【道路】&#10;一人当たり延長平均値テキスト">
          <a:extLst>
            <a:ext uri="{FF2B5EF4-FFF2-40B4-BE49-F238E27FC236}">
              <a16:creationId xmlns:a16="http://schemas.microsoft.com/office/drawing/2014/main" id="{51BCCA0A-EE9E-485E-AD15-364218ACF5AE}"/>
            </a:ext>
          </a:extLst>
        </xdr:cNvPr>
        <xdr:cNvSpPr txBox="1"/>
      </xdr:nvSpPr>
      <xdr:spPr>
        <a:xfrm>
          <a:off x="9467850" y="6653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8099A546-BD15-408F-9ED3-70B3E9E3AF47}"/>
            </a:ext>
          </a:extLst>
        </xdr:cNvPr>
        <xdr:cNvSpPr/>
      </xdr:nvSpPr>
      <xdr:spPr>
        <a:xfrm>
          <a:off x="9398000" y="66746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1C10AE21-FB42-4164-82E5-E87EF9D4C017}"/>
            </a:ext>
          </a:extLst>
        </xdr:cNvPr>
        <xdr:cNvSpPr/>
      </xdr:nvSpPr>
      <xdr:spPr>
        <a:xfrm>
          <a:off x="8636000" y="667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6FA25F87-2779-49B0-8A0B-FB316604DD9E}"/>
            </a:ext>
          </a:extLst>
        </xdr:cNvPr>
        <xdr:cNvSpPr/>
      </xdr:nvSpPr>
      <xdr:spPr>
        <a:xfrm>
          <a:off x="7842250" y="66756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9FEBF35D-80A0-4E65-8F1C-80D66AED4A05}"/>
            </a:ext>
          </a:extLst>
        </xdr:cNvPr>
        <xdr:cNvSpPr/>
      </xdr:nvSpPr>
      <xdr:spPr>
        <a:xfrm>
          <a:off x="702945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F76DF088-2E34-42FD-A9EC-24A305A81D14}"/>
            </a:ext>
          </a:extLst>
        </xdr:cNvPr>
        <xdr:cNvSpPr/>
      </xdr:nvSpPr>
      <xdr:spPr>
        <a:xfrm>
          <a:off x="6235700" y="66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BA84FF2-DADC-433A-8B87-7D85A7E06E45}"/>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0380636-F784-474D-8DA9-951A0DB59ABC}"/>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9B43D55-4B32-410B-8E7B-B09B9305AE1F}"/>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1D15999-A89E-4202-9921-AA832BEA1956}"/>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FF33C0F-076A-4FBA-A1FA-D2A0CA0B6CC8}"/>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49449</xdr:rowOff>
    </xdr:from>
    <xdr:to>
      <xdr:col>55</xdr:col>
      <xdr:colOff>50800</xdr:colOff>
      <xdr:row>39</xdr:row>
      <xdr:rowOff>151049</xdr:rowOff>
    </xdr:to>
    <xdr:sp macro="" textlink="">
      <xdr:nvSpPr>
        <xdr:cNvPr id="129" name="楕円 128">
          <a:extLst>
            <a:ext uri="{FF2B5EF4-FFF2-40B4-BE49-F238E27FC236}">
              <a16:creationId xmlns:a16="http://schemas.microsoft.com/office/drawing/2014/main" id="{C4FEC31C-6EAD-4DC9-9091-550682A2F48B}"/>
            </a:ext>
          </a:extLst>
        </xdr:cNvPr>
        <xdr:cNvSpPr/>
      </xdr:nvSpPr>
      <xdr:spPr>
        <a:xfrm>
          <a:off x="9398000" y="64946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72326</xdr:rowOff>
    </xdr:from>
    <xdr:ext cx="469744" cy="259045"/>
    <xdr:sp macro="" textlink="">
      <xdr:nvSpPr>
        <xdr:cNvPr id="130" name="【道路】&#10;一人当たり延長該当値テキスト">
          <a:extLst>
            <a:ext uri="{FF2B5EF4-FFF2-40B4-BE49-F238E27FC236}">
              <a16:creationId xmlns:a16="http://schemas.microsoft.com/office/drawing/2014/main" id="{8E57ABE5-B13E-49DA-92E4-6DEE5DCE7BEB}"/>
            </a:ext>
          </a:extLst>
        </xdr:cNvPr>
        <xdr:cNvSpPr txBox="1"/>
      </xdr:nvSpPr>
      <xdr:spPr>
        <a:xfrm>
          <a:off x="9467850" y="63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51643</xdr:rowOff>
    </xdr:from>
    <xdr:to>
      <xdr:col>50</xdr:col>
      <xdr:colOff>165100</xdr:colOff>
      <xdr:row>39</xdr:row>
      <xdr:rowOff>153243</xdr:rowOff>
    </xdr:to>
    <xdr:sp macro="" textlink="">
      <xdr:nvSpPr>
        <xdr:cNvPr id="131" name="楕円 130">
          <a:extLst>
            <a:ext uri="{FF2B5EF4-FFF2-40B4-BE49-F238E27FC236}">
              <a16:creationId xmlns:a16="http://schemas.microsoft.com/office/drawing/2014/main" id="{1951A258-BB87-41A6-81A0-13EE9C48CA7D}"/>
            </a:ext>
          </a:extLst>
        </xdr:cNvPr>
        <xdr:cNvSpPr/>
      </xdr:nvSpPr>
      <xdr:spPr>
        <a:xfrm>
          <a:off x="8636000" y="649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100249</xdr:rowOff>
    </xdr:from>
    <xdr:to>
      <xdr:col>55</xdr:col>
      <xdr:colOff>0</xdr:colOff>
      <xdr:row>39</xdr:row>
      <xdr:rowOff>102443</xdr:rowOff>
    </xdr:to>
    <xdr:cxnSp macro="">
      <xdr:nvCxnSpPr>
        <xdr:cNvPr id="132" name="直線コネクタ 131">
          <a:extLst>
            <a:ext uri="{FF2B5EF4-FFF2-40B4-BE49-F238E27FC236}">
              <a16:creationId xmlns:a16="http://schemas.microsoft.com/office/drawing/2014/main" id="{117348ED-677B-4373-BDCF-8FF7AB6354F3}"/>
            </a:ext>
          </a:extLst>
        </xdr:cNvPr>
        <xdr:cNvCxnSpPr/>
      </xdr:nvCxnSpPr>
      <xdr:spPr>
        <a:xfrm flipV="1">
          <a:off x="8686800" y="6545499"/>
          <a:ext cx="74295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53701</xdr:rowOff>
    </xdr:from>
    <xdr:to>
      <xdr:col>46</xdr:col>
      <xdr:colOff>38100</xdr:colOff>
      <xdr:row>39</xdr:row>
      <xdr:rowOff>155301</xdr:rowOff>
    </xdr:to>
    <xdr:sp macro="" textlink="">
      <xdr:nvSpPr>
        <xdr:cNvPr id="133" name="楕円 132">
          <a:extLst>
            <a:ext uri="{FF2B5EF4-FFF2-40B4-BE49-F238E27FC236}">
              <a16:creationId xmlns:a16="http://schemas.microsoft.com/office/drawing/2014/main" id="{82A14E1C-6894-4524-A1F3-D7786FD964B5}"/>
            </a:ext>
          </a:extLst>
        </xdr:cNvPr>
        <xdr:cNvSpPr/>
      </xdr:nvSpPr>
      <xdr:spPr>
        <a:xfrm>
          <a:off x="7842250" y="64989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102443</xdr:rowOff>
    </xdr:from>
    <xdr:to>
      <xdr:col>50</xdr:col>
      <xdr:colOff>114300</xdr:colOff>
      <xdr:row>39</xdr:row>
      <xdr:rowOff>104501</xdr:rowOff>
    </xdr:to>
    <xdr:cxnSp macro="">
      <xdr:nvCxnSpPr>
        <xdr:cNvPr id="134" name="直線コネクタ 133">
          <a:extLst>
            <a:ext uri="{FF2B5EF4-FFF2-40B4-BE49-F238E27FC236}">
              <a16:creationId xmlns:a16="http://schemas.microsoft.com/office/drawing/2014/main" id="{0701941D-E934-466B-B951-70B7324B24DE}"/>
            </a:ext>
          </a:extLst>
        </xdr:cNvPr>
        <xdr:cNvCxnSpPr/>
      </xdr:nvCxnSpPr>
      <xdr:spPr>
        <a:xfrm flipV="1">
          <a:off x="7886700" y="6547693"/>
          <a:ext cx="8001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56032</xdr:rowOff>
    </xdr:from>
    <xdr:to>
      <xdr:col>41</xdr:col>
      <xdr:colOff>101600</xdr:colOff>
      <xdr:row>39</xdr:row>
      <xdr:rowOff>157632</xdr:rowOff>
    </xdr:to>
    <xdr:sp macro="" textlink="">
      <xdr:nvSpPr>
        <xdr:cNvPr id="135" name="楕円 134">
          <a:extLst>
            <a:ext uri="{FF2B5EF4-FFF2-40B4-BE49-F238E27FC236}">
              <a16:creationId xmlns:a16="http://schemas.microsoft.com/office/drawing/2014/main" id="{3AC7037D-D2C2-4D38-918F-2F7AB78521C7}"/>
            </a:ext>
          </a:extLst>
        </xdr:cNvPr>
        <xdr:cNvSpPr/>
      </xdr:nvSpPr>
      <xdr:spPr>
        <a:xfrm>
          <a:off x="7029450" y="650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104501</xdr:rowOff>
    </xdr:from>
    <xdr:to>
      <xdr:col>45</xdr:col>
      <xdr:colOff>177800</xdr:colOff>
      <xdr:row>39</xdr:row>
      <xdr:rowOff>106832</xdr:rowOff>
    </xdr:to>
    <xdr:cxnSp macro="">
      <xdr:nvCxnSpPr>
        <xdr:cNvPr id="136" name="直線コネクタ 135">
          <a:extLst>
            <a:ext uri="{FF2B5EF4-FFF2-40B4-BE49-F238E27FC236}">
              <a16:creationId xmlns:a16="http://schemas.microsoft.com/office/drawing/2014/main" id="{51270A42-561C-4DBA-9E7F-FFB8FC081EC0}"/>
            </a:ext>
          </a:extLst>
        </xdr:cNvPr>
        <xdr:cNvCxnSpPr/>
      </xdr:nvCxnSpPr>
      <xdr:spPr>
        <a:xfrm flipV="1">
          <a:off x="7080250" y="6549751"/>
          <a:ext cx="80645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57679</xdr:rowOff>
    </xdr:from>
    <xdr:to>
      <xdr:col>36</xdr:col>
      <xdr:colOff>165100</xdr:colOff>
      <xdr:row>39</xdr:row>
      <xdr:rowOff>159279</xdr:rowOff>
    </xdr:to>
    <xdr:sp macro="" textlink="">
      <xdr:nvSpPr>
        <xdr:cNvPr id="137" name="楕円 136">
          <a:extLst>
            <a:ext uri="{FF2B5EF4-FFF2-40B4-BE49-F238E27FC236}">
              <a16:creationId xmlns:a16="http://schemas.microsoft.com/office/drawing/2014/main" id="{9BB5DC2E-E7C8-4022-A109-BC1F98EF3BED}"/>
            </a:ext>
          </a:extLst>
        </xdr:cNvPr>
        <xdr:cNvSpPr/>
      </xdr:nvSpPr>
      <xdr:spPr>
        <a:xfrm>
          <a:off x="6235700" y="650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106832</xdr:rowOff>
    </xdr:from>
    <xdr:to>
      <xdr:col>41</xdr:col>
      <xdr:colOff>50800</xdr:colOff>
      <xdr:row>39</xdr:row>
      <xdr:rowOff>108479</xdr:rowOff>
    </xdr:to>
    <xdr:cxnSp macro="">
      <xdr:nvCxnSpPr>
        <xdr:cNvPr id="138" name="直線コネクタ 137">
          <a:extLst>
            <a:ext uri="{FF2B5EF4-FFF2-40B4-BE49-F238E27FC236}">
              <a16:creationId xmlns:a16="http://schemas.microsoft.com/office/drawing/2014/main" id="{BF672BBA-88D7-4E02-8761-9D32309E868A}"/>
            </a:ext>
          </a:extLst>
        </xdr:cNvPr>
        <xdr:cNvCxnSpPr/>
      </xdr:nvCxnSpPr>
      <xdr:spPr>
        <a:xfrm flipV="1">
          <a:off x="6286500" y="6552082"/>
          <a:ext cx="79375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157446</xdr:rowOff>
    </xdr:from>
    <xdr:ext cx="469744" cy="259045"/>
    <xdr:sp macro="" textlink="">
      <xdr:nvSpPr>
        <xdr:cNvPr id="139" name="n_1aveValue【道路】&#10;一人当たり延長">
          <a:extLst>
            <a:ext uri="{FF2B5EF4-FFF2-40B4-BE49-F238E27FC236}">
              <a16:creationId xmlns:a16="http://schemas.microsoft.com/office/drawing/2014/main" id="{40C79A0F-53FF-46DD-9837-8CA4526FD472}"/>
            </a:ext>
          </a:extLst>
        </xdr:cNvPr>
        <xdr:cNvSpPr txBox="1"/>
      </xdr:nvSpPr>
      <xdr:spPr>
        <a:xfrm>
          <a:off x="8458277" y="67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158041</xdr:rowOff>
    </xdr:from>
    <xdr:ext cx="469744" cy="259045"/>
    <xdr:sp macro="" textlink="">
      <xdr:nvSpPr>
        <xdr:cNvPr id="140" name="n_2aveValue【道路】&#10;一人当たり延長">
          <a:extLst>
            <a:ext uri="{FF2B5EF4-FFF2-40B4-BE49-F238E27FC236}">
              <a16:creationId xmlns:a16="http://schemas.microsoft.com/office/drawing/2014/main" id="{CAEA1037-6262-4BFF-A8C5-CF97A979D3D4}"/>
            </a:ext>
          </a:extLst>
        </xdr:cNvPr>
        <xdr:cNvSpPr txBox="1"/>
      </xdr:nvSpPr>
      <xdr:spPr>
        <a:xfrm>
          <a:off x="7677227" y="676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158680</xdr:rowOff>
    </xdr:from>
    <xdr:ext cx="469744" cy="259045"/>
    <xdr:sp macro="" textlink="">
      <xdr:nvSpPr>
        <xdr:cNvPr id="141" name="n_3aveValue【道路】&#10;一人当たり延長">
          <a:extLst>
            <a:ext uri="{FF2B5EF4-FFF2-40B4-BE49-F238E27FC236}">
              <a16:creationId xmlns:a16="http://schemas.microsoft.com/office/drawing/2014/main" id="{C99ED0FA-037F-4CA7-8F5C-FC0B5B8C8190}"/>
            </a:ext>
          </a:extLst>
        </xdr:cNvPr>
        <xdr:cNvSpPr txBox="1"/>
      </xdr:nvSpPr>
      <xdr:spPr>
        <a:xfrm>
          <a:off x="6864427" y="676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149720</xdr:rowOff>
    </xdr:from>
    <xdr:ext cx="469744" cy="259045"/>
    <xdr:sp macro="" textlink="">
      <xdr:nvSpPr>
        <xdr:cNvPr id="142" name="n_4aveValue【道路】&#10;一人当たり延長">
          <a:extLst>
            <a:ext uri="{FF2B5EF4-FFF2-40B4-BE49-F238E27FC236}">
              <a16:creationId xmlns:a16="http://schemas.microsoft.com/office/drawing/2014/main" id="{6CC2773E-54BB-42CE-B821-A869A3D94479}"/>
            </a:ext>
          </a:extLst>
        </xdr:cNvPr>
        <xdr:cNvSpPr txBox="1"/>
      </xdr:nvSpPr>
      <xdr:spPr>
        <a:xfrm>
          <a:off x="6070677" y="676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169770</xdr:rowOff>
    </xdr:from>
    <xdr:ext cx="469744" cy="259045"/>
    <xdr:sp macro="" textlink="">
      <xdr:nvSpPr>
        <xdr:cNvPr id="143" name="n_1mainValue【道路】&#10;一人当たり延長">
          <a:extLst>
            <a:ext uri="{FF2B5EF4-FFF2-40B4-BE49-F238E27FC236}">
              <a16:creationId xmlns:a16="http://schemas.microsoft.com/office/drawing/2014/main" id="{E906EC70-546F-4D59-8676-5D08E7D64078}"/>
            </a:ext>
          </a:extLst>
        </xdr:cNvPr>
        <xdr:cNvSpPr txBox="1"/>
      </xdr:nvSpPr>
      <xdr:spPr>
        <a:xfrm>
          <a:off x="8458277" y="627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378</xdr:rowOff>
    </xdr:from>
    <xdr:ext cx="469744" cy="259045"/>
    <xdr:sp macro="" textlink="">
      <xdr:nvSpPr>
        <xdr:cNvPr id="144" name="n_2mainValue【道路】&#10;一人当たり延長">
          <a:extLst>
            <a:ext uri="{FF2B5EF4-FFF2-40B4-BE49-F238E27FC236}">
              <a16:creationId xmlns:a16="http://schemas.microsoft.com/office/drawing/2014/main" id="{B4EE0D19-C731-4CCC-BF6E-483189AB0AFB}"/>
            </a:ext>
          </a:extLst>
        </xdr:cNvPr>
        <xdr:cNvSpPr txBox="1"/>
      </xdr:nvSpPr>
      <xdr:spPr>
        <a:xfrm>
          <a:off x="7677227" y="62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2709</xdr:rowOff>
    </xdr:from>
    <xdr:ext cx="469744" cy="259045"/>
    <xdr:sp macro="" textlink="">
      <xdr:nvSpPr>
        <xdr:cNvPr id="145" name="n_3mainValue【道路】&#10;一人当たり延長">
          <a:extLst>
            <a:ext uri="{FF2B5EF4-FFF2-40B4-BE49-F238E27FC236}">
              <a16:creationId xmlns:a16="http://schemas.microsoft.com/office/drawing/2014/main" id="{FA5E99C7-7B75-449B-BE7C-7D4857D81D18}"/>
            </a:ext>
          </a:extLst>
        </xdr:cNvPr>
        <xdr:cNvSpPr txBox="1"/>
      </xdr:nvSpPr>
      <xdr:spPr>
        <a:xfrm>
          <a:off x="6864427" y="62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4356</xdr:rowOff>
    </xdr:from>
    <xdr:ext cx="469744" cy="259045"/>
    <xdr:sp macro="" textlink="">
      <xdr:nvSpPr>
        <xdr:cNvPr id="146" name="n_4mainValue【道路】&#10;一人当たり延長">
          <a:extLst>
            <a:ext uri="{FF2B5EF4-FFF2-40B4-BE49-F238E27FC236}">
              <a16:creationId xmlns:a16="http://schemas.microsoft.com/office/drawing/2014/main" id="{D0013DB0-61A3-4463-9264-4CF0F35278F7}"/>
            </a:ext>
          </a:extLst>
        </xdr:cNvPr>
        <xdr:cNvSpPr txBox="1"/>
      </xdr:nvSpPr>
      <xdr:spPr>
        <a:xfrm>
          <a:off x="6070677" y="628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FB6053E-5CEE-413E-9A0A-F6A39831557D}"/>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BBAAA23-9C59-4386-8D96-D38F50DBAEC3}"/>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B76C762-05AA-412D-AA84-1A4AB4C614E5}"/>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6879C3C-CFB3-450D-B0E5-F8BA4A277F6B}"/>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EB89DF0-2032-4ED1-8E38-96E75B82B7F5}"/>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336AD9D-B792-4DE2-AC1D-375BC201DEB4}"/>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921FE09-1AB3-490A-9360-B577BE887A19}"/>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E4DED9F-E6C0-406F-8D19-FD3CDFE37118}"/>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78ACFCA-940D-41DC-AD42-0E4D017B0333}"/>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640BB97-CCE6-442B-AC65-B25221848239}"/>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D29FA71-12A9-4409-B7EC-D46208494E6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75A20EA3-7022-4685-B5D1-3D50EB335F0C}"/>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2C1B2400-0022-4039-AD86-962B765B9D59}"/>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A09603A1-37DE-4E8E-B5ED-6F47E6BA432F}"/>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DC740D7B-C05B-406B-82D4-36C472EDF4DF}"/>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84986727-D7C4-4BC4-8E7C-20341B25ADAF}"/>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B35C179F-5FB4-4609-8DAA-09F88EB29EC5}"/>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FA63E26-73CD-40F0-AAD9-946D4DA6EF95}"/>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4DB2B584-24B6-4482-B18C-6833F59B3609}"/>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76B9A338-1768-4C8A-BC85-F6149DD234EC}"/>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A2DA7E25-CB97-4B8A-B5C0-EE1D2752E0B4}"/>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D9EA2FAC-034E-4AD7-9C7A-AF84E8ACECB6}"/>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923984B9-199B-40A6-9E28-E6D66E735149}"/>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744457FD-6379-4EC6-A252-1ACCF99B06BD}"/>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EFC28D8A-75B9-49AD-9308-A50708B9F472}"/>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D36336F6-2603-45AE-AB3E-A746F2087B0E}"/>
            </a:ext>
          </a:extLst>
        </xdr:cNvPr>
        <xdr:cNvCxnSpPr/>
      </xdr:nvCxnSpPr>
      <xdr:spPr>
        <a:xfrm flipV="1">
          <a:off x="4177665" y="9269912"/>
          <a:ext cx="0" cy="123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8FEE6AEE-70A1-49C1-8A24-A1F463982932}"/>
            </a:ext>
          </a:extLst>
        </xdr:cNvPr>
        <xdr:cNvSpPr txBox="1"/>
      </xdr:nvSpPr>
      <xdr:spPr>
        <a:xfrm>
          <a:off x="4216400" y="1050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8B3D53A2-AFCC-4945-93B5-E169303DE06D}"/>
            </a:ext>
          </a:extLst>
        </xdr:cNvPr>
        <xdr:cNvCxnSpPr/>
      </xdr:nvCxnSpPr>
      <xdr:spPr>
        <a:xfrm>
          <a:off x="4108450" y="105007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B313BC9E-DCD0-488F-BA8A-891F39E83BB8}"/>
            </a:ext>
          </a:extLst>
        </xdr:cNvPr>
        <xdr:cNvSpPr txBox="1"/>
      </xdr:nvSpPr>
      <xdr:spPr>
        <a:xfrm>
          <a:off x="4216400" y="90578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AD0E8022-2325-4B1D-BF01-B452947A1DBF}"/>
            </a:ext>
          </a:extLst>
        </xdr:cNvPr>
        <xdr:cNvCxnSpPr/>
      </xdr:nvCxnSpPr>
      <xdr:spPr>
        <a:xfrm>
          <a:off x="4108450" y="92699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2BF51120-0FAA-4C65-9040-288BD0442950}"/>
            </a:ext>
          </a:extLst>
        </xdr:cNvPr>
        <xdr:cNvSpPr txBox="1"/>
      </xdr:nvSpPr>
      <xdr:spPr>
        <a:xfrm>
          <a:off x="4216400" y="99432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C7FFAFBD-280A-470E-8B31-E14B96C25CE3}"/>
            </a:ext>
          </a:extLst>
        </xdr:cNvPr>
        <xdr:cNvSpPr/>
      </xdr:nvSpPr>
      <xdr:spPr>
        <a:xfrm>
          <a:off x="4127500" y="1008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3A3F4D19-1719-4002-95D4-EC17D80DE64E}"/>
            </a:ext>
          </a:extLst>
        </xdr:cNvPr>
        <xdr:cNvSpPr/>
      </xdr:nvSpPr>
      <xdr:spPr>
        <a:xfrm>
          <a:off x="3384550" y="100754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F4A69C83-C9CC-474F-B1CD-256267182854}"/>
            </a:ext>
          </a:extLst>
        </xdr:cNvPr>
        <xdr:cNvSpPr/>
      </xdr:nvSpPr>
      <xdr:spPr>
        <a:xfrm>
          <a:off x="2571750" y="100558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752D225E-4C54-4CBF-843A-C7A5EBAD1884}"/>
            </a:ext>
          </a:extLst>
        </xdr:cNvPr>
        <xdr:cNvSpPr/>
      </xdr:nvSpPr>
      <xdr:spPr>
        <a:xfrm>
          <a:off x="1778000" y="100427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557F861B-B9CD-4D8A-987C-2A6D58AD78D8}"/>
            </a:ext>
          </a:extLst>
        </xdr:cNvPr>
        <xdr:cNvSpPr/>
      </xdr:nvSpPr>
      <xdr:spPr>
        <a:xfrm>
          <a:off x="984250" y="100232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0145DC2-E131-431D-B398-CAC28E56F7BE}"/>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A2A48B9-370F-4110-87BC-6E26E2D41C68}"/>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04793B2-7D89-4CB1-A6E1-83EBD67D3433}"/>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983F3EA-ED2A-43A0-A849-AABB9016ABFA}"/>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CEF4951-1187-4A58-AB17-98C503F650C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39007</xdr:rowOff>
    </xdr:from>
    <xdr:to>
      <xdr:col>24</xdr:col>
      <xdr:colOff>114300</xdr:colOff>
      <xdr:row>61</xdr:row>
      <xdr:rowOff>140607</xdr:rowOff>
    </xdr:to>
    <xdr:sp macro="" textlink="">
      <xdr:nvSpPr>
        <xdr:cNvPr id="188" name="楕円 187">
          <a:extLst>
            <a:ext uri="{FF2B5EF4-FFF2-40B4-BE49-F238E27FC236}">
              <a16:creationId xmlns:a16="http://schemas.microsoft.com/office/drawing/2014/main" id="{208F8298-FD09-45BD-BD9D-029E6D3034E7}"/>
            </a:ext>
          </a:extLst>
        </xdr:cNvPr>
        <xdr:cNvSpPr/>
      </xdr:nvSpPr>
      <xdr:spPr>
        <a:xfrm>
          <a:off x="4127500" y="101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17434</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660A9709-2259-45D8-B3A7-D6C9E6850750}"/>
            </a:ext>
          </a:extLst>
        </xdr:cNvPr>
        <xdr:cNvSpPr txBox="1"/>
      </xdr:nvSpPr>
      <xdr:spPr>
        <a:xfrm>
          <a:off x="4216400" y="10094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22678</xdr:rowOff>
    </xdr:from>
    <xdr:to>
      <xdr:col>20</xdr:col>
      <xdr:colOff>38100</xdr:colOff>
      <xdr:row>61</xdr:row>
      <xdr:rowOff>124278</xdr:rowOff>
    </xdr:to>
    <xdr:sp macro="" textlink="">
      <xdr:nvSpPr>
        <xdr:cNvPr id="190" name="楕円 189">
          <a:extLst>
            <a:ext uri="{FF2B5EF4-FFF2-40B4-BE49-F238E27FC236}">
              <a16:creationId xmlns:a16="http://schemas.microsoft.com/office/drawing/2014/main" id="{DC922D8D-E425-487E-8AF8-6CE80C16AAC2}"/>
            </a:ext>
          </a:extLst>
        </xdr:cNvPr>
        <xdr:cNvSpPr/>
      </xdr:nvSpPr>
      <xdr:spPr>
        <a:xfrm>
          <a:off x="3384550" y="101001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73478</xdr:rowOff>
    </xdr:from>
    <xdr:to>
      <xdr:col>24</xdr:col>
      <xdr:colOff>63500</xdr:colOff>
      <xdr:row>61</xdr:row>
      <xdr:rowOff>89807</xdr:rowOff>
    </xdr:to>
    <xdr:cxnSp macro="">
      <xdr:nvCxnSpPr>
        <xdr:cNvPr id="191" name="直線コネクタ 190">
          <a:extLst>
            <a:ext uri="{FF2B5EF4-FFF2-40B4-BE49-F238E27FC236}">
              <a16:creationId xmlns:a16="http://schemas.microsoft.com/office/drawing/2014/main" id="{6F3131A8-B0C3-4B85-AE0F-9749E5D2B5BE}"/>
            </a:ext>
          </a:extLst>
        </xdr:cNvPr>
        <xdr:cNvCxnSpPr/>
      </xdr:nvCxnSpPr>
      <xdr:spPr>
        <a:xfrm>
          <a:off x="3429000" y="10150928"/>
          <a:ext cx="7493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xdr:rowOff>
    </xdr:from>
    <xdr:to>
      <xdr:col>15</xdr:col>
      <xdr:colOff>101600</xdr:colOff>
      <xdr:row>61</xdr:row>
      <xdr:rowOff>104684</xdr:rowOff>
    </xdr:to>
    <xdr:sp macro="" textlink="">
      <xdr:nvSpPr>
        <xdr:cNvPr id="192" name="楕円 191">
          <a:extLst>
            <a:ext uri="{FF2B5EF4-FFF2-40B4-BE49-F238E27FC236}">
              <a16:creationId xmlns:a16="http://schemas.microsoft.com/office/drawing/2014/main" id="{36490B25-5192-4FB3-892E-9B18347E19AE}"/>
            </a:ext>
          </a:extLst>
        </xdr:cNvPr>
        <xdr:cNvSpPr/>
      </xdr:nvSpPr>
      <xdr:spPr>
        <a:xfrm>
          <a:off x="2571750" y="100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53884</xdr:rowOff>
    </xdr:from>
    <xdr:to>
      <xdr:col>19</xdr:col>
      <xdr:colOff>177800</xdr:colOff>
      <xdr:row>61</xdr:row>
      <xdr:rowOff>73478</xdr:rowOff>
    </xdr:to>
    <xdr:cxnSp macro="">
      <xdr:nvCxnSpPr>
        <xdr:cNvPr id="193" name="直線コネクタ 192">
          <a:extLst>
            <a:ext uri="{FF2B5EF4-FFF2-40B4-BE49-F238E27FC236}">
              <a16:creationId xmlns:a16="http://schemas.microsoft.com/office/drawing/2014/main" id="{4095192E-82CB-4414-9EA9-881AE195D9FC}"/>
            </a:ext>
          </a:extLst>
        </xdr:cNvPr>
        <xdr:cNvCxnSpPr/>
      </xdr:nvCxnSpPr>
      <xdr:spPr>
        <a:xfrm>
          <a:off x="2622550" y="10131334"/>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94" name="楕円 193">
          <a:extLst>
            <a:ext uri="{FF2B5EF4-FFF2-40B4-BE49-F238E27FC236}">
              <a16:creationId xmlns:a16="http://schemas.microsoft.com/office/drawing/2014/main" id="{9689E3FF-E955-41D3-98F6-5CEA13074C98}"/>
            </a:ext>
          </a:extLst>
        </xdr:cNvPr>
        <xdr:cNvSpPr/>
      </xdr:nvSpPr>
      <xdr:spPr>
        <a:xfrm>
          <a:off x="1778000" y="10067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34290</xdr:rowOff>
    </xdr:from>
    <xdr:to>
      <xdr:col>15</xdr:col>
      <xdr:colOff>50800</xdr:colOff>
      <xdr:row>61</xdr:row>
      <xdr:rowOff>53884</xdr:rowOff>
    </xdr:to>
    <xdr:cxnSp macro="">
      <xdr:nvCxnSpPr>
        <xdr:cNvPr id="195" name="直線コネクタ 194">
          <a:extLst>
            <a:ext uri="{FF2B5EF4-FFF2-40B4-BE49-F238E27FC236}">
              <a16:creationId xmlns:a16="http://schemas.microsoft.com/office/drawing/2014/main" id="{62CDC1B4-5423-4A12-A3DC-50FC51C04D7C}"/>
            </a:ext>
          </a:extLst>
        </xdr:cNvPr>
        <xdr:cNvCxnSpPr/>
      </xdr:nvCxnSpPr>
      <xdr:spPr>
        <a:xfrm>
          <a:off x="1828800" y="10111740"/>
          <a:ext cx="7937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130447</xdr:rowOff>
    </xdr:from>
    <xdr:to>
      <xdr:col>6</xdr:col>
      <xdr:colOff>38100</xdr:colOff>
      <xdr:row>61</xdr:row>
      <xdr:rowOff>60597</xdr:rowOff>
    </xdr:to>
    <xdr:sp macro="" textlink="">
      <xdr:nvSpPr>
        <xdr:cNvPr id="196" name="楕円 195">
          <a:extLst>
            <a:ext uri="{FF2B5EF4-FFF2-40B4-BE49-F238E27FC236}">
              <a16:creationId xmlns:a16="http://schemas.microsoft.com/office/drawing/2014/main" id="{58EC6D4F-8539-403B-B457-46E4F32386F4}"/>
            </a:ext>
          </a:extLst>
        </xdr:cNvPr>
        <xdr:cNvSpPr/>
      </xdr:nvSpPr>
      <xdr:spPr>
        <a:xfrm>
          <a:off x="984250" y="100427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9797</xdr:rowOff>
    </xdr:from>
    <xdr:to>
      <xdr:col>10</xdr:col>
      <xdr:colOff>114300</xdr:colOff>
      <xdr:row>61</xdr:row>
      <xdr:rowOff>34290</xdr:rowOff>
    </xdr:to>
    <xdr:cxnSp macro="">
      <xdr:nvCxnSpPr>
        <xdr:cNvPr id="197" name="直線コネクタ 196">
          <a:extLst>
            <a:ext uri="{FF2B5EF4-FFF2-40B4-BE49-F238E27FC236}">
              <a16:creationId xmlns:a16="http://schemas.microsoft.com/office/drawing/2014/main" id="{DBC85424-A65F-4533-8728-32B907AB40A9}"/>
            </a:ext>
          </a:extLst>
        </xdr:cNvPr>
        <xdr:cNvCxnSpPr/>
      </xdr:nvCxnSpPr>
      <xdr:spPr>
        <a:xfrm>
          <a:off x="1028700" y="10087247"/>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7DBB9D1C-7E35-4373-9F04-1E39CACF2FA7}"/>
            </a:ext>
          </a:extLst>
        </xdr:cNvPr>
        <xdr:cNvSpPr txBox="1"/>
      </xdr:nvSpPr>
      <xdr:spPr>
        <a:xfrm>
          <a:off x="3239144" y="985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8BDF4EEE-DAA7-43A9-A742-6BAEDA303EE0}"/>
            </a:ext>
          </a:extLst>
        </xdr:cNvPr>
        <xdr:cNvSpPr txBox="1"/>
      </xdr:nvSpPr>
      <xdr:spPr>
        <a:xfrm>
          <a:off x="2439044" y="983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7BE4DC83-3990-4F0A-9807-A3B8FB027019}"/>
            </a:ext>
          </a:extLst>
        </xdr:cNvPr>
        <xdr:cNvSpPr txBox="1"/>
      </xdr:nvSpPr>
      <xdr:spPr>
        <a:xfrm>
          <a:off x="1645294" y="98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404B66A-815C-4190-B8EB-68EC91042F1C}"/>
            </a:ext>
          </a:extLst>
        </xdr:cNvPr>
        <xdr:cNvSpPr txBox="1"/>
      </xdr:nvSpPr>
      <xdr:spPr>
        <a:xfrm>
          <a:off x="851544" y="9804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115405</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25D86401-3A02-48C4-8ECC-09B2C6A87E44}"/>
            </a:ext>
          </a:extLst>
        </xdr:cNvPr>
        <xdr:cNvSpPr txBox="1"/>
      </xdr:nvSpPr>
      <xdr:spPr>
        <a:xfrm>
          <a:off x="3239144" y="1019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95811</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4EC9F07F-3C4F-4B32-AB3F-BFB6DFEA4615}"/>
            </a:ext>
          </a:extLst>
        </xdr:cNvPr>
        <xdr:cNvSpPr txBox="1"/>
      </xdr:nvSpPr>
      <xdr:spPr>
        <a:xfrm>
          <a:off x="2439044" y="1017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AA85EB0C-4B0B-4B75-A583-BFF6ACD8B5AC}"/>
            </a:ext>
          </a:extLst>
        </xdr:cNvPr>
        <xdr:cNvSpPr txBox="1"/>
      </xdr:nvSpPr>
      <xdr:spPr>
        <a:xfrm>
          <a:off x="164529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BCB74A9E-7B1C-4BB4-98B7-E27FC669BBE4}"/>
            </a:ext>
          </a:extLst>
        </xdr:cNvPr>
        <xdr:cNvSpPr txBox="1"/>
      </xdr:nvSpPr>
      <xdr:spPr>
        <a:xfrm>
          <a:off x="851544" y="10129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DF460F5-C842-4A54-BA27-496EBC57AA2A}"/>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AF9FFC12-23A9-46F4-A2CE-4439EFC2183E}"/>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7892FAB5-095B-4223-AFCE-3956F99A0E5E}"/>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6A25F57D-C9CE-4AFF-987B-A6897248261B}"/>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5E941869-EEA0-4BD1-A7D8-64F9D017CF67}"/>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A5F1E5EE-0016-4D30-BFB0-375CDDDD908D}"/>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C160106-2F3B-4221-B2AC-6F8C6426B58C}"/>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9D0CF85-1D36-4CFC-97AA-46F487F6A974}"/>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1A7BC4D-0347-4334-A3A0-718258B65637}"/>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74A11F1-9362-4013-A937-C2ABA454CA31}"/>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B42BCD03-B598-47F1-BE3F-87FFE721FAE6}"/>
            </a:ext>
          </a:extLst>
        </xdr:cNvPr>
        <xdr:cNvCxnSpPr/>
      </xdr:nvCxnSpPr>
      <xdr:spPr>
        <a:xfrm>
          <a:off x="5956300" y="10464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2DEA2F7A-AACF-449F-8D6D-3E4CD0AEBC65}"/>
            </a:ext>
          </a:extLst>
        </xdr:cNvPr>
        <xdr:cNvSpPr txBox="1"/>
      </xdr:nvSpPr>
      <xdr:spPr>
        <a:xfrm>
          <a:off x="5726564" y="10328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69DA602A-0EB8-4036-83E7-EDD8D1E83B36}"/>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C70F0B5D-545C-4DDC-BFDE-B1035BD6FEB3}"/>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AA99E018-BB8A-47B9-9A91-AA964FBB3AEE}"/>
            </a:ext>
          </a:extLst>
        </xdr:cNvPr>
        <xdr:cNvCxnSpPr/>
      </xdr:nvCxnSpPr>
      <xdr:spPr>
        <a:xfrm>
          <a:off x="5956300" y="9366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B5FDEAB1-C731-4A3A-B873-9032E7345AC9}"/>
            </a:ext>
          </a:extLst>
        </xdr:cNvPr>
        <xdr:cNvSpPr txBox="1"/>
      </xdr:nvSpPr>
      <xdr:spPr>
        <a:xfrm>
          <a:off x="5418031" y="9230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52A38B8B-20DE-4E83-BBE5-91D61E283CF7}"/>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7EA4569F-CC3B-463C-929F-F6C96C42D1EF}"/>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EA330F0C-7B76-4ADE-89CF-9352C79885C5}"/>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FCDC1B2C-CC8B-484F-ABCD-1097EE6633D7}"/>
            </a:ext>
          </a:extLst>
        </xdr:cNvPr>
        <xdr:cNvCxnSpPr/>
      </xdr:nvCxnSpPr>
      <xdr:spPr>
        <a:xfrm flipV="1">
          <a:off x="9429115" y="9205173"/>
          <a:ext cx="0" cy="1255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05B32D9D-47A4-4C2B-92FE-BA8E848245D0}"/>
            </a:ext>
          </a:extLst>
        </xdr:cNvPr>
        <xdr:cNvSpPr txBox="1"/>
      </xdr:nvSpPr>
      <xdr:spPr>
        <a:xfrm>
          <a:off x="9467850" y="10464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94337E65-B05C-43E1-9083-48D2F86A155F}"/>
            </a:ext>
          </a:extLst>
        </xdr:cNvPr>
        <xdr:cNvCxnSpPr/>
      </xdr:nvCxnSpPr>
      <xdr:spPr>
        <a:xfrm>
          <a:off x="9359900" y="10460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A0751FD3-946D-496D-949B-6172DF2F1050}"/>
            </a:ext>
          </a:extLst>
        </xdr:cNvPr>
        <xdr:cNvSpPr txBox="1"/>
      </xdr:nvSpPr>
      <xdr:spPr>
        <a:xfrm>
          <a:off x="9467850" y="898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788D7A10-C511-4C90-AFF0-55AEC7310520}"/>
            </a:ext>
          </a:extLst>
        </xdr:cNvPr>
        <xdr:cNvCxnSpPr/>
      </xdr:nvCxnSpPr>
      <xdr:spPr>
        <a:xfrm>
          <a:off x="9359900" y="92051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40327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EF7B7BF4-0697-49B0-9359-A46BCAFA629D}"/>
            </a:ext>
          </a:extLst>
        </xdr:cNvPr>
        <xdr:cNvSpPr txBox="1"/>
      </xdr:nvSpPr>
      <xdr:spPr>
        <a:xfrm>
          <a:off x="9467850" y="995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FDFF91FC-6CF6-4C11-975F-230C250F34AB}"/>
            </a:ext>
          </a:extLst>
        </xdr:cNvPr>
        <xdr:cNvSpPr/>
      </xdr:nvSpPr>
      <xdr:spPr>
        <a:xfrm>
          <a:off x="9398000" y="9974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D35C8C10-96AA-4360-97DE-E50E544049A9}"/>
            </a:ext>
          </a:extLst>
        </xdr:cNvPr>
        <xdr:cNvSpPr/>
      </xdr:nvSpPr>
      <xdr:spPr>
        <a:xfrm>
          <a:off x="8636000" y="997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9C33D849-7E54-441B-AD10-3C2D2488C68C}"/>
            </a:ext>
          </a:extLst>
        </xdr:cNvPr>
        <xdr:cNvSpPr/>
      </xdr:nvSpPr>
      <xdr:spPr>
        <a:xfrm>
          <a:off x="7842250" y="99824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8A6F3A41-EE20-41D2-A9DC-98ABC23D6498}"/>
            </a:ext>
          </a:extLst>
        </xdr:cNvPr>
        <xdr:cNvSpPr/>
      </xdr:nvSpPr>
      <xdr:spPr>
        <a:xfrm>
          <a:off x="7029450" y="9983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82F034A8-00B7-4E74-9CD6-CCBA7F36A4D4}"/>
            </a:ext>
          </a:extLst>
        </xdr:cNvPr>
        <xdr:cNvSpPr/>
      </xdr:nvSpPr>
      <xdr:spPr>
        <a:xfrm>
          <a:off x="6235700" y="995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E3988BD-681E-4E63-BA7D-5B8138D92BD9}"/>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56A859A-EDC9-40D1-AA3C-F3C7710FD091}"/>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09114F7-05EC-4DC4-8E3E-F247BFA9A8E3}"/>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60593BA-8B53-470D-AA7F-25492AF3F7DA}"/>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3DC01F3-B9CA-49B6-98FA-73BAD50D3142}"/>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18494</xdr:rowOff>
    </xdr:from>
    <xdr:to>
      <xdr:col>55</xdr:col>
      <xdr:colOff>50800</xdr:colOff>
      <xdr:row>59</xdr:row>
      <xdr:rowOff>120094</xdr:rowOff>
    </xdr:to>
    <xdr:sp macro="" textlink="">
      <xdr:nvSpPr>
        <xdr:cNvPr id="241" name="楕円 240">
          <a:extLst>
            <a:ext uri="{FF2B5EF4-FFF2-40B4-BE49-F238E27FC236}">
              <a16:creationId xmlns:a16="http://schemas.microsoft.com/office/drawing/2014/main" id="{9CFCCE2E-4E8B-434C-9FA1-FBDC677D51F9}"/>
            </a:ext>
          </a:extLst>
        </xdr:cNvPr>
        <xdr:cNvSpPr/>
      </xdr:nvSpPr>
      <xdr:spPr>
        <a:xfrm>
          <a:off x="9398000" y="97657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41371</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E2991DED-CA0E-435C-9B05-B67CA246E20B}"/>
            </a:ext>
          </a:extLst>
        </xdr:cNvPr>
        <xdr:cNvSpPr txBox="1"/>
      </xdr:nvSpPr>
      <xdr:spPr>
        <a:xfrm>
          <a:off x="9467850" y="962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27381</xdr:rowOff>
    </xdr:from>
    <xdr:to>
      <xdr:col>50</xdr:col>
      <xdr:colOff>165100</xdr:colOff>
      <xdr:row>59</xdr:row>
      <xdr:rowOff>128981</xdr:rowOff>
    </xdr:to>
    <xdr:sp macro="" textlink="">
      <xdr:nvSpPr>
        <xdr:cNvPr id="243" name="楕円 242">
          <a:extLst>
            <a:ext uri="{FF2B5EF4-FFF2-40B4-BE49-F238E27FC236}">
              <a16:creationId xmlns:a16="http://schemas.microsoft.com/office/drawing/2014/main" id="{2B6DA0DC-B78B-4E66-9112-39284E352F26}"/>
            </a:ext>
          </a:extLst>
        </xdr:cNvPr>
        <xdr:cNvSpPr/>
      </xdr:nvSpPr>
      <xdr:spPr>
        <a:xfrm>
          <a:off x="8636000" y="977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69294</xdr:rowOff>
    </xdr:from>
    <xdr:to>
      <xdr:col>55</xdr:col>
      <xdr:colOff>0</xdr:colOff>
      <xdr:row>59</xdr:row>
      <xdr:rowOff>78181</xdr:rowOff>
    </xdr:to>
    <xdr:cxnSp macro="">
      <xdr:nvCxnSpPr>
        <xdr:cNvPr id="244" name="直線コネクタ 243">
          <a:extLst>
            <a:ext uri="{FF2B5EF4-FFF2-40B4-BE49-F238E27FC236}">
              <a16:creationId xmlns:a16="http://schemas.microsoft.com/office/drawing/2014/main" id="{01598B32-3682-40F1-8104-A5B454DFFFAA}"/>
            </a:ext>
          </a:extLst>
        </xdr:cNvPr>
        <xdr:cNvCxnSpPr/>
      </xdr:nvCxnSpPr>
      <xdr:spPr>
        <a:xfrm flipV="1">
          <a:off x="8686800" y="9816544"/>
          <a:ext cx="742950" cy="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33422</xdr:rowOff>
    </xdr:from>
    <xdr:to>
      <xdr:col>46</xdr:col>
      <xdr:colOff>38100</xdr:colOff>
      <xdr:row>59</xdr:row>
      <xdr:rowOff>135022</xdr:rowOff>
    </xdr:to>
    <xdr:sp macro="" textlink="">
      <xdr:nvSpPr>
        <xdr:cNvPr id="245" name="楕円 244">
          <a:extLst>
            <a:ext uri="{FF2B5EF4-FFF2-40B4-BE49-F238E27FC236}">
              <a16:creationId xmlns:a16="http://schemas.microsoft.com/office/drawing/2014/main" id="{FE7E5538-7B80-46F6-8643-F36F183731A4}"/>
            </a:ext>
          </a:extLst>
        </xdr:cNvPr>
        <xdr:cNvSpPr/>
      </xdr:nvSpPr>
      <xdr:spPr>
        <a:xfrm>
          <a:off x="7842250" y="97806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78181</xdr:rowOff>
    </xdr:from>
    <xdr:to>
      <xdr:col>50</xdr:col>
      <xdr:colOff>114300</xdr:colOff>
      <xdr:row>59</xdr:row>
      <xdr:rowOff>84222</xdr:rowOff>
    </xdr:to>
    <xdr:cxnSp macro="">
      <xdr:nvCxnSpPr>
        <xdr:cNvPr id="246" name="直線コネクタ 245">
          <a:extLst>
            <a:ext uri="{FF2B5EF4-FFF2-40B4-BE49-F238E27FC236}">
              <a16:creationId xmlns:a16="http://schemas.microsoft.com/office/drawing/2014/main" id="{A92F02A2-4227-4A3F-A5E7-50EBF6D2FE2D}"/>
            </a:ext>
          </a:extLst>
        </xdr:cNvPr>
        <xdr:cNvCxnSpPr/>
      </xdr:nvCxnSpPr>
      <xdr:spPr>
        <a:xfrm flipV="1">
          <a:off x="7886700" y="9825431"/>
          <a:ext cx="8001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39022</xdr:rowOff>
    </xdr:from>
    <xdr:to>
      <xdr:col>41</xdr:col>
      <xdr:colOff>101600</xdr:colOff>
      <xdr:row>59</xdr:row>
      <xdr:rowOff>140622</xdr:rowOff>
    </xdr:to>
    <xdr:sp macro="" textlink="">
      <xdr:nvSpPr>
        <xdr:cNvPr id="247" name="楕円 246">
          <a:extLst>
            <a:ext uri="{FF2B5EF4-FFF2-40B4-BE49-F238E27FC236}">
              <a16:creationId xmlns:a16="http://schemas.microsoft.com/office/drawing/2014/main" id="{D5403A0F-88FC-4A88-893F-C1FE70DF40AA}"/>
            </a:ext>
          </a:extLst>
        </xdr:cNvPr>
        <xdr:cNvSpPr/>
      </xdr:nvSpPr>
      <xdr:spPr>
        <a:xfrm>
          <a:off x="7029450" y="978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84222</xdr:rowOff>
    </xdr:from>
    <xdr:to>
      <xdr:col>45</xdr:col>
      <xdr:colOff>177800</xdr:colOff>
      <xdr:row>59</xdr:row>
      <xdr:rowOff>89822</xdr:rowOff>
    </xdr:to>
    <xdr:cxnSp macro="">
      <xdr:nvCxnSpPr>
        <xdr:cNvPr id="248" name="直線コネクタ 247">
          <a:extLst>
            <a:ext uri="{FF2B5EF4-FFF2-40B4-BE49-F238E27FC236}">
              <a16:creationId xmlns:a16="http://schemas.microsoft.com/office/drawing/2014/main" id="{CA6E0858-472F-4522-A160-451AF4450F59}"/>
            </a:ext>
          </a:extLst>
        </xdr:cNvPr>
        <xdr:cNvCxnSpPr/>
      </xdr:nvCxnSpPr>
      <xdr:spPr>
        <a:xfrm flipV="1">
          <a:off x="7080250" y="9831472"/>
          <a:ext cx="80645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41897</xdr:rowOff>
    </xdr:from>
    <xdr:to>
      <xdr:col>36</xdr:col>
      <xdr:colOff>165100</xdr:colOff>
      <xdr:row>59</xdr:row>
      <xdr:rowOff>143497</xdr:rowOff>
    </xdr:to>
    <xdr:sp macro="" textlink="">
      <xdr:nvSpPr>
        <xdr:cNvPr id="249" name="楕円 248">
          <a:extLst>
            <a:ext uri="{FF2B5EF4-FFF2-40B4-BE49-F238E27FC236}">
              <a16:creationId xmlns:a16="http://schemas.microsoft.com/office/drawing/2014/main" id="{B0B40181-86D2-4F10-9384-1CC9394CDC0A}"/>
            </a:ext>
          </a:extLst>
        </xdr:cNvPr>
        <xdr:cNvSpPr/>
      </xdr:nvSpPr>
      <xdr:spPr>
        <a:xfrm>
          <a:off x="6235700" y="97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89822</xdr:rowOff>
    </xdr:from>
    <xdr:to>
      <xdr:col>41</xdr:col>
      <xdr:colOff>50800</xdr:colOff>
      <xdr:row>59</xdr:row>
      <xdr:rowOff>92697</xdr:rowOff>
    </xdr:to>
    <xdr:cxnSp macro="">
      <xdr:nvCxnSpPr>
        <xdr:cNvPr id="250" name="直線コネクタ 249">
          <a:extLst>
            <a:ext uri="{FF2B5EF4-FFF2-40B4-BE49-F238E27FC236}">
              <a16:creationId xmlns:a16="http://schemas.microsoft.com/office/drawing/2014/main" id="{206774A2-21E3-46C4-AD2C-211F138C45BE}"/>
            </a:ext>
          </a:extLst>
        </xdr:cNvPr>
        <xdr:cNvCxnSpPr/>
      </xdr:nvCxnSpPr>
      <xdr:spPr>
        <a:xfrm flipV="1">
          <a:off x="6286500" y="9837072"/>
          <a:ext cx="793750" cy="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159084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C896333E-161F-4CF1-944E-B5CF5F008E0F}"/>
            </a:ext>
          </a:extLst>
        </xdr:cNvPr>
        <xdr:cNvSpPr txBox="1"/>
      </xdr:nvSpPr>
      <xdr:spPr>
        <a:xfrm>
          <a:off x="8425961" y="1007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162862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966FAAF4-0433-4642-8EA2-BD22B7DF648D}"/>
            </a:ext>
          </a:extLst>
        </xdr:cNvPr>
        <xdr:cNvSpPr txBox="1"/>
      </xdr:nvSpPr>
      <xdr:spPr>
        <a:xfrm>
          <a:off x="7644911" y="1007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163645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BA40E522-61AD-48E1-B3A8-B77D40935B3D}"/>
            </a:ext>
          </a:extLst>
        </xdr:cNvPr>
        <xdr:cNvSpPr txBox="1"/>
      </xdr:nvSpPr>
      <xdr:spPr>
        <a:xfrm>
          <a:off x="6851161" y="100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139419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887F76F-F415-474E-8E5C-EBA589E1C453}"/>
            </a:ext>
          </a:extLst>
        </xdr:cNvPr>
        <xdr:cNvSpPr txBox="1"/>
      </xdr:nvSpPr>
      <xdr:spPr>
        <a:xfrm>
          <a:off x="6038361" y="1005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145508</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883C3E66-33FA-4E91-8E5D-256240621152}"/>
            </a:ext>
          </a:extLst>
        </xdr:cNvPr>
        <xdr:cNvSpPr txBox="1"/>
      </xdr:nvSpPr>
      <xdr:spPr>
        <a:xfrm>
          <a:off x="8399995" y="956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151549</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CCA4FBDB-E170-4CEF-8A19-E090636ABD96}"/>
            </a:ext>
          </a:extLst>
        </xdr:cNvPr>
        <xdr:cNvSpPr txBox="1"/>
      </xdr:nvSpPr>
      <xdr:spPr>
        <a:xfrm>
          <a:off x="7612595" y="956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157149</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CD70CDF1-BA12-4DD4-96E7-12E9B001DDC7}"/>
            </a:ext>
          </a:extLst>
        </xdr:cNvPr>
        <xdr:cNvSpPr txBox="1"/>
      </xdr:nvSpPr>
      <xdr:spPr>
        <a:xfrm>
          <a:off x="6818845" y="957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160024</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BD6E89A1-A3C3-4791-A472-46159E2AD413}"/>
            </a:ext>
          </a:extLst>
        </xdr:cNvPr>
        <xdr:cNvSpPr txBox="1"/>
      </xdr:nvSpPr>
      <xdr:spPr>
        <a:xfrm>
          <a:off x="6006045" y="95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39EF797-5883-49B0-8A20-920E7568F05D}"/>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A980C01-2BF0-40DE-BF19-AB9A0F02260F}"/>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D3D170A3-5C3F-4CB1-B1CB-29B871D1E18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B613D2D6-9247-43E8-A5D3-F97BE1DF227D}"/>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B5B52BC7-962C-4E92-8DD0-DAD677B42356}"/>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EE902893-EFD7-484B-9491-FA3CD0F801E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974E9826-162F-4B13-AE9F-3FE3D64BCC6C}"/>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39368466-9171-4BDD-AA7D-85CFC0BCB2AE}"/>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653EE300-CDCF-4270-B375-D0986D7A19E8}"/>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735009CD-AB7B-4C29-B246-920B2EA1AEDF}"/>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BA3E7E7A-61CE-422E-B846-CFEF0E172C52}"/>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E91142DD-B5EB-4EEC-B2F1-DDFD126BAB50}"/>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4609A0FF-B024-4342-90EA-C4E072723F3B}"/>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221371D6-354F-438D-8FA9-8169AEF39821}"/>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2F487289-50E3-4632-8213-621429B7A54F}"/>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62E67F6-52AA-4965-95FC-7725A866EBF7}"/>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3A79B426-C1D5-4D6B-B9D7-6B7C3FB6C9A1}"/>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74EB39F3-266C-429D-AF7A-11CE2AFD38D7}"/>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D7B7885E-E286-49AD-9A6C-73F89BFC6E2C}"/>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2151BD40-770C-4110-872B-8B0157112D72}"/>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E639BCF2-BD62-4E35-89B6-05E65190E32D}"/>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530B6DE0-CFB7-4585-942C-29A61486D003}"/>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9446ADE4-34FF-4AEA-93CF-FF10459BCF50}"/>
            </a:ext>
          </a:extLst>
        </xdr:cNvPr>
        <xdr:cNvCxnSpPr/>
      </xdr:nvCxnSpPr>
      <xdr:spPr>
        <a:xfrm flipV="1">
          <a:off x="4177665" y="12929108"/>
          <a:ext cx="0" cy="1313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0F4B2AE9-48AD-4C21-967A-8D62DC476F0D}"/>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B841FE8-ECC8-47C7-92E4-018369968D7F}"/>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EE4835FD-C41E-4DC1-8A25-4EA3D3666BA9}"/>
            </a:ext>
          </a:extLst>
        </xdr:cNvPr>
        <xdr:cNvSpPr txBox="1"/>
      </xdr:nvSpPr>
      <xdr:spPr>
        <a:xfrm>
          <a:off x="4216400" y="12717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E2B3D38F-DD55-44C7-B2A2-27E99602FAA5}"/>
            </a:ext>
          </a:extLst>
        </xdr:cNvPr>
        <xdr:cNvCxnSpPr/>
      </xdr:nvCxnSpPr>
      <xdr:spPr>
        <a:xfrm>
          <a:off x="4108450" y="129291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6786C284-E564-4B04-8015-92D1E19C7882}"/>
            </a:ext>
          </a:extLst>
        </xdr:cNvPr>
        <xdr:cNvSpPr txBox="1"/>
      </xdr:nvSpPr>
      <xdr:spPr>
        <a:xfrm>
          <a:off x="4216400" y="13423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2D8000CD-390A-41B9-ABD5-200F95D467A4}"/>
            </a:ext>
          </a:extLst>
        </xdr:cNvPr>
        <xdr:cNvSpPr/>
      </xdr:nvSpPr>
      <xdr:spPr>
        <a:xfrm>
          <a:off x="4127500" y="135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203DD2DA-75E0-4DF0-8F2B-9EFED14C360C}"/>
            </a:ext>
          </a:extLst>
        </xdr:cNvPr>
        <xdr:cNvSpPr/>
      </xdr:nvSpPr>
      <xdr:spPr>
        <a:xfrm>
          <a:off x="3384550" y="134787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10CB8693-5A43-4F43-85FF-5616B258BC23}"/>
            </a:ext>
          </a:extLst>
        </xdr:cNvPr>
        <xdr:cNvSpPr/>
      </xdr:nvSpPr>
      <xdr:spPr>
        <a:xfrm>
          <a:off x="2571750" y="13465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1F302477-42E9-4E59-A3C9-7EE68198F6A9}"/>
            </a:ext>
          </a:extLst>
        </xdr:cNvPr>
        <xdr:cNvSpPr/>
      </xdr:nvSpPr>
      <xdr:spPr>
        <a:xfrm>
          <a:off x="1778000" y="134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25EE4791-DD5F-4B6F-94DA-084675244560}"/>
            </a:ext>
          </a:extLst>
        </xdr:cNvPr>
        <xdr:cNvSpPr/>
      </xdr:nvSpPr>
      <xdr:spPr>
        <a:xfrm>
          <a:off x="984250" y="133896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F2CFD781-567E-49AE-A2F2-EAAC443AD079}"/>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8565FBA-B354-467E-8F6F-03B55C5B5743}"/>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8F6FDA0-1743-43D6-B302-3FA769647CF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2B32E84-A4D1-444E-AB7F-F61C711B766B}"/>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E6C345B-6F59-4795-81CB-34BCC22BF4E7}"/>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26163</xdr:rowOff>
    </xdr:from>
    <xdr:to>
      <xdr:col>24</xdr:col>
      <xdr:colOff>114300</xdr:colOff>
      <xdr:row>82</xdr:row>
      <xdr:rowOff>127763</xdr:rowOff>
    </xdr:to>
    <xdr:sp macro="" textlink="">
      <xdr:nvSpPr>
        <xdr:cNvPr id="297" name="楕円 296">
          <a:extLst>
            <a:ext uri="{FF2B5EF4-FFF2-40B4-BE49-F238E27FC236}">
              <a16:creationId xmlns:a16="http://schemas.microsoft.com/office/drawing/2014/main" id="{A1436E94-17A3-42F1-B858-3E04C2DFA0B1}"/>
            </a:ext>
          </a:extLst>
        </xdr:cNvPr>
        <xdr:cNvSpPr/>
      </xdr:nvSpPr>
      <xdr:spPr>
        <a:xfrm>
          <a:off x="4127500" y="135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4590</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9B2136E1-4351-4D39-862D-7FDE09E11A24}"/>
            </a:ext>
          </a:extLst>
        </xdr:cNvPr>
        <xdr:cNvSpPr txBox="1"/>
      </xdr:nvSpPr>
      <xdr:spPr>
        <a:xfrm>
          <a:off x="4216400" y="1354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165608</xdr:rowOff>
    </xdr:from>
    <xdr:to>
      <xdr:col>20</xdr:col>
      <xdr:colOff>38100</xdr:colOff>
      <xdr:row>82</xdr:row>
      <xdr:rowOff>95758</xdr:rowOff>
    </xdr:to>
    <xdr:sp macro="" textlink="">
      <xdr:nvSpPr>
        <xdr:cNvPr id="299" name="楕円 298">
          <a:extLst>
            <a:ext uri="{FF2B5EF4-FFF2-40B4-BE49-F238E27FC236}">
              <a16:creationId xmlns:a16="http://schemas.microsoft.com/office/drawing/2014/main" id="{8980B096-6576-4A6F-B52A-E9802E294366}"/>
            </a:ext>
          </a:extLst>
        </xdr:cNvPr>
        <xdr:cNvSpPr/>
      </xdr:nvSpPr>
      <xdr:spPr>
        <a:xfrm>
          <a:off x="3384550" y="135450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44958</xdr:rowOff>
    </xdr:from>
    <xdr:to>
      <xdr:col>24</xdr:col>
      <xdr:colOff>63500</xdr:colOff>
      <xdr:row>82</xdr:row>
      <xdr:rowOff>76963</xdr:rowOff>
    </xdr:to>
    <xdr:cxnSp macro="">
      <xdr:nvCxnSpPr>
        <xdr:cNvPr id="300" name="直線コネクタ 299">
          <a:extLst>
            <a:ext uri="{FF2B5EF4-FFF2-40B4-BE49-F238E27FC236}">
              <a16:creationId xmlns:a16="http://schemas.microsoft.com/office/drawing/2014/main" id="{64598B41-2F60-4237-B7C1-42C2FE02CE87}"/>
            </a:ext>
          </a:extLst>
        </xdr:cNvPr>
        <xdr:cNvCxnSpPr/>
      </xdr:nvCxnSpPr>
      <xdr:spPr>
        <a:xfrm>
          <a:off x="3429000" y="13589508"/>
          <a:ext cx="7493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135889</xdr:rowOff>
    </xdr:from>
    <xdr:to>
      <xdr:col>15</xdr:col>
      <xdr:colOff>101600</xdr:colOff>
      <xdr:row>82</xdr:row>
      <xdr:rowOff>66039</xdr:rowOff>
    </xdr:to>
    <xdr:sp macro="" textlink="">
      <xdr:nvSpPr>
        <xdr:cNvPr id="301" name="楕円 300">
          <a:extLst>
            <a:ext uri="{FF2B5EF4-FFF2-40B4-BE49-F238E27FC236}">
              <a16:creationId xmlns:a16="http://schemas.microsoft.com/office/drawing/2014/main" id="{CCF27CD5-56B9-48E9-8B5A-E0951FA72634}"/>
            </a:ext>
          </a:extLst>
        </xdr:cNvPr>
        <xdr:cNvSpPr/>
      </xdr:nvSpPr>
      <xdr:spPr>
        <a:xfrm>
          <a:off x="2571750" y="135153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82</xdr:row>
      <xdr:rowOff>44958</xdr:rowOff>
    </xdr:to>
    <xdr:cxnSp macro="">
      <xdr:nvCxnSpPr>
        <xdr:cNvPr id="302" name="直線コネクタ 301">
          <a:extLst>
            <a:ext uri="{FF2B5EF4-FFF2-40B4-BE49-F238E27FC236}">
              <a16:creationId xmlns:a16="http://schemas.microsoft.com/office/drawing/2014/main" id="{A1712E4E-7C9F-4982-A534-2AD7761D6B18}"/>
            </a:ext>
          </a:extLst>
        </xdr:cNvPr>
        <xdr:cNvCxnSpPr/>
      </xdr:nvCxnSpPr>
      <xdr:spPr>
        <a:xfrm>
          <a:off x="2622550" y="13559789"/>
          <a:ext cx="80645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106172</xdr:rowOff>
    </xdr:from>
    <xdr:to>
      <xdr:col>10</xdr:col>
      <xdr:colOff>165100</xdr:colOff>
      <xdr:row>82</xdr:row>
      <xdr:rowOff>36322</xdr:rowOff>
    </xdr:to>
    <xdr:sp macro="" textlink="">
      <xdr:nvSpPr>
        <xdr:cNvPr id="303" name="楕円 302">
          <a:extLst>
            <a:ext uri="{FF2B5EF4-FFF2-40B4-BE49-F238E27FC236}">
              <a16:creationId xmlns:a16="http://schemas.microsoft.com/office/drawing/2014/main" id="{EB2026B0-8845-411A-A24C-9034B381F606}"/>
            </a:ext>
          </a:extLst>
        </xdr:cNvPr>
        <xdr:cNvSpPr/>
      </xdr:nvSpPr>
      <xdr:spPr>
        <a:xfrm>
          <a:off x="1778000" y="13485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156972</xdr:rowOff>
    </xdr:from>
    <xdr:to>
      <xdr:col>15</xdr:col>
      <xdr:colOff>50800</xdr:colOff>
      <xdr:row>82</xdr:row>
      <xdr:rowOff>15239</xdr:rowOff>
    </xdr:to>
    <xdr:cxnSp macro="">
      <xdr:nvCxnSpPr>
        <xdr:cNvPr id="304" name="直線コネクタ 303">
          <a:extLst>
            <a:ext uri="{FF2B5EF4-FFF2-40B4-BE49-F238E27FC236}">
              <a16:creationId xmlns:a16="http://schemas.microsoft.com/office/drawing/2014/main" id="{305CB85B-136A-4916-A086-1149629DF0C6}"/>
            </a:ext>
          </a:extLst>
        </xdr:cNvPr>
        <xdr:cNvCxnSpPr/>
      </xdr:nvCxnSpPr>
      <xdr:spPr>
        <a:xfrm>
          <a:off x="1828800" y="13536422"/>
          <a:ext cx="793750" cy="2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81026</xdr:rowOff>
    </xdr:from>
    <xdr:to>
      <xdr:col>6</xdr:col>
      <xdr:colOff>38100</xdr:colOff>
      <xdr:row>82</xdr:row>
      <xdr:rowOff>11176</xdr:rowOff>
    </xdr:to>
    <xdr:sp macro="" textlink="">
      <xdr:nvSpPr>
        <xdr:cNvPr id="305" name="楕円 304">
          <a:extLst>
            <a:ext uri="{FF2B5EF4-FFF2-40B4-BE49-F238E27FC236}">
              <a16:creationId xmlns:a16="http://schemas.microsoft.com/office/drawing/2014/main" id="{E5DB1E99-7B17-4648-A93E-C213DB1B4501}"/>
            </a:ext>
          </a:extLst>
        </xdr:cNvPr>
        <xdr:cNvSpPr/>
      </xdr:nvSpPr>
      <xdr:spPr>
        <a:xfrm>
          <a:off x="984250" y="134604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131826</xdr:rowOff>
    </xdr:from>
    <xdr:to>
      <xdr:col>10</xdr:col>
      <xdr:colOff>114300</xdr:colOff>
      <xdr:row>81</xdr:row>
      <xdr:rowOff>156972</xdr:rowOff>
    </xdr:to>
    <xdr:cxnSp macro="">
      <xdr:nvCxnSpPr>
        <xdr:cNvPr id="306" name="直線コネクタ 305">
          <a:extLst>
            <a:ext uri="{FF2B5EF4-FFF2-40B4-BE49-F238E27FC236}">
              <a16:creationId xmlns:a16="http://schemas.microsoft.com/office/drawing/2014/main" id="{51DF9E58-9995-42FF-966F-4C64241762A7}"/>
            </a:ext>
          </a:extLst>
        </xdr:cNvPr>
        <xdr:cNvCxnSpPr/>
      </xdr:nvCxnSpPr>
      <xdr:spPr>
        <a:xfrm>
          <a:off x="1028700" y="13511276"/>
          <a:ext cx="8001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307" name="n_1aveValue【公営住宅】&#10;有形固定資産減価償却率">
          <a:extLst>
            <a:ext uri="{FF2B5EF4-FFF2-40B4-BE49-F238E27FC236}">
              <a16:creationId xmlns:a16="http://schemas.microsoft.com/office/drawing/2014/main" id="{3DD89A0D-D724-4020-B831-A228EBDA4F61}"/>
            </a:ext>
          </a:extLst>
        </xdr:cNvPr>
        <xdr:cNvSpPr txBox="1"/>
      </xdr:nvSpPr>
      <xdr:spPr>
        <a:xfrm>
          <a:off x="3239144" y="1326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8" name="n_2aveValue【公営住宅】&#10;有形固定資産減価償却率">
          <a:extLst>
            <a:ext uri="{FF2B5EF4-FFF2-40B4-BE49-F238E27FC236}">
              <a16:creationId xmlns:a16="http://schemas.microsoft.com/office/drawing/2014/main" id="{584B48C2-D03D-4F26-A3DA-F3A8FDBE07D8}"/>
            </a:ext>
          </a:extLst>
        </xdr:cNvPr>
        <xdr:cNvSpPr txBox="1"/>
      </xdr:nvSpPr>
      <xdr:spPr>
        <a:xfrm>
          <a:off x="2439044" y="1324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164864</xdr:rowOff>
    </xdr:from>
    <xdr:ext cx="405111" cy="259045"/>
    <xdr:sp macro="" textlink="">
      <xdr:nvSpPr>
        <xdr:cNvPr id="309" name="n_3aveValue【公営住宅】&#10;有形固定資産減価償却率">
          <a:extLst>
            <a:ext uri="{FF2B5EF4-FFF2-40B4-BE49-F238E27FC236}">
              <a16:creationId xmlns:a16="http://schemas.microsoft.com/office/drawing/2014/main" id="{87BCC0F7-AEC9-403D-8D1D-A3372DC15E2C}"/>
            </a:ext>
          </a:extLst>
        </xdr:cNvPr>
        <xdr:cNvSpPr txBox="1"/>
      </xdr:nvSpPr>
      <xdr:spPr>
        <a:xfrm>
          <a:off x="1645294" y="1321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0" name="n_4aveValue【公営住宅】&#10;有形固定資産減価償却率">
          <a:extLst>
            <a:ext uri="{FF2B5EF4-FFF2-40B4-BE49-F238E27FC236}">
              <a16:creationId xmlns:a16="http://schemas.microsoft.com/office/drawing/2014/main" id="{BAF0510C-34E1-4848-ACFD-771D56842765}"/>
            </a:ext>
          </a:extLst>
        </xdr:cNvPr>
        <xdr:cNvSpPr txBox="1"/>
      </xdr:nvSpPr>
      <xdr:spPr>
        <a:xfrm>
          <a:off x="851544"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86885</xdr:rowOff>
    </xdr:from>
    <xdr:ext cx="405111" cy="259045"/>
    <xdr:sp macro="" textlink="">
      <xdr:nvSpPr>
        <xdr:cNvPr id="311" name="n_1mainValue【公営住宅】&#10;有形固定資産減価償却率">
          <a:extLst>
            <a:ext uri="{FF2B5EF4-FFF2-40B4-BE49-F238E27FC236}">
              <a16:creationId xmlns:a16="http://schemas.microsoft.com/office/drawing/2014/main" id="{5B5ECE2D-A09A-4B3F-96F9-0680AE815E9B}"/>
            </a:ext>
          </a:extLst>
        </xdr:cNvPr>
        <xdr:cNvSpPr txBox="1"/>
      </xdr:nvSpPr>
      <xdr:spPr>
        <a:xfrm>
          <a:off x="3239144" y="13631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57166</xdr:rowOff>
    </xdr:from>
    <xdr:ext cx="405111" cy="259045"/>
    <xdr:sp macro="" textlink="">
      <xdr:nvSpPr>
        <xdr:cNvPr id="312" name="n_2mainValue【公営住宅】&#10;有形固定資産減価償却率">
          <a:extLst>
            <a:ext uri="{FF2B5EF4-FFF2-40B4-BE49-F238E27FC236}">
              <a16:creationId xmlns:a16="http://schemas.microsoft.com/office/drawing/2014/main" id="{97DE122C-87FA-4701-8B95-BD6DAC244B5E}"/>
            </a:ext>
          </a:extLst>
        </xdr:cNvPr>
        <xdr:cNvSpPr txBox="1"/>
      </xdr:nvSpPr>
      <xdr:spPr>
        <a:xfrm>
          <a:off x="2439044" y="1360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27449</xdr:rowOff>
    </xdr:from>
    <xdr:ext cx="405111" cy="259045"/>
    <xdr:sp macro="" textlink="">
      <xdr:nvSpPr>
        <xdr:cNvPr id="313" name="n_3mainValue【公営住宅】&#10;有形固定資産減価償却率">
          <a:extLst>
            <a:ext uri="{FF2B5EF4-FFF2-40B4-BE49-F238E27FC236}">
              <a16:creationId xmlns:a16="http://schemas.microsoft.com/office/drawing/2014/main" id="{0ADBBBD2-AFB4-4B9E-8C18-073F45651151}"/>
            </a:ext>
          </a:extLst>
        </xdr:cNvPr>
        <xdr:cNvSpPr txBox="1"/>
      </xdr:nvSpPr>
      <xdr:spPr>
        <a:xfrm>
          <a:off x="1645294" y="13571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2303</xdr:rowOff>
    </xdr:from>
    <xdr:ext cx="405111" cy="259045"/>
    <xdr:sp macro="" textlink="">
      <xdr:nvSpPr>
        <xdr:cNvPr id="314" name="n_4mainValue【公営住宅】&#10;有形固定資産減価償却率">
          <a:extLst>
            <a:ext uri="{FF2B5EF4-FFF2-40B4-BE49-F238E27FC236}">
              <a16:creationId xmlns:a16="http://schemas.microsoft.com/office/drawing/2014/main" id="{36E72C09-4486-4EC6-A49A-E4DCE8F036F3}"/>
            </a:ext>
          </a:extLst>
        </xdr:cNvPr>
        <xdr:cNvSpPr txBox="1"/>
      </xdr:nvSpPr>
      <xdr:spPr>
        <a:xfrm>
          <a:off x="851544" y="13546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5C7B7A13-1CBC-4266-B1F8-03F07BAF31C9}"/>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26D96103-2588-486A-87DE-B12DF5F7E396}"/>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8E42182D-7A97-472C-AAE0-7E41BF242972}"/>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82E87054-59B2-4721-8B31-5F7598D2A0E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E12CD81F-992D-40B7-88B4-25350E79DFDD}"/>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6A0D73CC-F145-4080-B1EC-3D0B84E235C9}"/>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15D1E886-E0D5-429C-ADED-88C1F4D0F0D2}"/>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30B6D0C5-DB70-4351-A760-E5E5317BFAE5}"/>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D9DF6352-9CE2-42E6-8B4D-DABC8203F3B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E089F194-A8AE-4ED0-AA03-C08DB47F1FD2}"/>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702B2697-0DE2-4F95-9BC6-46CBBDE540CD}"/>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2B03E7DC-EB44-481D-B5B2-C5E615BB5600}"/>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7C55B33D-FD5E-41DB-9F7F-1E77CA393AEE}"/>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10082877-5A23-4FDD-B9D3-909D518CF68B}"/>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FED057C7-F8ED-488E-AB06-4B5279C07F1B}"/>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09B13F9A-E9FF-4569-B13B-D8A4E91E1AF6}"/>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9A8C824D-197E-4D3B-9360-5A9D692ED56B}"/>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53F8077C-7FBB-42AC-89C3-0D351ECD55E4}"/>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912FDF27-444C-44B5-BD42-FE6DA8A245CA}"/>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A36CCA5B-9D91-4517-89C0-2452589FF82E}"/>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2814DB4E-2D61-4E18-A18F-D00CD630A886}"/>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C0AEB852-6B98-4BBB-95C3-65AC99325ADE}"/>
            </a:ext>
          </a:extLst>
        </xdr:cNvPr>
        <xdr:cNvCxnSpPr/>
      </xdr:nvCxnSpPr>
      <xdr:spPr>
        <a:xfrm flipV="1">
          <a:off x="9429115" y="12979400"/>
          <a:ext cx="0" cy="126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C5972876-C239-46D4-A572-FDB230DD9920}"/>
            </a:ext>
          </a:extLst>
        </xdr:cNvPr>
        <xdr:cNvSpPr txBox="1"/>
      </xdr:nvSpPr>
      <xdr:spPr>
        <a:xfrm>
          <a:off x="9467850" y="142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8E640A4E-F456-405B-BAFA-D3C9D4D7F695}"/>
            </a:ext>
          </a:extLst>
        </xdr:cNvPr>
        <xdr:cNvCxnSpPr/>
      </xdr:nvCxnSpPr>
      <xdr:spPr>
        <a:xfrm>
          <a:off x="9359900" y="14242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7C64ADFA-332A-48E4-9B3E-667A994121C5}"/>
            </a:ext>
          </a:extLst>
        </xdr:cNvPr>
        <xdr:cNvSpPr txBox="1"/>
      </xdr:nvSpPr>
      <xdr:spPr>
        <a:xfrm>
          <a:off x="9467850" y="1276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F4C07CAA-275C-410C-A166-F997EE929422}"/>
            </a:ext>
          </a:extLst>
        </xdr:cNvPr>
        <xdr:cNvCxnSpPr/>
      </xdr:nvCxnSpPr>
      <xdr:spPr>
        <a:xfrm>
          <a:off x="9359900" y="1297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132148</xdr:rowOff>
    </xdr:from>
    <xdr:ext cx="469744" cy="259045"/>
    <xdr:sp macro="" textlink="">
      <xdr:nvSpPr>
        <xdr:cNvPr id="341" name="【公営住宅】&#10;一人当たり面積平均値テキスト">
          <a:extLst>
            <a:ext uri="{FF2B5EF4-FFF2-40B4-BE49-F238E27FC236}">
              <a16:creationId xmlns:a16="http://schemas.microsoft.com/office/drawing/2014/main" id="{031297F5-7D7D-47A9-BC6D-5745531829F4}"/>
            </a:ext>
          </a:extLst>
        </xdr:cNvPr>
        <xdr:cNvSpPr txBox="1"/>
      </xdr:nvSpPr>
      <xdr:spPr>
        <a:xfrm>
          <a:off x="9467850" y="14006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B933E80A-AC7F-44C9-88AD-11F344B42CB2}"/>
            </a:ext>
          </a:extLst>
        </xdr:cNvPr>
        <xdr:cNvSpPr/>
      </xdr:nvSpPr>
      <xdr:spPr>
        <a:xfrm>
          <a:off x="9398000" y="140284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A4DAF5A3-5D21-43E9-9708-C08F23F3F8B3}"/>
            </a:ext>
          </a:extLst>
        </xdr:cNvPr>
        <xdr:cNvSpPr/>
      </xdr:nvSpPr>
      <xdr:spPr>
        <a:xfrm>
          <a:off x="8636000" y="14027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69BF5400-1057-4257-8BB6-B88BA3662F87}"/>
            </a:ext>
          </a:extLst>
        </xdr:cNvPr>
        <xdr:cNvSpPr/>
      </xdr:nvSpPr>
      <xdr:spPr>
        <a:xfrm>
          <a:off x="7842250" y="140280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F9F5A7EC-E3D1-4E34-A183-5852691E3442}"/>
            </a:ext>
          </a:extLst>
        </xdr:cNvPr>
        <xdr:cNvSpPr/>
      </xdr:nvSpPr>
      <xdr:spPr>
        <a:xfrm>
          <a:off x="7029450" y="140129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139CB0BE-6FA5-4D80-901B-787CB64FAB28}"/>
            </a:ext>
          </a:extLst>
        </xdr:cNvPr>
        <xdr:cNvSpPr/>
      </xdr:nvSpPr>
      <xdr:spPr>
        <a:xfrm>
          <a:off x="6235700" y="139978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651297BE-54F0-41C9-BB90-75BF56E474C9}"/>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CFBCFDFF-869E-41EC-8674-AFE73DD11C98}"/>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EFD571CF-CD01-4289-8842-26951859445D}"/>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2B252C8-843D-48F7-99E1-7871677B1626}"/>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49DB3D3-FD9C-4368-8B56-A19459BDDD45}"/>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91999</xdr:rowOff>
    </xdr:from>
    <xdr:to>
      <xdr:col>55</xdr:col>
      <xdr:colOff>50800</xdr:colOff>
      <xdr:row>85</xdr:row>
      <xdr:rowOff>22149</xdr:rowOff>
    </xdr:to>
    <xdr:sp macro="" textlink="">
      <xdr:nvSpPr>
        <xdr:cNvPr id="352" name="楕円 351">
          <a:extLst>
            <a:ext uri="{FF2B5EF4-FFF2-40B4-BE49-F238E27FC236}">
              <a16:creationId xmlns:a16="http://schemas.microsoft.com/office/drawing/2014/main" id="{50A84FE9-A233-4944-89BE-B11199746CF8}"/>
            </a:ext>
          </a:extLst>
        </xdr:cNvPr>
        <xdr:cNvSpPr/>
      </xdr:nvSpPr>
      <xdr:spPr>
        <a:xfrm>
          <a:off x="9398000" y="139667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114876</xdr:rowOff>
    </xdr:from>
    <xdr:ext cx="469744" cy="259045"/>
    <xdr:sp macro="" textlink="">
      <xdr:nvSpPr>
        <xdr:cNvPr id="353" name="【公営住宅】&#10;一人当たり面積該当値テキスト">
          <a:extLst>
            <a:ext uri="{FF2B5EF4-FFF2-40B4-BE49-F238E27FC236}">
              <a16:creationId xmlns:a16="http://schemas.microsoft.com/office/drawing/2014/main" id="{B6800F34-7784-4282-994D-E80AF817935A}"/>
            </a:ext>
          </a:extLst>
        </xdr:cNvPr>
        <xdr:cNvSpPr txBox="1"/>
      </xdr:nvSpPr>
      <xdr:spPr>
        <a:xfrm>
          <a:off x="9467850" y="13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93371</xdr:rowOff>
    </xdr:from>
    <xdr:to>
      <xdr:col>50</xdr:col>
      <xdr:colOff>165100</xdr:colOff>
      <xdr:row>85</xdr:row>
      <xdr:rowOff>23521</xdr:rowOff>
    </xdr:to>
    <xdr:sp macro="" textlink="">
      <xdr:nvSpPr>
        <xdr:cNvPr id="354" name="楕円 353">
          <a:extLst>
            <a:ext uri="{FF2B5EF4-FFF2-40B4-BE49-F238E27FC236}">
              <a16:creationId xmlns:a16="http://schemas.microsoft.com/office/drawing/2014/main" id="{83ECCC5B-17B5-40A9-B55E-4CCE5313693F}"/>
            </a:ext>
          </a:extLst>
        </xdr:cNvPr>
        <xdr:cNvSpPr/>
      </xdr:nvSpPr>
      <xdr:spPr>
        <a:xfrm>
          <a:off x="8636000" y="139681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142799</xdr:rowOff>
    </xdr:from>
    <xdr:to>
      <xdr:col>55</xdr:col>
      <xdr:colOff>0</xdr:colOff>
      <xdr:row>84</xdr:row>
      <xdr:rowOff>144171</xdr:rowOff>
    </xdr:to>
    <xdr:cxnSp macro="">
      <xdr:nvCxnSpPr>
        <xdr:cNvPr id="355" name="直線コネクタ 354">
          <a:extLst>
            <a:ext uri="{FF2B5EF4-FFF2-40B4-BE49-F238E27FC236}">
              <a16:creationId xmlns:a16="http://schemas.microsoft.com/office/drawing/2014/main" id="{AED75E39-0000-48F4-B91E-F8CDEA0E379B}"/>
            </a:ext>
          </a:extLst>
        </xdr:cNvPr>
        <xdr:cNvCxnSpPr/>
      </xdr:nvCxnSpPr>
      <xdr:spPr>
        <a:xfrm flipV="1">
          <a:off x="8686800" y="14017549"/>
          <a:ext cx="74295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94742</xdr:rowOff>
    </xdr:from>
    <xdr:to>
      <xdr:col>46</xdr:col>
      <xdr:colOff>38100</xdr:colOff>
      <xdr:row>85</xdr:row>
      <xdr:rowOff>24892</xdr:rowOff>
    </xdr:to>
    <xdr:sp macro="" textlink="">
      <xdr:nvSpPr>
        <xdr:cNvPr id="356" name="楕円 355">
          <a:extLst>
            <a:ext uri="{FF2B5EF4-FFF2-40B4-BE49-F238E27FC236}">
              <a16:creationId xmlns:a16="http://schemas.microsoft.com/office/drawing/2014/main" id="{3E39DA1A-8F2D-4692-8BEB-5C8927C86B0D}"/>
            </a:ext>
          </a:extLst>
        </xdr:cNvPr>
        <xdr:cNvSpPr/>
      </xdr:nvSpPr>
      <xdr:spPr>
        <a:xfrm>
          <a:off x="7842250" y="139694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144171</xdr:rowOff>
    </xdr:from>
    <xdr:to>
      <xdr:col>50</xdr:col>
      <xdr:colOff>114300</xdr:colOff>
      <xdr:row>84</xdr:row>
      <xdr:rowOff>145542</xdr:rowOff>
    </xdr:to>
    <xdr:cxnSp macro="">
      <xdr:nvCxnSpPr>
        <xdr:cNvPr id="357" name="直線コネクタ 356">
          <a:extLst>
            <a:ext uri="{FF2B5EF4-FFF2-40B4-BE49-F238E27FC236}">
              <a16:creationId xmlns:a16="http://schemas.microsoft.com/office/drawing/2014/main" id="{BD0CDFC1-A295-4C85-8343-DB70B7EA6DA9}"/>
            </a:ext>
          </a:extLst>
        </xdr:cNvPr>
        <xdr:cNvCxnSpPr/>
      </xdr:nvCxnSpPr>
      <xdr:spPr>
        <a:xfrm flipV="1">
          <a:off x="7886700" y="14018921"/>
          <a:ext cx="8001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95656</xdr:rowOff>
    </xdr:from>
    <xdr:to>
      <xdr:col>41</xdr:col>
      <xdr:colOff>101600</xdr:colOff>
      <xdr:row>85</xdr:row>
      <xdr:rowOff>25806</xdr:rowOff>
    </xdr:to>
    <xdr:sp macro="" textlink="">
      <xdr:nvSpPr>
        <xdr:cNvPr id="358" name="楕円 357">
          <a:extLst>
            <a:ext uri="{FF2B5EF4-FFF2-40B4-BE49-F238E27FC236}">
              <a16:creationId xmlns:a16="http://schemas.microsoft.com/office/drawing/2014/main" id="{B82B527E-C05B-4525-9D71-CE0CBA18BDF9}"/>
            </a:ext>
          </a:extLst>
        </xdr:cNvPr>
        <xdr:cNvSpPr/>
      </xdr:nvSpPr>
      <xdr:spPr>
        <a:xfrm>
          <a:off x="7029450" y="139704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145542</xdr:rowOff>
    </xdr:from>
    <xdr:to>
      <xdr:col>45</xdr:col>
      <xdr:colOff>177800</xdr:colOff>
      <xdr:row>84</xdr:row>
      <xdr:rowOff>146456</xdr:rowOff>
    </xdr:to>
    <xdr:cxnSp macro="">
      <xdr:nvCxnSpPr>
        <xdr:cNvPr id="359" name="直線コネクタ 358">
          <a:extLst>
            <a:ext uri="{FF2B5EF4-FFF2-40B4-BE49-F238E27FC236}">
              <a16:creationId xmlns:a16="http://schemas.microsoft.com/office/drawing/2014/main" id="{E07EB4B9-4A99-4670-9602-B21AC174C2B8}"/>
            </a:ext>
          </a:extLst>
        </xdr:cNvPr>
        <xdr:cNvCxnSpPr/>
      </xdr:nvCxnSpPr>
      <xdr:spPr>
        <a:xfrm flipV="1">
          <a:off x="7080250" y="14020292"/>
          <a:ext cx="80645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97028</xdr:rowOff>
    </xdr:from>
    <xdr:to>
      <xdr:col>36</xdr:col>
      <xdr:colOff>165100</xdr:colOff>
      <xdr:row>85</xdr:row>
      <xdr:rowOff>27178</xdr:rowOff>
    </xdr:to>
    <xdr:sp macro="" textlink="">
      <xdr:nvSpPr>
        <xdr:cNvPr id="360" name="楕円 359">
          <a:extLst>
            <a:ext uri="{FF2B5EF4-FFF2-40B4-BE49-F238E27FC236}">
              <a16:creationId xmlns:a16="http://schemas.microsoft.com/office/drawing/2014/main" id="{6A736BE6-77D6-456C-9A97-9CCF34D30A21}"/>
            </a:ext>
          </a:extLst>
        </xdr:cNvPr>
        <xdr:cNvSpPr/>
      </xdr:nvSpPr>
      <xdr:spPr>
        <a:xfrm>
          <a:off x="6235700" y="139717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146456</xdr:rowOff>
    </xdr:from>
    <xdr:to>
      <xdr:col>41</xdr:col>
      <xdr:colOff>50800</xdr:colOff>
      <xdr:row>84</xdr:row>
      <xdr:rowOff>147828</xdr:rowOff>
    </xdr:to>
    <xdr:cxnSp macro="">
      <xdr:nvCxnSpPr>
        <xdr:cNvPr id="361" name="直線コネクタ 360">
          <a:extLst>
            <a:ext uri="{FF2B5EF4-FFF2-40B4-BE49-F238E27FC236}">
              <a16:creationId xmlns:a16="http://schemas.microsoft.com/office/drawing/2014/main" id="{5AEA9A05-6DD0-4BFB-8F26-850C23B30800}"/>
            </a:ext>
          </a:extLst>
        </xdr:cNvPr>
        <xdr:cNvCxnSpPr/>
      </xdr:nvCxnSpPr>
      <xdr:spPr>
        <a:xfrm flipV="1">
          <a:off x="6286500" y="14021206"/>
          <a:ext cx="79375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74083</xdr:rowOff>
    </xdr:from>
    <xdr:ext cx="469744" cy="259045"/>
    <xdr:sp macro="" textlink="">
      <xdr:nvSpPr>
        <xdr:cNvPr id="362" name="n_1aveValue【公営住宅】&#10;一人当たり面積">
          <a:extLst>
            <a:ext uri="{FF2B5EF4-FFF2-40B4-BE49-F238E27FC236}">
              <a16:creationId xmlns:a16="http://schemas.microsoft.com/office/drawing/2014/main" id="{A510A78E-9B47-47EC-ABC1-5F6F9C0AA204}"/>
            </a:ext>
          </a:extLst>
        </xdr:cNvPr>
        <xdr:cNvSpPr txBox="1"/>
      </xdr:nvSpPr>
      <xdr:spPr>
        <a:xfrm>
          <a:off x="8458277" y="1411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74541</xdr:rowOff>
    </xdr:from>
    <xdr:ext cx="469744" cy="259045"/>
    <xdr:sp macro="" textlink="">
      <xdr:nvSpPr>
        <xdr:cNvPr id="363" name="n_2aveValue【公営住宅】&#10;一人当たり面積">
          <a:extLst>
            <a:ext uri="{FF2B5EF4-FFF2-40B4-BE49-F238E27FC236}">
              <a16:creationId xmlns:a16="http://schemas.microsoft.com/office/drawing/2014/main" id="{E6CC1EE0-D88F-4273-8563-C25EBCC95A83}"/>
            </a:ext>
          </a:extLst>
        </xdr:cNvPr>
        <xdr:cNvSpPr txBox="1"/>
      </xdr:nvSpPr>
      <xdr:spPr>
        <a:xfrm>
          <a:off x="7677227" y="1411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59453</xdr:rowOff>
    </xdr:from>
    <xdr:ext cx="469744" cy="259045"/>
    <xdr:sp macro="" textlink="">
      <xdr:nvSpPr>
        <xdr:cNvPr id="364" name="n_3aveValue【公営住宅】&#10;一人当たり面積">
          <a:extLst>
            <a:ext uri="{FF2B5EF4-FFF2-40B4-BE49-F238E27FC236}">
              <a16:creationId xmlns:a16="http://schemas.microsoft.com/office/drawing/2014/main" id="{B4D508A0-9799-4525-A093-CE8756EF1854}"/>
            </a:ext>
          </a:extLst>
        </xdr:cNvPr>
        <xdr:cNvSpPr txBox="1"/>
      </xdr:nvSpPr>
      <xdr:spPr>
        <a:xfrm>
          <a:off x="6864427" y="1409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44366</xdr:rowOff>
    </xdr:from>
    <xdr:ext cx="469744" cy="259045"/>
    <xdr:sp macro="" textlink="">
      <xdr:nvSpPr>
        <xdr:cNvPr id="365" name="n_4aveValue【公営住宅】&#10;一人当たり面積">
          <a:extLst>
            <a:ext uri="{FF2B5EF4-FFF2-40B4-BE49-F238E27FC236}">
              <a16:creationId xmlns:a16="http://schemas.microsoft.com/office/drawing/2014/main" id="{C8F55E9C-8788-494E-83A3-3580BE27081A}"/>
            </a:ext>
          </a:extLst>
        </xdr:cNvPr>
        <xdr:cNvSpPr txBox="1"/>
      </xdr:nvSpPr>
      <xdr:spPr>
        <a:xfrm>
          <a:off x="6070677" y="1408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40048</xdr:rowOff>
    </xdr:from>
    <xdr:ext cx="469744" cy="259045"/>
    <xdr:sp macro="" textlink="">
      <xdr:nvSpPr>
        <xdr:cNvPr id="366" name="n_1mainValue【公営住宅】&#10;一人当たり面積">
          <a:extLst>
            <a:ext uri="{FF2B5EF4-FFF2-40B4-BE49-F238E27FC236}">
              <a16:creationId xmlns:a16="http://schemas.microsoft.com/office/drawing/2014/main" id="{0A651A69-7880-4833-9B0C-CE3E9F0E4D4D}"/>
            </a:ext>
          </a:extLst>
        </xdr:cNvPr>
        <xdr:cNvSpPr txBox="1"/>
      </xdr:nvSpPr>
      <xdr:spPr>
        <a:xfrm>
          <a:off x="8458277" y="1374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41419</xdr:rowOff>
    </xdr:from>
    <xdr:ext cx="469744" cy="259045"/>
    <xdr:sp macro="" textlink="">
      <xdr:nvSpPr>
        <xdr:cNvPr id="367" name="n_2mainValue【公営住宅】&#10;一人当たり面積">
          <a:extLst>
            <a:ext uri="{FF2B5EF4-FFF2-40B4-BE49-F238E27FC236}">
              <a16:creationId xmlns:a16="http://schemas.microsoft.com/office/drawing/2014/main" id="{5EFB1FA2-9AEE-4769-88DB-B163C2D975FE}"/>
            </a:ext>
          </a:extLst>
        </xdr:cNvPr>
        <xdr:cNvSpPr txBox="1"/>
      </xdr:nvSpPr>
      <xdr:spPr>
        <a:xfrm>
          <a:off x="7677227" y="1375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42333</xdr:rowOff>
    </xdr:from>
    <xdr:ext cx="469744" cy="259045"/>
    <xdr:sp macro="" textlink="">
      <xdr:nvSpPr>
        <xdr:cNvPr id="368" name="n_3mainValue【公営住宅】&#10;一人当たり面積">
          <a:extLst>
            <a:ext uri="{FF2B5EF4-FFF2-40B4-BE49-F238E27FC236}">
              <a16:creationId xmlns:a16="http://schemas.microsoft.com/office/drawing/2014/main" id="{3D6069DF-7298-48B0-850D-B0B7B757FB3D}"/>
            </a:ext>
          </a:extLst>
        </xdr:cNvPr>
        <xdr:cNvSpPr txBox="1"/>
      </xdr:nvSpPr>
      <xdr:spPr>
        <a:xfrm>
          <a:off x="6864427" y="1375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43705</xdr:rowOff>
    </xdr:from>
    <xdr:ext cx="469744" cy="259045"/>
    <xdr:sp macro="" textlink="">
      <xdr:nvSpPr>
        <xdr:cNvPr id="369" name="n_4mainValue【公営住宅】&#10;一人当たり面積">
          <a:extLst>
            <a:ext uri="{FF2B5EF4-FFF2-40B4-BE49-F238E27FC236}">
              <a16:creationId xmlns:a16="http://schemas.microsoft.com/office/drawing/2014/main" id="{CB80688A-0C4F-4066-8854-4768CCB67FD4}"/>
            </a:ext>
          </a:extLst>
        </xdr:cNvPr>
        <xdr:cNvSpPr txBox="1"/>
      </xdr:nvSpPr>
      <xdr:spPr>
        <a:xfrm>
          <a:off x="6070677" y="1375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B3901551-F586-49BE-B881-04A2D8924113}"/>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3612F391-0BD3-48BD-BD84-486341AED1EB}"/>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B129164-30DD-4D54-A235-CD70FDE08E3F}"/>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42340250-8790-4790-A01F-2EDA29CD83D9}"/>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8DA9E605-F803-4468-875D-0D00DEF7B03A}"/>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7FD5D104-7946-424F-ACEE-4DDDF949D678}"/>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DD821CB9-1698-4AAD-A878-99DD5FE276D3}"/>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9DDC17AD-1FAA-4FEE-993A-454F0EF3DA62}"/>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92C6C98A-621E-4060-B536-64500016D0A3}"/>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E52E7A9E-216F-4306-A335-B2BC37F373BC}"/>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900D79D7-F660-48D9-AA81-C80A527FC35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1" name="直線コネクタ 380">
          <a:extLst>
            <a:ext uri="{FF2B5EF4-FFF2-40B4-BE49-F238E27FC236}">
              <a16:creationId xmlns:a16="http://schemas.microsoft.com/office/drawing/2014/main" id="{F36B2A07-5297-4698-BF0D-10D215F2991A}"/>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2" name="テキスト ボックス 381">
          <a:extLst>
            <a:ext uri="{FF2B5EF4-FFF2-40B4-BE49-F238E27FC236}">
              <a16:creationId xmlns:a16="http://schemas.microsoft.com/office/drawing/2014/main" id="{EC9F471C-D90E-4AEF-B3E2-F38463D1191F}"/>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3" name="直線コネクタ 382">
          <a:extLst>
            <a:ext uri="{FF2B5EF4-FFF2-40B4-BE49-F238E27FC236}">
              <a16:creationId xmlns:a16="http://schemas.microsoft.com/office/drawing/2014/main" id="{21F2A9FB-9F02-4B81-A94B-A84A6BD9168E}"/>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4" name="テキスト ボックス 383">
          <a:extLst>
            <a:ext uri="{FF2B5EF4-FFF2-40B4-BE49-F238E27FC236}">
              <a16:creationId xmlns:a16="http://schemas.microsoft.com/office/drawing/2014/main" id="{64A15BFA-51AD-47AF-A86E-3B3AD5F4C211}"/>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5" name="直線コネクタ 384">
          <a:extLst>
            <a:ext uri="{FF2B5EF4-FFF2-40B4-BE49-F238E27FC236}">
              <a16:creationId xmlns:a16="http://schemas.microsoft.com/office/drawing/2014/main" id="{222FDE12-93B3-4FC6-8F89-106DA825CDCD}"/>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6" name="テキスト ボックス 385">
          <a:extLst>
            <a:ext uri="{FF2B5EF4-FFF2-40B4-BE49-F238E27FC236}">
              <a16:creationId xmlns:a16="http://schemas.microsoft.com/office/drawing/2014/main" id="{FA5FB491-30A6-496F-9F5E-EBC3F36CE323}"/>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7" name="直線コネクタ 386">
          <a:extLst>
            <a:ext uri="{FF2B5EF4-FFF2-40B4-BE49-F238E27FC236}">
              <a16:creationId xmlns:a16="http://schemas.microsoft.com/office/drawing/2014/main" id="{F2F9F7AE-BE42-409B-AAA8-64AD277AF79D}"/>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8" name="テキスト ボックス 387">
          <a:extLst>
            <a:ext uri="{FF2B5EF4-FFF2-40B4-BE49-F238E27FC236}">
              <a16:creationId xmlns:a16="http://schemas.microsoft.com/office/drawing/2014/main" id="{5E1661CF-A35B-40C8-A7F3-6379E6A27450}"/>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9" name="直線コネクタ 388">
          <a:extLst>
            <a:ext uri="{FF2B5EF4-FFF2-40B4-BE49-F238E27FC236}">
              <a16:creationId xmlns:a16="http://schemas.microsoft.com/office/drawing/2014/main" id="{6C2B19F4-E3E3-492A-9B5B-75FCFBA95D59}"/>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0" name="テキスト ボックス 389">
          <a:extLst>
            <a:ext uri="{FF2B5EF4-FFF2-40B4-BE49-F238E27FC236}">
              <a16:creationId xmlns:a16="http://schemas.microsoft.com/office/drawing/2014/main" id="{990D0431-9DFF-4E9C-BE3D-F3EC012AEDF8}"/>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1" name="直線コネクタ 390">
          <a:extLst>
            <a:ext uri="{FF2B5EF4-FFF2-40B4-BE49-F238E27FC236}">
              <a16:creationId xmlns:a16="http://schemas.microsoft.com/office/drawing/2014/main" id="{3E2EFD6B-017F-4F28-BA20-B04238792E47}"/>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2" name="テキスト ボックス 391">
          <a:extLst>
            <a:ext uri="{FF2B5EF4-FFF2-40B4-BE49-F238E27FC236}">
              <a16:creationId xmlns:a16="http://schemas.microsoft.com/office/drawing/2014/main" id="{72F285A9-F9A1-464C-823C-317B12B98C05}"/>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BB56F4B6-828C-4D24-9E2F-A58B01B74164}"/>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528F62BA-9E7A-4953-8720-FE4506D43412}"/>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109</xdr:row>
      <xdr:rowOff>10886</xdr:rowOff>
    </xdr:to>
    <xdr:cxnSp macro="">
      <xdr:nvCxnSpPr>
        <xdr:cNvPr id="395" name="直線コネクタ 394">
          <a:extLst>
            <a:ext uri="{FF2B5EF4-FFF2-40B4-BE49-F238E27FC236}">
              <a16:creationId xmlns:a16="http://schemas.microsoft.com/office/drawing/2014/main" id="{C95D5ABD-D928-4911-A8F1-A582334C0C42}"/>
            </a:ext>
          </a:extLst>
        </xdr:cNvPr>
        <xdr:cNvCxnSpPr/>
      </xdr:nvCxnSpPr>
      <xdr:spPr>
        <a:xfrm flipV="1">
          <a:off x="4177665" y="16708482"/>
          <a:ext cx="0" cy="1418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14713</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6CBECE52-0267-463D-A7B1-ABB40B9CAF2C}"/>
            </a:ext>
          </a:extLst>
        </xdr:cNvPr>
        <xdr:cNvSpPr txBox="1"/>
      </xdr:nvSpPr>
      <xdr:spPr>
        <a:xfrm>
          <a:off x="4216400" y="1813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10886</xdr:rowOff>
    </xdr:from>
    <xdr:to>
      <xdr:col>24</xdr:col>
      <xdr:colOff>152400</xdr:colOff>
      <xdr:row>109</xdr:row>
      <xdr:rowOff>10886</xdr:rowOff>
    </xdr:to>
    <xdr:cxnSp macro="">
      <xdr:nvCxnSpPr>
        <xdr:cNvPr id="397" name="直線コネクタ 396">
          <a:extLst>
            <a:ext uri="{FF2B5EF4-FFF2-40B4-BE49-F238E27FC236}">
              <a16:creationId xmlns:a16="http://schemas.microsoft.com/office/drawing/2014/main" id="{CCB9A979-81D3-4990-8A6C-ECA3004B5EEA}"/>
            </a:ext>
          </a:extLst>
        </xdr:cNvPr>
        <xdr:cNvCxnSpPr/>
      </xdr:nvCxnSpPr>
      <xdr:spPr>
        <a:xfrm>
          <a:off x="4108450" y="181274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ECFDCA7D-FD5D-40BD-8984-99FE96A1AA61}"/>
            </a:ext>
          </a:extLst>
        </xdr:cNvPr>
        <xdr:cNvSpPr txBox="1"/>
      </xdr:nvSpPr>
      <xdr:spPr>
        <a:xfrm>
          <a:off x="4216400" y="16483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399" name="直線コネクタ 398">
          <a:extLst>
            <a:ext uri="{FF2B5EF4-FFF2-40B4-BE49-F238E27FC236}">
              <a16:creationId xmlns:a16="http://schemas.microsoft.com/office/drawing/2014/main" id="{44BE9400-D30F-4EB5-9A0A-32FB20395670}"/>
            </a:ext>
          </a:extLst>
        </xdr:cNvPr>
        <xdr:cNvCxnSpPr/>
      </xdr:nvCxnSpPr>
      <xdr:spPr>
        <a:xfrm>
          <a:off x="4108450" y="167084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108329</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C496B1EF-FBCF-4AC4-BFD6-EA7C7C7B237A}"/>
            </a:ext>
          </a:extLst>
        </xdr:cNvPr>
        <xdr:cNvSpPr txBox="1"/>
      </xdr:nvSpPr>
      <xdr:spPr>
        <a:xfrm>
          <a:off x="4216400" y="17539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129902</xdr:rowOff>
    </xdr:from>
    <xdr:to>
      <xdr:col>24</xdr:col>
      <xdr:colOff>114300</xdr:colOff>
      <xdr:row>106</xdr:row>
      <xdr:rowOff>60052</xdr:rowOff>
    </xdr:to>
    <xdr:sp macro="" textlink="">
      <xdr:nvSpPr>
        <xdr:cNvPr id="401" name="フローチャート: 判断 400">
          <a:extLst>
            <a:ext uri="{FF2B5EF4-FFF2-40B4-BE49-F238E27FC236}">
              <a16:creationId xmlns:a16="http://schemas.microsoft.com/office/drawing/2014/main" id="{31709D64-22A9-4CCA-AD33-A0C037B70FEE}"/>
            </a:ext>
          </a:extLst>
        </xdr:cNvPr>
        <xdr:cNvSpPr/>
      </xdr:nvSpPr>
      <xdr:spPr>
        <a:xfrm>
          <a:off x="4127500" y="175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115207</xdr:rowOff>
    </xdr:from>
    <xdr:to>
      <xdr:col>20</xdr:col>
      <xdr:colOff>38100</xdr:colOff>
      <xdr:row>106</xdr:row>
      <xdr:rowOff>45357</xdr:rowOff>
    </xdr:to>
    <xdr:sp macro="" textlink="">
      <xdr:nvSpPr>
        <xdr:cNvPr id="402" name="フローチャート: 判断 401">
          <a:extLst>
            <a:ext uri="{FF2B5EF4-FFF2-40B4-BE49-F238E27FC236}">
              <a16:creationId xmlns:a16="http://schemas.microsoft.com/office/drawing/2014/main" id="{1FD54AC6-B99F-43E8-B9F0-974BA6D6FE57}"/>
            </a:ext>
          </a:extLst>
        </xdr:cNvPr>
        <xdr:cNvSpPr/>
      </xdr:nvSpPr>
      <xdr:spPr>
        <a:xfrm>
          <a:off x="3384550" y="175459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93980</xdr:rowOff>
    </xdr:from>
    <xdr:to>
      <xdr:col>15</xdr:col>
      <xdr:colOff>101600</xdr:colOff>
      <xdr:row>106</xdr:row>
      <xdr:rowOff>24130</xdr:rowOff>
    </xdr:to>
    <xdr:sp macro="" textlink="">
      <xdr:nvSpPr>
        <xdr:cNvPr id="403" name="フローチャート: 判断 402">
          <a:extLst>
            <a:ext uri="{FF2B5EF4-FFF2-40B4-BE49-F238E27FC236}">
              <a16:creationId xmlns:a16="http://schemas.microsoft.com/office/drawing/2014/main" id="{AA2ABC7E-438A-4A47-84F2-C60386293AD5}"/>
            </a:ext>
          </a:extLst>
        </xdr:cNvPr>
        <xdr:cNvSpPr/>
      </xdr:nvSpPr>
      <xdr:spPr>
        <a:xfrm>
          <a:off x="257175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04" name="フローチャート: 判断 403">
          <a:extLst>
            <a:ext uri="{FF2B5EF4-FFF2-40B4-BE49-F238E27FC236}">
              <a16:creationId xmlns:a16="http://schemas.microsoft.com/office/drawing/2014/main" id="{875F7C81-A49D-435C-B359-CE0B8E76A705}"/>
            </a:ext>
          </a:extLst>
        </xdr:cNvPr>
        <xdr:cNvSpPr/>
      </xdr:nvSpPr>
      <xdr:spPr>
        <a:xfrm>
          <a:off x="1778000" y="175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89081</xdr:rowOff>
    </xdr:from>
    <xdr:to>
      <xdr:col>6</xdr:col>
      <xdr:colOff>38100</xdr:colOff>
      <xdr:row>106</xdr:row>
      <xdr:rowOff>19231</xdr:rowOff>
    </xdr:to>
    <xdr:sp macro="" textlink="">
      <xdr:nvSpPr>
        <xdr:cNvPr id="405" name="フローチャート: 判断 404">
          <a:extLst>
            <a:ext uri="{FF2B5EF4-FFF2-40B4-BE49-F238E27FC236}">
              <a16:creationId xmlns:a16="http://schemas.microsoft.com/office/drawing/2014/main" id="{2AED6B24-857B-4DF8-8F7E-AB1464FBF6EB}"/>
            </a:ext>
          </a:extLst>
        </xdr:cNvPr>
        <xdr:cNvSpPr/>
      </xdr:nvSpPr>
      <xdr:spPr>
        <a:xfrm>
          <a:off x="984250" y="175198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85784E2D-D2EB-43EE-AF41-2B75EE361E03}"/>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1E1C2AC-47DA-4875-A50C-2C4BA62F25C7}"/>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218877EE-710D-402D-8416-0BC2595A6177}"/>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66F4CA42-FE3F-4CF7-B63D-8100BD787AC6}"/>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5E7EFA24-CA52-424D-AE21-0D60D5AFC4E1}"/>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11" name="楕円 410">
          <a:extLst>
            <a:ext uri="{FF2B5EF4-FFF2-40B4-BE49-F238E27FC236}">
              <a16:creationId xmlns:a16="http://schemas.microsoft.com/office/drawing/2014/main" id="{601838A6-8CB0-4CF5-81E7-2690E1926D99}"/>
            </a:ext>
          </a:extLst>
        </xdr:cNvPr>
        <xdr:cNvSpPr/>
      </xdr:nvSpPr>
      <xdr:spPr>
        <a:xfrm>
          <a:off x="412750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113591</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64C472F4-0BAB-43BD-B1AD-625FFD7189FE}"/>
            </a:ext>
          </a:extLst>
        </xdr:cNvPr>
        <xdr:cNvSpPr txBox="1"/>
      </xdr:nvSpPr>
      <xdr:spPr>
        <a:xfrm>
          <a:off x="4216400" y="1720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92348</xdr:rowOff>
    </xdr:from>
    <xdr:to>
      <xdr:col>20</xdr:col>
      <xdr:colOff>38100</xdr:colOff>
      <xdr:row>105</xdr:row>
      <xdr:rowOff>22498</xdr:rowOff>
    </xdr:to>
    <xdr:sp macro="" textlink="">
      <xdr:nvSpPr>
        <xdr:cNvPr id="413" name="楕円 412">
          <a:extLst>
            <a:ext uri="{FF2B5EF4-FFF2-40B4-BE49-F238E27FC236}">
              <a16:creationId xmlns:a16="http://schemas.microsoft.com/office/drawing/2014/main" id="{98D5DDDF-E285-4336-A892-C30DEA5C017C}"/>
            </a:ext>
          </a:extLst>
        </xdr:cNvPr>
        <xdr:cNvSpPr/>
      </xdr:nvSpPr>
      <xdr:spPr>
        <a:xfrm>
          <a:off x="3384550" y="173516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141514</xdr:rowOff>
    </xdr:from>
    <xdr:to>
      <xdr:col>24</xdr:col>
      <xdr:colOff>63500</xdr:colOff>
      <xdr:row>104</xdr:row>
      <xdr:rowOff>143148</xdr:rowOff>
    </xdr:to>
    <xdr:cxnSp macro="">
      <xdr:nvCxnSpPr>
        <xdr:cNvPr id="414" name="直線コネクタ 413">
          <a:extLst>
            <a:ext uri="{FF2B5EF4-FFF2-40B4-BE49-F238E27FC236}">
              <a16:creationId xmlns:a16="http://schemas.microsoft.com/office/drawing/2014/main" id="{A7F724F5-E87F-47AA-A27B-E7B766B005CC}"/>
            </a:ext>
          </a:extLst>
        </xdr:cNvPr>
        <xdr:cNvCxnSpPr/>
      </xdr:nvCxnSpPr>
      <xdr:spPr>
        <a:xfrm flipV="1">
          <a:off x="3429000" y="17400814"/>
          <a:ext cx="7493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82550</xdr:rowOff>
    </xdr:from>
    <xdr:to>
      <xdr:col>15</xdr:col>
      <xdr:colOff>101600</xdr:colOff>
      <xdr:row>105</xdr:row>
      <xdr:rowOff>12700</xdr:rowOff>
    </xdr:to>
    <xdr:sp macro="" textlink="">
      <xdr:nvSpPr>
        <xdr:cNvPr id="415" name="楕円 414">
          <a:extLst>
            <a:ext uri="{FF2B5EF4-FFF2-40B4-BE49-F238E27FC236}">
              <a16:creationId xmlns:a16="http://schemas.microsoft.com/office/drawing/2014/main" id="{DDD6B74F-3120-4426-B255-1CD0D6DDA8B3}"/>
            </a:ext>
          </a:extLst>
        </xdr:cNvPr>
        <xdr:cNvSpPr/>
      </xdr:nvSpPr>
      <xdr:spPr>
        <a:xfrm>
          <a:off x="257175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133350</xdr:rowOff>
    </xdr:from>
    <xdr:to>
      <xdr:col>19</xdr:col>
      <xdr:colOff>177800</xdr:colOff>
      <xdr:row>104</xdr:row>
      <xdr:rowOff>143148</xdr:rowOff>
    </xdr:to>
    <xdr:cxnSp macro="">
      <xdr:nvCxnSpPr>
        <xdr:cNvPr id="416" name="直線コネクタ 415">
          <a:extLst>
            <a:ext uri="{FF2B5EF4-FFF2-40B4-BE49-F238E27FC236}">
              <a16:creationId xmlns:a16="http://schemas.microsoft.com/office/drawing/2014/main" id="{E9257F4B-51F7-4887-96F7-4A6F2CE134D3}"/>
            </a:ext>
          </a:extLst>
        </xdr:cNvPr>
        <xdr:cNvCxnSpPr/>
      </xdr:nvCxnSpPr>
      <xdr:spPr>
        <a:xfrm>
          <a:off x="2622550" y="17392650"/>
          <a:ext cx="80645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54792</xdr:rowOff>
    </xdr:from>
    <xdr:to>
      <xdr:col>10</xdr:col>
      <xdr:colOff>165100</xdr:colOff>
      <xdr:row>104</xdr:row>
      <xdr:rowOff>156392</xdr:rowOff>
    </xdr:to>
    <xdr:sp macro="" textlink="">
      <xdr:nvSpPr>
        <xdr:cNvPr id="417" name="楕円 416">
          <a:extLst>
            <a:ext uri="{FF2B5EF4-FFF2-40B4-BE49-F238E27FC236}">
              <a16:creationId xmlns:a16="http://schemas.microsoft.com/office/drawing/2014/main" id="{F214FB7F-910E-48E9-A3A1-F425379DD691}"/>
            </a:ext>
          </a:extLst>
        </xdr:cNvPr>
        <xdr:cNvSpPr/>
      </xdr:nvSpPr>
      <xdr:spPr>
        <a:xfrm>
          <a:off x="17780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105592</xdr:rowOff>
    </xdr:from>
    <xdr:to>
      <xdr:col>15</xdr:col>
      <xdr:colOff>50800</xdr:colOff>
      <xdr:row>104</xdr:row>
      <xdr:rowOff>133350</xdr:rowOff>
    </xdr:to>
    <xdr:cxnSp macro="">
      <xdr:nvCxnSpPr>
        <xdr:cNvPr id="418" name="直線コネクタ 417">
          <a:extLst>
            <a:ext uri="{FF2B5EF4-FFF2-40B4-BE49-F238E27FC236}">
              <a16:creationId xmlns:a16="http://schemas.microsoft.com/office/drawing/2014/main" id="{6E10B7F5-E0A4-4717-86E7-64A353174E4A}"/>
            </a:ext>
          </a:extLst>
        </xdr:cNvPr>
        <xdr:cNvCxnSpPr/>
      </xdr:nvCxnSpPr>
      <xdr:spPr>
        <a:xfrm>
          <a:off x="1828800" y="17364892"/>
          <a:ext cx="7937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27032</xdr:rowOff>
    </xdr:from>
    <xdr:to>
      <xdr:col>6</xdr:col>
      <xdr:colOff>38100</xdr:colOff>
      <xdr:row>104</xdr:row>
      <xdr:rowOff>128632</xdr:rowOff>
    </xdr:to>
    <xdr:sp macro="" textlink="">
      <xdr:nvSpPr>
        <xdr:cNvPr id="419" name="楕円 418">
          <a:extLst>
            <a:ext uri="{FF2B5EF4-FFF2-40B4-BE49-F238E27FC236}">
              <a16:creationId xmlns:a16="http://schemas.microsoft.com/office/drawing/2014/main" id="{2E6560DB-46AC-4A95-AF30-9126DACBE9A5}"/>
            </a:ext>
          </a:extLst>
        </xdr:cNvPr>
        <xdr:cNvSpPr/>
      </xdr:nvSpPr>
      <xdr:spPr>
        <a:xfrm>
          <a:off x="984250" y="172863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77832</xdr:rowOff>
    </xdr:from>
    <xdr:to>
      <xdr:col>10</xdr:col>
      <xdr:colOff>114300</xdr:colOff>
      <xdr:row>104</xdr:row>
      <xdr:rowOff>105592</xdr:rowOff>
    </xdr:to>
    <xdr:cxnSp macro="">
      <xdr:nvCxnSpPr>
        <xdr:cNvPr id="420" name="直線コネクタ 419">
          <a:extLst>
            <a:ext uri="{FF2B5EF4-FFF2-40B4-BE49-F238E27FC236}">
              <a16:creationId xmlns:a16="http://schemas.microsoft.com/office/drawing/2014/main" id="{175E580D-E9E1-4A75-9DF7-64C80BF8F1D7}"/>
            </a:ext>
          </a:extLst>
        </xdr:cNvPr>
        <xdr:cNvCxnSpPr/>
      </xdr:nvCxnSpPr>
      <xdr:spPr>
        <a:xfrm>
          <a:off x="1028700" y="17337132"/>
          <a:ext cx="8001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36484</xdr:rowOff>
    </xdr:from>
    <xdr:ext cx="405111" cy="259045"/>
    <xdr:sp macro="" textlink="">
      <xdr:nvSpPr>
        <xdr:cNvPr id="421" name="n_1aveValue【港湾・漁港】&#10;有形固定資産減価償却率">
          <a:extLst>
            <a:ext uri="{FF2B5EF4-FFF2-40B4-BE49-F238E27FC236}">
              <a16:creationId xmlns:a16="http://schemas.microsoft.com/office/drawing/2014/main" id="{D68D1D7B-BF37-4AC4-9148-5853D629E3D5}"/>
            </a:ext>
          </a:extLst>
        </xdr:cNvPr>
        <xdr:cNvSpPr txBox="1"/>
      </xdr:nvSpPr>
      <xdr:spPr>
        <a:xfrm>
          <a:off x="3239144" y="1763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15257</xdr:rowOff>
    </xdr:from>
    <xdr:ext cx="405111" cy="259045"/>
    <xdr:sp macro="" textlink="">
      <xdr:nvSpPr>
        <xdr:cNvPr id="422" name="n_2aveValue【港湾・漁港】&#10;有形固定資産減価償却率">
          <a:extLst>
            <a:ext uri="{FF2B5EF4-FFF2-40B4-BE49-F238E27FC236}">
              <a16:creationId xmlns:a16="http://schemas.microsoft.com/office/drawing/2014/main" id="{FCD59378-C3A9-4297-A9B1-25CEECE38B94}"/>
            </a:ext>
          </a:extLst>
        </xdr:cNvPr>
        <xdr:cNvSpPr txBox="1"/>
      </xdr:nvSpPr>
      <xdr:spPr>
        <a:xfrm>
          <a:off x="24390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33219</xdr:rowOff>
    </xdr:from>
    <xdr:ext cx="405111" cy="259045"/>
    <xdr:sp macro="" textlink="">
      <xdr:nvSpPr>
        <xdr:cNvPr id="423" name="n_3aveValue【港湾・漁港】&#10;有形固定資産減価償却率">
          <a:extLst>
            <a:ext uri="{FF2B5EF4-FFF2-40B4-BE49-F238E27FC236}">
              <a16:creationId xmlns:a16="http://schemas.microsoft.com/office/drawing/2014/main" id="{EE8BE5C3-707D-41AE-92FC-4CD32BD5D828}"/>
            </a:ext>
          </a:extLst>
        </xdr:cNvPr>
        <xdr:cNvSpPr txBox="1"/>
      </xdr:nvSpPr>
      <xdr:spPr>
        <a:xfrm>
          <a:off x="1645294" y="1763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10358</xdr:rowOff>
    </xdr:from>
    <xdr:ext cx="405111" cy="259045"/>
    <xdr:sp macro="" textlink="">
      <xdr:nvSpPr>
        <xdr:cNvPr id="424" name="n_4aveValue【港湾・漁港】&#10;有形固定資産減価償却率">
          <a:extLst>
            <a:ext uri="{FF2B5EF4-FFF2-40B4-BE49-F238E27FC236}">
              <a16:creationId xmlns:a16="http://schemas.microsoft.com/office/drawing/2014/main" id="{748D3FF5-98C9-47A8-BFA7-29538CCA539C}"/>
            </a:ext>
          </a:extLst>
        </xdr:cNvPr>
        <xdr:cNvSpPr txBox="1"/>
      </xdr:nvSpPr>
      <xdr:spPr>
        <a:xfrm>
          <a:off x="8515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39025</xdr:rowOff>
    </xdr:from>
    <xdr:ext cx="405111" cy="259045"/>
    <xdr:sp macro="" textlink="">
      <xdr:nvSpPr>
        <xdr:cNvPr id="425" name="n_1mainValue【港湾・漁港】&#10;有形固定資産減価償却率">
          <a:extLst>
            <a:ext uri="{FF2B5EF4-FFF2-40B4-BE49-F238E27FC236}">
              <a16:creationId xmlns:a16="http://schemas.microsoft.com/office/drawing/2014/main" id="{23C25ACB-19E0-48BE-8B34-918CB471A6EC}"/>
            </a:ext>
          </a:extLst>
        </xdr:cNvPr>
        <xdr:cNvSpPr txBox="1"/>
      </xdr:nvSpPr>
      <xdr:spPr>
        <a:xfrm>
          <a:off x="32391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426" name="n_2mainValue【港湾・漁港】&#10;有形固定資産減価償却率">
          <a:extLst>
            <a:ext uri="{FF2B5EF4-FFF2-40B4-BE49-F238E27FC236}">
              <a16:creationId xmlns:a16="http://schemas.microsoft.com/office/drawing/2014/main" id="{4C24840C-C416-4508-8F46-C2F2EFE829A9}"/>
            </a:ext>
          </a:extLst>
        </xdr:cNvPr>
        <xdr:cNvSpPr txBox="1"/>
      </xdr:nvSpPr>
      <xdr:spPr>
        <a:xfrm>
          <a:off x="24390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1469</xdr:rowOff>
    </xdr:from>
    <xdr:ext cx="405111" cy="259045"/>
    <xdr:sp macro="" textlink="">
      <xdr:nvSpPr>
        <xdr:cNvPr id="427" name="n_3mainValue【港湾・漁港】&#10;有形固定資産減価償却率">
          <a:extLst>
            <a:ext uri="{FF2B5EF4-FFF2-40B4-BE49-F238E27FC236}">
              <a16:creationId xmlns:a16="http://schemas.microsoft.com/office/drawing/2014/main" id="{517A2FF5-3A78-465B-AA41-6AA71DE9AB92}"/>
            </a:ext>
          </a:extLst>
        </xdr:cNvPr>
        <xdr:cNvSpPr txBox="1"/>
      </xdr:nvSpPr>
      <xdr:spPr>
        <a:xfrm>
          <a:off x="1645294" y="1708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145159</xdr:rowOff>
    </xdr:from>
    <xdr:ext cx="405111" cy="259045"/>
    <xdr:sp macro="" textlink="">
      <xdr:nvSpPr>
        <xdr:cNvPr id="428" name="n_4mainValue【港湾・漁港】&#10;有形固定資産減価償却率">
          <a:extLst>
            <a:ext uri="{FF2B5EF4-FFF2-40B4-BE49-F238E27FC236}">
              <a16:creationId xmlns:a16="http://schemas.microsoft.com/office/drawing/2014/main" id="{E2B1BA11-A3C5-4D10-9BF4-382A7592AEE2}"/>
            </a:ext>
          </a:extLst>
        </xdr:cNvPr>
        <xdr:cNvSpPr txBox="1"/>
      </xdr:nvSpPr>
      <xdr:spPr>
        <a:xfrm>
          <a:off x="851544" y="17061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1B817451-C829-4D7C-BD08-BEB3DC346C42}"/>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C5A5CAA2-13CD-452F-BA8E-B063E9D49521}"/>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38CA2148-6725-40F5-A7D0-FF9DF006D9AA}"/>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FDB964EE-71AB-4D5A-AAC7-81C7690B5513}"/>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773CAA01-1869-481D-AEDB-7B172FF8B385}"/>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90845431-8B09-4B1E-A7E2-973E12F33BA6}"/>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C1BC8144-6A89-44EB-A444-3735FA37E6CC}"/>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F92DFF3C-1411-460B-B300-855945A9E474}"/>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D6AB5DFA-95FC-4E88-BA6C-DCD1B0697215}"/>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E9CDD37F-2A54-4B7E-A667-EA4086EE194A}"/>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37E817FE-F4C3-49EA-837D-8604FCD4D156}"/>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58F84496-A56A-46D5-97C4-CBA47D4E5980}"/>
            </a:ext>
          </a:extLst>
        </xdr:cNvPr>
        <xdr:cNvSpPr txBox="1"/>
      </xdr:nvSpPr>
      <xdr:spPr>
        <a:xfrm>
          <a:off x="5726564" y="1795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2D5DBFB8-B552-4AFD-8C18-1F216F0BD1FD}"/>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2D9FAAF7-902E-4A90-A770-779CECD46545}"/>
            </a:ext>
          </a:extLst>
        </xdr:cNvPr>
        <xdr:cNvSpPr txBox="1"/>
      </xdr:nvSpPr>
      <xdr:spPr>
        <a:xfrm>
          <a:off x="5482151" y="1757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FA629821-EC2C-4B6C-BA02-195FAC9DC617}"/>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4" name="テキスト ボックス 443">
          <a:extLst>
            <a:ext uri="{FF2B5EF4-FFF2-40B4-BE49-F238E27FC236}">
              <a16:creationId xmlns:a16="http://schemas.microsoft.com/office/drawing/2014/main" id="{DE3F1EDE-F8B7-4B4B-AF0F-BA832814747C}"/>
            </a:ext>
          </a:extLst>
        </xdr:cNvPr>
        <xdr:cNvSpPr txBox="1"/>
      </xdr:nvSpPr>
      <xdr:spPr>
        <a:xfrm>
          <a:off x="541803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B6CE209C-7408-47F5-BB68-EE6B1962B731}"/>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6" name="テキスト ボックス 445">
          <a:extLst>
            <a:ext uri="{FF2B5EF4-FFF2-40B4-BE49-F238E27FC236}">
              <a16:creationId xmlns:a16="http://schemas.microsoft.com/office/drawing/2014/main" id="{D2D4C493-0A95-4DEE-B99F-6DAF08F3E7B3}"/>
            </a:ext>
          </a:extLst>
        </xdr:cNvPr>
        <xdr:cNvSpPr txBox="1"/>
      </xdr:nvSpPr>
      <xdr:spPr>
        <a:xfrm>
          <a:off x="5418031" y="1681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158D26B1-C214-4D0A-9D15-273AD49188DE}"/>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8" name="テキスト ボックス 447">
          <a:extLst>
            <a:ext uri="{FF2B5EF4-FFF2-40B4-BE49-F238E27FC236}">
              <a16:creationId xmlns:a16="http://schemas.microsoft.com/office/drawing/2014/main" id="{DAAAC0B7-1E70-4F21-97CB-0A63164356CA}"/>
            </a:ext>
          </a:extLst>
        </xdr:cNvPr>
        <xdr:cNvSpPr txBox="1"/>
      </xdr:nvSpPr>
      <xdr:spPr>
        <a:xfrm>
          <a:off x="5418031" y="1643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5ADA2144-5CBC-4940-A61A-694E6EB1BBA2}"/>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85719864-3801-4B5D-950E-70E75685EFFF}"/>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C9234E61-EDB8-4A76-9153-B255E47ADDEA}"/>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38725</xdr:rowOff>
    </xdr:from>
    <xdr:to>
      <xdr:col>54</xdr:col>
      <xdr:colOff>189865</xdr:colOff>
      <xdr:row>108</xdr:row>
      <xdr:rowOff>146616</xdr:rowOff>
    </xdr:to>
    <xdr:cxnSp macro="">
      <xdr:nvCxnSpPr>
        <xdr:cNvPr id="452" name="直線コネクタ 451">
          <a:extLst>
            <a:ext uri="{FF2B5EF4-FFF2-40B4-BE49-F238E27FC236}">
              <a16:creationId xmlns:a16="http://schemas.microsoft.com/office/drawing/2014/main" id="{765C5C38-2522-44BB-99C1-9C5391EFC35F}"/>
            </a:ext>
          </a:extLst>
        </xdr:cNvPr>
        <xdr:cNvCxnSpPr/>
      </xdr:nvCxnSpPr>
      <xdr:spPr>
        <a:xfrm flipV="1">
          <a:off x="9429115" y="16612225"/>
          <a:ext cx="0" cy="147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150443</xdr:rowOff>
    </xdr:from>
    <xdr:ext cx="378565" cy="259045"/>
    <xdr:sp macro="" textlink="">
      <xdr:nvSpPr>
        <xdr:cNvPr id="453" name="【港湾・漁港】&#10;一人当たり有形固定資産（償却資産）額最小値テキスト">
          <a:extLst>
            <a:ext uri="{FF2B5EF4-FFF2-40B4-BE49-F238E27FC236}">
              <a16:creationId xmlns:a16="http://schemas.microsoft.com/office/drawing/2014/main" id="{706A5CC0-98FA-4B4C-A75D-5CBB818C73DD}"/>
            </a:ext>
          </a:extLst>
        </xdr:cNvPr>
        <xdr:cNvSpPr txBox="1"/>
      </xdr:nvSpPr>
      <xdr:spPr>
        <a:xfrm>
          <a:off x="9467850" y="18095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146616</xdr:rowOff>
    </xdr:from>
    <xdr:to>
      <xdr:col>55</xdr:col>
      <xdr:colOff>88900</xdr:colOff>
      <xdr:row>108</xdr:row>
      <xdr:rowOff>146616</xdr:rowOff>
    </xdr:to>
    <xdr:cxnSp macro="">
      <xdr:nvCxnSpPr>
        <xdr:cNvPr id="454" name="直線コネクタ 453">
          <a:extLst>
            <a:ext uri="{FF2B5EF4-FFF2-40B4-BE49-F238E27FC236}">
              <a16:creationId xmlns:a16="http://schemas.microsoft.com/office/drawing/2014/main" id="{B6942272-9282-4E5A-9899-1BBE0FDDF355}"/>
            </a:ext>
          </a:extLst>
        </xdr:cNvPr>
        <xdr:cNvCxnSpPr/>
      </xdr:nvCxnSpPr>
      <xdr:spPr>
        <a:xfrm>
          <a:off x="9359900" y="180917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156852</xdr:rowOff>
    </xdr:from>
    <xdr:ext cx="599010" cy="259045"/>
    <xdr:sp macro="" textlink="">
      <xdr:nvSpPr>
        <xdr:cNvPr id="455" name="【港湾・漁港】&#10;一人当たり有形固定資産（償却資産）額最大値テキスト">
          <a:extLst>
            <a:ext uri="{FF2B5EF4-FFF2-40B4-BE49-F238E27FC236}">
              <a16:creationId xmlns:a16="http://schemas.microsoft.com/office/drawing/2014/main" id="{64C08A91-0C7B-45F7-AF0A-C334EFD0FDCD}"/>
            </a:ext>
          </a:extLst>
        </xdr:cNvPr>
        <xdr:cNvSpPr txBox="1"/>
      </xdr:nvSpPr>
      <xdr:spPr>
        <a:xfrm>
          <a:off x="9467850" y="163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38725</xdr:rowOff>
    </xdr:from>
    <xdr:to>
      <xdr:col>55</xdr:col>
      <xdr:colOff>88900</xdr:colOff>
      <xdr:row>100</xdr:row>
      <xdr:rowOff>38725</xdr:rowOff>
    </xdr:to>
    <xdr:cxnSp macro="">
      <xdr:nvCxnSpPr>
        <xdr:cNvPr id="456" name="直線コネクタ 455">
          <a:extLst>
            <a:ext uri="{FF2B5EF4-FFF2-40B4-BE49-F238E27FC236}">
              <a16:creationId xmlns:a16="http://schemas.microsoft.com/office/drawing/2014/main" id="{3FC62140-D6BA-4955-A970-47F8839F4BA7}"/>
            </a:ext>
          </a:extLst>
        </xdr:cNvPr>
        <xdr:cNvCxnSpPr/>
      </xdr:nvCxnSpPr>
      <xdr:spPr>
        <a:xfrm>
          <a:off x="9359900" y="16612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165713</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B7CBF57C-83A4-4041-8F3B-7694A3DAE451}"/>
            </a:ext>
          </a:extLst>
        </xdr:cNvPr>
        <xdr:cNvSpPr txBox="1"/>
      </xdr:nvSpPr>
      <xdr:spPr>
        <a:xfrm>
          <a:off x="9467850" y="1776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15836</xdr:rowOff>
    </xdr:from>
    <xdr:to>
      <xdr:col>55</xdr:col>
      <xdr:colOff>50800</xdr:colOff>
      <xdr:row>107</xdr:row>
      <xdr:rowOff>117436</xdr:rowOff>
    </xdr:to>
    <xdr:sp macro="" textlink="">
      <xdr:nvSpPr>
        <xdr:cNvPr id="458" name="フローチャート: 判断 457">
          <a:extLst>
            <a:ext uri="{FF2B5EF4-FFF2-40B4-BE49-F238E27FC236}">
              <a16:creationId xmlns:a16="http://schemas.microsoft.com/office/drawing/2014/main" id="{6FCAB6D3-3170-42FB-86F9-E31E28E9D241}"/>
            </a:ext>
          </a:extLst>
        </xdr:cNvPr>
        <xdr:cNvSpPr/>
      </xdr:nvSpPr>
      <xdr:spPr>
        <a:xfrm>
          <a:off x="9398000" y="177894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18222</xdr:rowOff>
    </xdr:from>
    <xdr:to>
      <xdr:col>50</xdr:col>
      <xdr:colOff>165100</xdr:colOff>
      <xdr:row>107</xdr:row>
      <xdr:rowOff>119822</xdr:rowOff>
    </xdr:to>
    <xdr:sp macro="" textlink="">
      <xdr:nvSpPr>
        <xdr:cNvPr id="459" name="フローチャート: 判断 458">
          <a:extLst>
            <a:ext uri="{FF2B5EF4-FFF2-40B4-BE49-F238E27FC236}">
              <a16:creationId xmlns:a16="http://schemas.microsoft.com/office/drawing/2014/main" id="{7558728F-4169-4B53-A342-061235915D8B}"/>
            </a:ext>
          </a:extLst>
        </xdr:cNvPr>
        <xdr:cNvSpPr/>
      </xdr:nvSpPr>
      <xdr:spPr>
        <a:xfrm>
          <a:off x="8636000" y="1779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20303</xdr:rowOff>
    </xdr:from>
    <xdr:to>
      <xdr:col>46</xdr:col>
      <xdr:colOff>38100</xdr:colOff>
      <xdr:row>107</xdr:row>
      <xdr:rowOff>121903</xdr:rowOff>
    </xdr:to>
    <xdr:sp macro="" textlink="">
      <xdr:nvSpPr>
        <xdr:cNvPr id="460" name="フローチャート: 判断 459">
          <a:extLst>
            <a:ext uri="{FF2B5EF4-FFF2-40B4-BE49-F238E27FC236}">
              <a16:creationId xmlns:a16="http://schemas.microsoft.com/office/drawing/2014/main" id="{9443A4B5-C8C5-44E4-B7C5-E8D29C92C5F8}"/>
            </a:ext>
          </a:extLst>
        </xdr:cNvPr>
        <xdr:cNvSpPr/>
      </xdr:nvSpPr>
      <xdr:spPr>
        <a:xfrm>
          <a:off x="7842250" y="177939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10891</xdr:rowOff>
    </xdr:from>
    <xdr:to>
      <xdr:col>41</xdr:col>
      <xdr:colOff>101600</xdr:colOff>
      <xdr:row>107</xdr:row>
      <xdr:rowOff>112491</xdr:rowOff>
    </xdr:to>
    <xdr:sp macro="" textlink="">
      <xdr:nvSpPr>
        <xdr:cNvPr id="461" name="フローチャート: 判断 460">
          <a:extLst>
            <a:ext uri="{FF2B5EF4-FFF2-40B4-BE49-F238E27FC236}">
              <a16:creationId xmlns:a16="http://schemas.microsoft.com/office/drawing/2014/main" id="{3551E708-017B-4F5C-8A1D-1EF41C378AAB}"/>
            </a:ext>
          </a:extLst>
        </xdr:cNvPr>
        <xdr:cNvSpPr/>
      </xdr:nvSpPr>
      <xdr:spPr>
        <a:xfrm>
          <a:off x="7029450" y="177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12979</xdr:rowOff>
    </xdr:from>
    <xdr:to>
      <xdr:col>36</xdr:col>
      <xdr:colOff>165100</xdr:colOff>
      <xdr:row>107</xdr:row>
      <xdr:rowOff>114579</xdr:rowOff>
    </xdr:to>
    <xdr:sp macro="" textlink="">
      <xdr:nvSpPr>
        <xdr:cNvPr id="462" name="フローチャート: 判断 461">
          <a:extLst>
            <a:ext uri="{FF2B5EF4-FFF2-40B4-BE49-F238E27FC236}">
              <a16:creationId xmlns:a16="http://schemas.microsoft.com/office/drawing/2014/main" id="{6CA1BA80-1BF8-49D8-896F-91BA01262E38}"/>
            </a:ext>
          </a:extLst>
        </xdr:cNvPr>
        <xdr:cNvSpPr/>
      </xdr:nvSpPr>
      <xdr:spPr>
        <a:xfrm>
          <a:off x="6235700" y="1778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7C182759-19DA-40C1-AE78-97E53127310C}"/>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F653ACAA-0311-40F2-BAE3-5C8D62801047}"/>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A6B682BE-2E06-4BE2-A7F5-4C9F4AB2F3C4}"/>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5C8B3DB-3C7B-452E-BD02-2CB2C78ABFC4}"/>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6A4224C8-EEA5-45A2-AAA2-C9B78A50EA17}"/>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39649</xdr:rowOff>
    </xdr:from>
    <xdr:to>
      <xdr:col>55</xdr:col>
      <xdr:colOff>50800</xdr:colOff>
      <xdr:row>105</xdr:row>
      <xdr:rowOff>141249</xdr:rowOff>
    </xdr:to>
    <xdr:sp macro="" textlink="">
      <xdr:nvSpPr>
        <xdr:cNvPr id="468" name="楕円 467">
          <a:extLst>
            <a:ext uri="{FF2B5EF4-FFF2-40B4-BE49-F238E27FC236}">
              <a16:creationId xmlns:a16="http://schemas.microsoft.com/office/drawing/2014/main" id="{321E0B62-56FC-4056-B0E7-8A851F0EA901}"/>
            </a:ext>
          </a:extLst>
        </xdr:cNvPr>
        <xdr:cNvSpPr/>
      </xdr:nvSpPr>
      <xdr:spPr>
        <a:xfrm>
          <a:off x="9398000" y="174703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62526</xdr:rowOff>
    </xdr:from>
    <xdr:ext cx="534377" cy="259045"/>
    <xdr:sp macro="" textlink="">
      <xdr:nvSpPr>
        <xdr:cNvPr id="469" name="【港湾・漁港】&#10;一人当たり有形固定資産（償却資産）額該当値テキスト">
          <a:extLst>
            <a:ext uri="{FF2B5EF4-FFF2-40B4-BE49-F238E27FC236}">
              <a16:creationId xmlns:a16="http://schemas.microsoft.com/office/drawing/2014/main" id="{4FE97135-45B7-4C71-B169-7DABE7D5D124}"/>
            </a:ext>
          </a:extLst>
        </xdr:cNvPr>
        <xdr:cNvSpPr txBox="1"/>
      </xdr:nvSpPr>
      <xdr:spPr>
        <a:xfrm>
          <a:off x="9467850" y="1732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63210</xdr:rowOff>
    </xdr:from>
    <xdr:to>
      <xdr:col>50</xdr:col>
      <xdr:colOff>165100</xdr:colOff>
      <xdr:row>105</xdr:row>
      <xdr:rowOff>164810</xdr:rowOff>
    </xdr:to>
    <xdr:sp macro="" textlink="">
      <xdr:nvSpPr>
        <xdr:cNvPr id="470" name="楕円 469">
          <a:extLst>
            <a:ext uri="{FF2B5EF4-FFF2-40B4-BE49-F238E27FC236}">
              <a16:creationId xmlns:a16="http://schemas.microsoft.com/office/drawing/2014/main" id="{1D50C9C2-3ED9-4E91-93C7-9B95A6C576C6}"/>
            </a:ext>
          </a:extLst>
        </xdr:cNvPr>
        <xdr:cNvSpPr/>
      </xdr:nvSpPr>
      <xdr:spPr>
        <a:xfrm>
          <a:off x="8636000" y="174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90449</xdr:rowOff>
    </xdr:from>
    <xdr:to>
      <xdr:col>55</xdr:col>
      <xdr:colOff>0</xdr:colOff>
      <xdr:row>105</xdr:row>
      <xdr:rowOff>114010</xdr:rowOff>
    </xdr:to>
    <xdr:cxnSp macro="">
      <xdr:nvCxnSpPr>
        <xdr:cNvPr id="471" name="直線コネクタ 470">
          <a:extLst>
            <a:ext uri="{FF2B5EF4-FFF2-40B4-BE49-F238E27FC236}">
              <a16:creationId xmlns:a16="http://schemas.microsoft.com/office/drawing/2014/main" id="{337D3FA1-A275-4C56-8852-424031FF7202}"/>
            </a:ext>
          </a:extLst>
        </xdr:cNvPr>
        <xdr:cNvCxnSpPr/>
      </xdr:nvCxnSpPr>
      <xdr:spPr>
        <a:xfrm flipV="1">
          <a:off x="8686800" y="17521199"/>
          <a:ext cx="742950" cy="2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79113</xdr:rowOff>
    </xdr:from>
    <xdr:to>
      <xdr:col>46</xdr:col>
      <xdr:colOff>38100</xdr:colOff>
      <xdr:row>106</xdr:row>
      <xdr:rowOff>9263</xdr:rowOff>
    </xdr:to>
    <xdr:sp macro="" textlink="">
      <xdr:nvSpPr>
        <xdr:cNvPr id="472" name="楕円 471">
          <a:extLst>
            <a:ext uri="{FF2B5EF4-FFF2-40B4-BE49-F238E27FC236}">
              <a16:creationId xmlns:a16="http://schemas.microsoft.com/office/drawing/2014/main" id="{0B8776FB-FFB4-4CB7-BA48-D92F970279E6}"/>
            </a:ext>
          </a:extLst>
        </xdr:cNvPr>
        <xdr:cNvSpPr/>
      </xdr:nvSpPr>
      <xdr:spPr>
        <a:xfrm>
          <a:off x="7842250" y="175098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114010</xdr:rowOff>
    </xdr:from>
    <xdr:to>
      <xdr:col>50</xdr:col>
      <xdr:colOff>114300</xdr:colOff>
      <xdr:row>105</xdr:row>
      <xdr:rowOff>129913</xdr:rowOff>
    </xdr:to>
    <xdr:cxnSp macro="">
      <xdr:nvCxnSpPr>
        <xdr:cNvPr id="473" name="直線コネクタ 472">
          <a:extLst>
            <a:ext uri="{FF2B5EF4-FFF2-40B4-BE49-F238E27FC236}">
              <a16:creationId xmlns:a16="http://schemas.microsoft.com/office/drawing/2014/main" id="{9BC7C576-4B7E-4053-AB8C-46C17539533A}"/>
            </a:ext>
          </a:extLst>
        </xdr:cNvPr>
        <xdr:cNvCxnSpPr/>
      </xdr:nvCxnSpPr>
      <xdr:spPr>
        <a:xfrm flipV="1">
          <a:off x="7886700" y="17544760"/>
          <a:ext cx="800100" cy="1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84296</xdr:rowOff>
    </xdr:from>
    <xdr:to>
      <xdr:col>41</xdr:col>
      <xdr:colOff>101600</xdr:colOff>
      <xdr:row>106</xdr:row>
      <xdr:rowOff>14446</xdr:rowOff>
    </xdr:to>
    <xdr:sp macro="" textlink="">
      <xdr:nvSpPr>
        <xdr:cNvPr id="474" name="楕円 473">
          <a:extLst>
            <a:ext uri="{FF2B5EF4-FFF2-40B4-BE49-F238E27FC236}">
              <a16:creationId xmlns:a16="http://schemas.microsoft.com/office/drawing/2014/main" id="{6C522A96-7417-41B0-9092-2AAF9AD81852}"/>
            </a:ext>
          </a:extLst>
        </xdr:cNvPr>
        <xdr:cNvSpPr/>
      </xdr:nvSpPr>
      <xdr:spPr>
        <a:xfrm>
          <a:off x="7029450" y="175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129913</xdr:rowOff>
    </xdr:from>
    <xdr:to>
      <xdr:col>45</xdr:col>
      <xdr:colOff>177800</xdr:colOff>
      <xdr:row>105</xdr:row>
      <xdr:rowOff>135096</xdr:rowOff>
    </xdr:to>
    <xdr:cxnSp macro="">
      <xdr:nvCxnSpPr>
        <xdr:cNvPr id="475" name="直線コネクタ 474">
          <a:extLst>
            <a:ext uri="{FF2B5EF4-FFF2-40B4-BE49-F238E27FC236}">
              <a16:creationId xmlns:a16="http://schemas.microsoft.com/office/drawing/2014/main" id="{93CFA17F-EB86-41CA-8228-3018E36E2819}"/>
            </a:ext>
          </a:extLst>
        </xdr:cNvPr>
        <xdr:cNvCxnSpPr/>
      </xdr:nvCxnSpPr>
      <xdr:spPr>
        <a:xfrm flipV="1">
          <a:off x="7080250" y="17560663"/>
          <a:ext cx="806450" cy="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88951</xdr:rowOff>
    </xdr:from>
    <xdr:to>
      <xdr:col>36</xdr:col>
      <xdr:colOff>165100</xdr:colOff>
      <xdr:row>106</xdr:row>
      <xdr:rowOff>19101</xdr:rowOff>
    </xdr:to>
    <xdr:sp macro="" textlink="">
      <xdr:nvSpPr>
        <xdr:cNvPr id="476" name="楕円 475">
          <a:extLst>
            <a:ext uri="{FF2B5EF4-FFF2-40B4-BE49-F238E27FC236}">
              <a16:creationId xmlns:a16="http://schemas.microsoft.com/office/drawing/2014/main" id="{A37AA616-3A93-451F-82D6-6036F86B2A72}"/>
            </a:ext>
          </a:extLst>
        </xdr:cNvPr>
        <xdr:cNvSpPr/>
      </xdr:nvSpPr>
      <xdr:spPr>
        <a:xfrm>
          <a:off x="6235700" y="1751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135096</xdr:rowOff>
    </xdr:from>
    <xdr:to>
      <xdr:col>41</xdr:col>
      <xdr:colOff>50800</xdr:colOff>
      <xdr:row>105</xdr:row>
      <xdr:rowOff>139751</xdr:rowOff>
    </xdr:to>
    <xdr:cxnSp macro="">
      <xdr:nvCxnSpPr>
        <xdr:cNvPr id="477" name="直線コネクタ 476">
          <a:extLst>
            <a:ext uri="{FF2B5EF4-FFF2-40B4-BE49-F238E27FC236}">
              <a16:creationId xmlns:a16="http://schemas.microsoft.com/office/drawing/2014/main" id="{71F8CC08-3F8E-4B00-B954-9BA3E5468764}"/>
            </a:ext>
          </a:extLst>
        </xdr:cNvPr>
        <xdr:cNvCxnSpPr/>
      </xdr:nvCxnSpPr>
      <xdr:spPr>
        <a:xfrm flipV="1">
          <a:off x="6286500" y="17565846"/>
          <a:ext cx="793750" cy="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107</xdr:row>
      <xdr:rowOff>110949</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3B2BEF62-E617-4829-AE80-D5D355213358}"/>
            </a:ext>
          </a:extLst>
        </xdr:cNvPr>
        <xdr:cNvSpPr txBox="1"/>
      </xdr:nvSpPr>
      <xdr:spPr>
        <a:xfrm>
          <a:off x="8425961" y="1788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113030</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844BC367-9364-4992-8A27-C416AA125FAE}"/>
            </a:ext>
          </a:extLst>
        </xdr:cNvPr>
        <xdr:cNvSpPr txBox="1"/>
      </xdr:nvSpPr>
      <xdr:spPr>
        <a:xfrm>
          <a:off x="7644911" y="1788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103618</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1766F78A-9CC9-4E75-A5CA-812D7344EFD2}"/>
            </a:ext>
          </a:extLst>
        </xdr:cNvPr>
        <xdr:cNvSpPr txBox="1"/>
      </xdr:nvSpPr>
      <xdr:spPr>
        <a:xfrm>
          <a:off x="6851161" y="178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105706</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D558BAC4-BA9C-4C93-A041-362855714C9E}"/>
            </a:ext>
          </a:extLst>
        </xdr:cNvPr>
        <xdr:cNvSpPr txBox="1"/>
      </xdr:nvSpPr>
      <xdr:spPr>
        <a:xfrm>
          <a:off x="6038361" y="1787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104</xdr:row>
      <xdr:rowOff>9887</xdr:rowOff>
    </xdr:from>
    <xdr:ext cx="534377" cy="259045"/>
    <xdr:sp macro="" textlink="">
      <xdr:nvSpPr>
        <xdr:cNvPr id="482" name="n_1mainValue【港湾・漁港】&#10;一人当たり有形固定資産（償却資産）額">
          <a:extLst>
            <a:ext uri="{FF2B5EF4-FFF2-40B4-BE49-F238E27FC236}">
              <a16:creationId xmlns:a16="http://schemas.microsoft.com/office/drawing/2014/main" id="{86E9D440-A28D-438C-8D9D-56F5FC594608}"/>
            </a:ext>
          </a:extLst>
        </xdr:cNvPr>
        <xdr:cNvSpPr txBox="1"/>
      </xdr:nvSpPr>
      <xdr:spPr>
        <a:xfrm>
          <a:off x="8425961" y="172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25790</xdr:rowOff>
    </xdr:from>
    <xdr:ext cx="534377" cy="259045"/>
    <xdr:sp macro="" textlink="">
      <xdr:nvSpPr>
        <xdr:cNvPr id="483" name="n_2mainValue【港湾・漁港】&#10;一人当たり有形固定資産（償却資産）額">
          <a:extLst>
            <a:ext uri="{FF2B5EF4-FFF2-40B4-BE49-F238E27FC236}">
              <a16:creationId xmlns:a16="http://schemas.microsoft.com/office/drawing/2014/main" id="{2DDF5B92-56BB-434C-934C-6809A2B6BB7C}"/>
            </a:ext>
          </a:extLst>
        </xdr:cNvPr>
        <xdr:cNvSpPr txBox="1"/>
      </xdr:nvSpPr>
      <xdr:spPr>
        <a:xfrm>
          <a:off x="7644911" y="1728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30973</xdr:rowOff>
    </xdr:from>
    <xdr:ext cx="534377" cy="259045"/>
    <xdr:sp macro="" textlink="">
      <xdr:nvSpPr>
        <xdr:cNvPr id="484" name="n_3mainValue【港湾・漁港】&#10;一人当たり有形固定資産（償却資産）額">
          <a:extLst>
            <a:ext uri="{FF2B5EF4-FFF2-40B4-BE49-F238E27FC236}">
              <a16:creationId xmlns:a16="http://schemas.microsoft.com/office/drawing/2014/main" id="{6B4CEC2C-DD31-4E65-94AE-A3847682D582}"/>
            </a:ext>
          </a:extLst>
        </xdr:cNvPr>
        <xdr:cNvSpPr txBox="1"/>
      </xdr:nvSpPr>
      <xdr:spPr>
        <a:xfrm>
          <a:off x="6851161" y="1729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35628</xdr:rowOff>
    </xdr:from>
    <xdr:ext cx="534377" cy="259045"/>
    <xdr:sp macro="" textlink="">
      <xdr:nvSpPr>
        <xdr:cNvPr id="485" name="n_4mainValue【港湾・漁港】&#10;一人当たり有形固定資産（償却資産）額">
          <a:extLst>
            <a:ext uri="{FF2B5EF4-FFF2-40B4-BE49-F238E27FC236}">
              <a16:creationId xmlns:a16="http://schemas.microsoft.com/office/drawing/2014/main" id="{E3EAC7B6-A427-461B-AC4F-2882BC98C1E0}"/>
            </a:ext>
          </a:extLst>
        </xdr:cNvPr>
        <xdr:cNvSpPr txBox="1"/>
      </xdr:nvSpPr>
      <xdr:spPr>
        <a:xfrm>
          <a:off x="6038361" y="1729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E2B76D03-AEEF-40C6-9433-E0E4EAB9609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C2AE8671-CF7A-4B11-A34E-66132CA5B03C}"/>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D5A08B5D-AC31-4168-A500-ABDFCFEDC092}"/>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819F857C-F227-40EC-952C-775F6B754394}"/>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AF59DF14-B902-46F0-87E3-FB5957994BE9}"/>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1701FA6F-DD95-4574-981F-AB876365B1F6}"/>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A78622FF-1FAD-4BD4-9B74-736819F564A6}"/>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ABA6043F-2A8A-42BA-8A9A-9B4740AFB76B}"/>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3F212241-36DB-406F-9AF0-46F00B721FE7}"/>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C0C757D9-8D2E-48A7-9BF4-1E738F069414}"/>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CD607C0-0045-4779-96D0-80472B352A29}"/>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BE3A133B-B5AB-4109-A7F0-FFE58DDE59B1}"/>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87BAB889-AA98-4C7E-AD7E-79038C00A125}"/>
            </a:ext>
          </a:extLst>
        </xdr:cNvPr>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FE26C27E-2E3E-49FF-9B3A-44279E0C6741}"/>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07D36C62-5309-420E-8551-B9DC6F5DD7E5}"/>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7907BB89-99DB-4E7C-ACD7-83C292196ADE}"/>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4974DF39-B14D-4984-8135-F2D60BD7C1CA}"/>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15B6E38B-CA9D-431F-B3F3-A7DBD444CB27}"/>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43BB9194-347D-4F31-A404-8DA1CEF8F939}"/>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74AEDDB1-96FC-401C-8999-5BC7FB1775FD}"/>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14CF2255-F55F-4759-BD4F-7391C63EAB1B}"/>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A1DCCA50-E519-45FB-B0B3-D52D121EF8DE}"/>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508" name="直線コネクタ 507">
          <a:extLst>
            <a:ext uri="{FF2B5EF4-FFF2-40B4-BE49-F238E27FC236}">
              <a16:creationId xmlns:a16="http://schemas.microsoft.com/office/drawing/2014/main" id="{A97E1B39-4114-496F-B316-E10EAF6EAD2E}"/>
            </a:ext>
          </a:extLst>
        </xdr:cNvPr>
        <xdr:cNvCxnSpPr/>
      </xdr:nvCxnSpPr>
      <xdr:spPr>
        <a:xfrm flipV="1">
          <a:off x="14699614" y="5780532"/>
          <a:ext cx="0" cy="121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A86E0248-D20D-4E4C-AA4F-70E3EB4C1A7A}"/>
            </a:ext>
          </a:extLst>
        </xdr:cNvPr>
        <xdr:cNvSpPr txBox="1"/>
      </xdr:nvSpPr>
      <xdr:spPr>
        <a:xfrm>
          <a:off x="14738350" y="699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510" name="直線コネクタ 509">
          <a:extLst>
            <a:ext uri="{FF2B5EF4-FFF2-40B4-BE49-F238E27FC236}">
              <a16:creationId xmlns:a16="http://schemas.microsoft.com/office/drawing/2014/main" id="{454D6300-925F-4D24-90D6-DC29CD93C7B3}"/>
            </a:ext>
          </a:extLst>
        </xdr:cNvPr>
        <xdr:cNvCxnSpPr/>
      </xdr:nvCxnSpPr>
      <xdr:spPr>
        <a:xfrm>
          <a:off x="14611350" y="6993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EEDF4582-7E0D-4D73-9BC2-FD696150AF01}"/>
            </a:ext>
          </a:extLst>
        </xdr:cNvPr>
        <xdr:cNvSpPr txBox="1"/>
      </xdr:nvSpPr>
      <xdr:spPr>
        <a:xfrm>
          <a:off x="14738350" y="556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512" name="直線コネクタ 511">
          <a:extLst>
            <a:ext uri="{FF2B5EF4-FFF2-40B4-BE49-F238E27FC236}">
              <a16:creationId xmlns:a16="http://schemas.microsoft.com/office/drawing/2014/main" id="{42CCB813-6751-4C15-9A52-A398D75DEE43}"/>
            </a:ext>
          </a:extLst>
        </xdr:cNvPr>
        <xdr:cNvCxnSpPr/>
      </xdr:nvCxnSpPr>
      <xdr:spPr>
        <a:xfrm>
          <a:off x="14611350" y="57805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1D57DB81-84FD-4C2B-B732-446F7E4432D7}"/>
            </a:ext>
          </a:extLst>
        </xdr:cNvPr>
        <xdr:cNvSpPr txBox="1"/>
      </xdr:nvSpPr>
      <xdr:spPr>
        <a:xfrm>
          <a:off x="14738350" y="6238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514" name="フローチャート: 判断 513">
          <a:extLst>
            <a:ext uri="{FF2B5EF4-FFF2-40B4-BE49-F238E27FC236}">
              <a16:creationId xmlns:a16="http://schemas.microsoft.com/office/drawing/2014/main" id="{F7709BFE-B3B7-4382-8F5A-3909DEC12203}"/>
            </a:ext>
          </a:extLst>
        </xdr:cNvPr>
        <xdr:cNvSpPr/>
      </xdr:nvSpPr>
      <xdr:spPr>
        <a:xfrm>
          <a:off x="14649450" y="63809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515" name="フローチャート: 判断 514">
          <a:extLst>
            <a:ext uri="{FF2B5EF4-FFF2-40B4-BE49-F238E27FC236}">
              <a16:creationId xmlns:a16="http://schemas.microsoft.com/office/drawing/2014/main" id="{CE1317C7-B3E4-402C-94DC-14F20326E219}"/>
            </a:ext>
          </a:extLst>
        </xdr:cNvPr>
        <xdr:cNvSpPr/>
      </xdr:nvSpPr>
      <xdr:spPr>
        <a:xfrm>
          <a:off x="13887450" y="63718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516" name="フローチャート: 判断 515">
          <a:extLst>
            <a:ext uri="{FF2B5EF4-FFF2-40B4-BE49-F238E27FC236}">
              <a16:creationId xmlns:a16="http://schemas.microsoft.com/office/drawing/2014/main" id="{5F17157A-1D47-45C3-9BAA-98C4803F029B}"/>
            </a:ext>
          </a:extLst>
        </xdr:cNvPr>
        <xdr:cNvSpPr/>
      </xdr:nvSpPr>
      <xdr:spPr>
        <a:xfrm>
          <a:off x="13093700" y="633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517" name="フローチャート: 判断 516">
          <a:extLst>
            <a:ext uri="{FF2B5EF4-FFF2-40B4-BE49-F238E27FC236}">
              <a16:creationId xmlns:a16="http://schemas.microsoft.com/office/drawing/2014/main" id="{AF1181FC-A94A-41F1-9A21-EEF91DE950A7}"/>
            </a:ext>
          </a:extLst>
        </xdr:cNvPr>
        <xdr:cNvSpPr/>
      </xdr:nvSpPr>
      <xdr:spPr>
        <a:xfrm>
          <a:off x="12299950" y="63672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518" name="フローチャート: 判断 517">
          <a:extLst>
            <a:ext uri="{FF2B5EF4-FFF2-40B4-BE49-F238E27FC236}">
              <a16:creationId xmlns:a16="http://schemas.microsoft.com/office/drawing/2014/main" id="{84E0C563-D772-4A38-A0F1-2B56BE6EEC68}"/>
            </a:ext>
          </a:extLst>
        </xdr:cNvPr>
        <xdr:cNvSpPr/>
      </xdr:nvSpPr>
      <xdr:spPr>
        <a:xfrm>
          <a:off x="11487150" y="63901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8762383E-1AF6-4528-96F0-879B96C84C7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226B3ED1-439D-42E5-A442-FF24D21093C6}"/>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BE7CC849-7DAA-45C9-9F4B-9BE458171141}"/>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76B543A3-A0C5-4F00-9780-BE80FB68D8FC}"/>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3486F343-0CF2-434C-AABF-3847CA208974}"/>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52832</xdr:rowOff>
    </xdr:from>
    <xdr:to>
      <xdr:col>85</xdr:col>
      <xdr:colOff>177800</xdr:colOff>
      <xdr:row>39</xdr:row>
      <xdr:rowOff>154432</xdr:rowOff>
    </xdr:to>
    <xdr:sp macro="" textlink="">
      <xdr:nvSpPr>
        <xdr:cNvPr id="524" name="楕円 523">
          <a:extLst>
            <a:ext uri="{FF2B5EF4-FFF2-40B4-BE49-F238E27FC236}">
              <a16:creationId xmlns:a16="http://schemas.microsoft.com/office/drawing/2014/main" id="{492DE8DF-EFDF-48A2-B1C4-E4FFDCD0ED75}"/>
            </a:ext>
          </a:extLst>
        </xdr:cNvPr>
        <xdr:cNvSpPr/>
      </xdr:nvSpPr>
      <xdr:spPr>
        <a:xfrm>
          <a:off x="14649450" y="649808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31259</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8AFEFF4B-60EC-4545-917E-0AEFD0A1231B}"/>
            </a:ext>
          </a:extLst>
        </xdr:cNvPr>
        <xdr:cNvSpPr txBox="1"/>
      </xdr:nvSpPr>
      <xdr:spPr>
        <a:xfrm>
          <a:off x="14738350" y="647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18542</xdr:rowOff>
    </xdr:from>
    <xdr:to>
      <xdr:col>81</xdr:col>
      <xdr:colOff>101600</xdr:colOff>
      <xdr:row>39</xdr:row>
      <xdr:rowOff>120142</xdr:rowOff>
    </xdr:to>
    <xdr:sp macro="" textlink="">
      <xdr:nvSpPr>
        <xdr:cNvPr id="526" name="楕円 525">
          <a:extLst>
            <a:ext uri="{FF2B5EF4-FFF2-40B4-BE49-F238E27FC236}">
              <a16:creationId xmlns:a16="http://schemas.microsoft.com/office/drawing/2014/main" id="{A7AE962A-9486-4ABF-8C59-A424E7A66A8E}"/>
            </a:ext>
          </a:extLst>
        </xdr:cNvPr>
        <xdr:cNvSpPr/>
      </xdr:nvSpPr>
      <xdr:spPr>
        <a:xfrm>
          <a:off x="13887450" y="64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69342</xdr:rowOff>
    </xdr:from>
    <xdr:to>
      <xdr:col>85</xdr:col>
      <xdr:colOff>127000</xdr:colOff>
      <xdr:row>39</xdr:row>
      <xdr:rowOff>103632</xdr:rowOff>
    </xdr:to>
    <xdr:cxnSp macro="">
      <xdr:nvCxnSpPr>
        <xdr:cNvPr id="527" name="直線コネクタ 526">
          <a:extLst>
            <a:ext uri="{FF2B5EF4-FFF2-40B4-BE49-F238E27FC236}">
              <a16:creationId xmlns:a16="http://schemas.microsoft.com/office/drawing/2014/main" id="{2F63AD8E-0152-424E-95EA-7C8EB5DCAF5C}"/>
            </a:ext>
          </a:extLst>
        </xdr:cNvPr>
        <xdr:cNvCxnSpPr/>
      </xdr:nvCxnSpPr>
      <xdr:spPr>
        <a:xfrm>
          <a:off x="13938250" y="6514592"/>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155702</xdr:rowOff>
    </xdr:from>
    <xdr:to>
      <xdr:col>76</xdr:col>
      <xdr:colOff>165100</xdr:colOff>
      <xdr:row>39</xdr:row>
      <xdr:rowOff>85852</xdr:rowOff>
    </xdr:to>
    <xdr:sp macro="" textlink="">
      <xdr:nvSpPr>
        <xdr:cNvPr id="528" name="楕円 527">
          <a:extLst>
            <a:ext uri="{FF2B5EF4-FFF2-40B4-BE49-F238E27FC236}">
              <a16:creationId xmlns:a16="http://schemas.microsoft.com/office/drawing/2014/main" id="{A236DC26-B566-4BB7-A4D7-D1AD9C621EE5}"/>
            </a:ext>
          </a:extLst>
        </xdr:cNvPr>
        <xdr:cNvSpPr/>
      </xdr:nvSpPr>
      <xdr:spPr>
        <a:xfrm>
          <a:off x="13093700" y="64358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35052</xdr:rowOff>
    </xdr:from>
    <xdr:to>
      <xdr:col>81</xdr:col>
      <xdr:colOff>50800</xdr:colOff>
      <xdr:row>39</xdr:row>
      <xdr:rowOff>69342</xdr:rowOff>
    </xdr:to>
    <xdr:cxnSp macro="">
      <xdr:nvCxnSpPr>
        <xdr:cNvPr id="529" name="直線コネクタ 528">
          <a:extLst>
            <a:ext uri="{FF2B5EF4-FFF2-40B4-BE49-F238E27FC236}">
              <a16:creationId xmlns:a16="http://schemas.microsoft.com/office/drawing/2014/main" id="{B0CA7A05-7475-47B0-98E6-8D308715E19B}"/>
            </a:ext>
          </a:extLst>
        </xdr:cNvPr>
        <xdr:cNvCxnSpPr/>
      </xdr:nvCxnSpPr>
      <xdr:spPr>
        <a:xfrm>
          <a:off x="13144500" y="6480302"/>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11684</xdr:rowOff>
    </xdr:from>
    <xdr:to>
      <xdr:col>72</xdr:col>
      <xdr:colOff>38100</xdr:colOff>
      <xdr:row>39</xdr:row>
      <xdr:rowOff>113284</xdr:rowOff>
    </xdr:to>
    <xdr:sp macro="" textlink="">
      <xdr:nvSpPr>
        <xdr:cNvPr id="530" name="楕円 529">
          <a:extLst>
            <a:ext uri="{FF2B5EF4-FFF2-40B4-BE49-F238E27FC236}">
              <a16:creationId xmlns:a16="http://schemas.microsoft.com/office/drawing/2014/main" id="{441A1802-E0BB-4C10-AA0B-1F27F718035C}"/>
            </a:ext>
          </a:extLst>
        </xdr:cNvPr>
        <xdr:cNvSpPr/>
      </xdr:nvSpPr>
      <xdr:spPr>
        <a:xfrm>
          <a:off x="12299950" y="64569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35052</xdr:rowOff>
    </xdr:from>
    <xdr:to>
      <xdr:col>76</xdr:col>
      <xdr:colOff>114300</xdr:colOff>
      <xdr:row>39</xdr:row>
      <xdr:rowOff>62484</xdr:rowOff>
    </xdr:to>
    <xdr:cxnSp macro="">
      <xdr:nvCxnSpPr>
        <xdr:cNvPr id="531" name="直線コネクタ 530">
          <a:extLst>
            <a:ext uri="{FF2B5EF4-FFF2-40B4-BE49-F238E27FC236}">
              <a16:creationId xmlns:a16="http://schemas.microsoft.com/office/drawing/2014/main" id="{EB3C9EE8-AC20-4AF2-B4AB-43270B778458}"/>
            </a:ext>
          </a:extLst>
        </xdr:cNvPr>
        <xdr:cNvCxnSpPr/>
      </xdr:nvCxnSpPr>
      <xdr:spPr>
        <a:xfrm flipV="1">
          <a:off x="12344400" y="6480302"/>
          <a:ext cx="8001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125984</xdr:rowOff>
    </xdr:from>
    <xdr:to>
      <xdr:col>67</xdr:col>
      <xdr:colOff>101600</xdr:colOff>
      <xdr:row>39</xdr:row>
      <xdr:rowOff>56134</xdr:rowOff>
    </xdr:to>
    <xdr:sp macro="" textlink="">
      <xdr:nvSpPr>
        <xdr:cNvPr id="532" name="楕円 531">
          <a:extLst>
            <a:ext uri="{FF2B5EF4-FFF2-40B4-BE49-F238E27FC236}">
              <a16:creationId xmlns:a16="http://schemas.microsoft.com/office/drawing/2014/main" id="{D2BE91CE-907C-47E0-808A-AC44D07FDE90}"/>
            </a:ext>
          </a:extLst>
        </xdr:cNvPr>
        <xdr:cNvSpPr/>
      </xdr:nvSpPr>
      <xdr:spPr>
        <a:xfrm>
          <a:off x="11487150" y="64061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5334</xdr:rowOff>
    </xdr:from>
    <xdr:to>
      <xdr:col>71</xdr:col>
      <xdr:colOff>177800</xdr:colOff>
      <xdr:row>39</xdr:row>
      <xdr:rowOff>62484</xdr:rowOff>
    </xdr:to>
    <xdr:cxnSp macro="">
      <xdr:nvCxnSpPr>
        <xdr:cNvPr id="533" name="直線コネクタ 532">
          <a:extLst>
            <a:ext uri="{FF2B5EF4-FFF2-40B4-BE49-F238E27FC236}">
              <a16:creationId xmlns:a16="http://schemas.microsoft.com/office/drawing/2014/main" id="{8073CEE2-59A5-4B6A-B6D1-F69C354C3CCF}"/>
            </a:ext>
          </a:extLst>
        </xdr:cNvPr>
        <xdr:cNvCxnSpPr/>
      </xdr:nvCxnSpPr>
      <xdr:spPr>
        <a:xfrm>
          <a:off x="11537950" y="6450584"/>
          <a:ext cx="8064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1D44A6C1-D5DE-4A44-ADCC-7F8FEA88C889}"/>
            </a:ext>
          </a:extLst>
        </xdr:cNvPr>
        <xdr:cNvSpPr txBox="1"/>
      </xdr:nvSpPr>
      <xdr:spPr>
        <a:xfrm>
          <a:off x="13742044" y="615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40CA5428-2C64-4740-8B3B-0820688B5336}"/>
            </a:ext>
          </a:extLst>
        </xdr:cNvPr>
        <xdr:cNvSpPr txBox="1"/>
      </xdr:nvSpPr>
      <xdr:spPr>
        <a:xfrm>
          <a:off x="12960994" y="611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7A244462-4525-4B20-97F3-2E1C331EBD19}"/>
            </a:ext>
          </a:extLst>
        </xdr:cNvPr>
        <xdr:cNvSpPr txBox="1"/>
      </xdr:nvSpPr>
      <xdr:spPr>
        <a:xfrm>
          <a:off x="121672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AA99229C-99F7-4C22-A66E-5C85005DFA9C}"/>
            </a:ext>
          </a:extLst>
        </xdr:cNvPr>
        <xdr:cNvSpPr txBox="1"/>
      </xdr:nvSpPr>
      <xdr:spPr>
        <a:xfrm>
          <a:off x="11354444" y="617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111269</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B863B0C4-6A6F-47D8-91DE-47E7E2B7E0AD}"/>
            </a:ext>
          </a:extLst>
        </xdr:cNvPr>
        <xdr:cNvSpPr txBox="1"/>
      </xdr:nvSpPr>
      <xdr:spPr>
        <a:xfrm>
          <a:off x="13742044" y="655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76979</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8254AF57-25FE-4EEC-AF4B-CC92CBF245A7}"/>
            </a:ext>
          </a:extLst>
        </xdr:cNvPr>
        <xdr:cNvSpPr txBox="1"/>
      </xdr:nvSpPr>
      <xdr:spPr>
        <a:xfrm>
          <a:off x="12960994" y="6522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104411</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D327A1A1-F1CC-4ADA-97F8-4EFBA14563F7}"/>
            </a:ext>
          </a:extLst>
        </xdr:cNvPr>
        <xdr:cNvSpPr txBox="1"/>
      </xdr:nvSpPr>
      <xdr:spPr>
        <a:xfrm>
          <a:off x="12167244" y="6549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47261</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DB5BA3C8-DA06-483F-8CFE-3E08892C5E14}"/>
            </a:ext>
          </a:extLst>
        </xdr:cNvPr>
        <xdr:cNvSpPr txBox="1"/>
      </xdr:nvSpPr>
      <xdr:spPr>
        <a:xfrm>
          <a:off x="11354444" y="6492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776D0AB1-3762-410F-83BF-39159BAF72E7}"/>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9E208A17-BB31-4E4F-A3B6-85A3881E58A3}"/>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2F8D9391-69E6-43FD-B409-17802B3F13B3}"/>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F291BA57-A205-49E7-94DC-3C2A9CD65704}"/>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BE382520-1557-451B-9198-A469651DC775}"/>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4AC4BB79-B7D5-4C54-9174-E29E7214306E}"/>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EA1AA202-5492-4F74-BA1B-236135855A3E}"/>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7BA96089-32B4-47EC-95CD-D2E9D29A3BD9}"/>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964AEAC8-6F68-4C1C-96D2-232E885F853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360D5365-A6E8-4DD8-AE70-86B950E1E8B4}"/>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2" name="直線コネクタ 551">
          <a:extLst>
            <a:ext uri="{FF2B5EF4-FFF2-40B4-BE49-F238E27FC236}">
              <a16:creationId xmlns:a16="http://schemas.microsoft.com/office/drawing/2014/main" id="{DEA8F927-280F-451E-8C7C-2189A744D0BE}"/>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3" name="テキスト ボックス 552">
          <a:extLst>
            <a:ext uri="{FF2B5EF4-FFF2-40B4-BE49-F238E27FC236}">
              <a16:creationId xmlns:a16="http://schemas.microsoft.com/office/drawing/2014/main" id="{E5CFE92D-2856-468A-93EB-F0E6F75E168B}"/>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4" name="直線コネクタ 553">
          <a:extLst>
            <a:ext uri="{FF2B5EF4-FFF2-40B4-BE49-F238E27FC236}">
              <a16:creationId xmlns:a16="http://schemas.microsoft.com/office/drawing/2014/main" id="{C434674A-B75E-4D14-BED6-EF6DE2458402}"/>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5" name="テキスト ボックス 554">
          <a:extLst>
            <a:ext uri="{FF2B5EF4-FFF2-40B4-BE49-F238E27FC236}">
              <a16:creationId xmlns:a16="http://schemas.microsoft.com/office/drawing/2014/main" id="{81AF2F7A-9C01-4AC1-9854-5887B6C08903}"/>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6" name="直線コネクタ 555">
          <a:extLst>
            <a:ext uri="{FF2B5EF4-FFF2-40B4-BE49-F238E27FC236}">
              <a16:creationId xmlns:a16="http://schemas.microsoft.com/office/drawing/2014/main" id="{A74CADD3-8239-4FE5-BF4C-A57D4CC708A2}"/>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7" name="テキスト ボックス 556">
          <a:extLst>
            <a:ext uri="{FF2B5EF4-FFF2-40B4-BE49-F238E27FC236}">
              <a16:creationId xmlns:a16="http://schemas.microsoft.com/office/drawing/2014/main" id="{434EB2F5-8C3E-4A93-A54D-177B803AA1B1}"/>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8" name="直線コネクタ 557">
          <a:extLst>
            <a:ext uri="{FF2B5EF4-FFF2-40B4-BE49-F238E27FC236}">
              <a16:creationId xmlns:a16="http://schemas.microsoft.com/office/drawing/2014/main" id="{0581D025-809D-4445-915D-7C8B01EC63D4}"/>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9" name="テキスト ボックス 558">
          <a:extLst>
            <a:ext uri="{FF2B5EF4-FFF2-40B4-BE49-F238E27FC236}">
              <a16:creationId xmlns:a16="http://schemas.microsoft.com/office/drawing/2014/main" id="{22A1EB2B-BB48-4508-835C-2D616249F2BA}"/>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0" name="直線コネクタ 559">
          <a:extLst>
            <a:ext uri="{FF2B5EF4-FFF2-40B4-BE49-F238E27FC236}">
              <a16:creationId xmlns:a16="http://schemas.microsoft.com/office/drawing/2014/main" id="{1CBA7F39-563B-4850-B410-9ECA0AD21BBC}"/>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1" name="テキスト ボックス 560">
          <a:extLst>
            <a:ext uri="{FF2B5EF4-FFF2-40B4-BE49-F238E27FC236}">
              <a16:creationId xmlns:a16="http://schemas.microsoft.com/office/drawing/2014/main" id="{50E7457B-3153-4686-8782-980B6E9360B6}"/>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C4EFF59D-A002-427B-861E-92EC3A686FDE}"/>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F3331309-6769-45E9-8EAF-5BF207D6B254}"/>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C8C63A73-F4AC-4794-AE30-43FCD5561DEE}"/>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565" name="直線コネクタ 564">
          <a:extLst>
            <a:ext uri="{FF2B5EF4-FFF2-40B4-BE49-F238E27FC236}">
              <a16:creationId xmlns:a16="http://schemas.microsoft.com/office/drawing/2014/main" id="{9380B48C-2A4E-4E76-BBF0-F673D8C04AF5}"/>
            </a:ext>
          </a:extLst>
        </xdr:cNvPr>
        <xdr:cNvCxnSpPr/>
      </xdr:nvCxnSpPr>
      <xdr:spPr>
        <a:xfrm flipV="1">
          <a:off x="19951064" y="5688330"/>
          <a:ext cx="0" cy="120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4D7E988D-5332-4828-8601-A9119812BD94}"/>
            </a:ext>
          </a:extLst>
        </xdr:cNvPr>
        <xdr:cNvSpPr txBox="1"/>
      </xdr:nvSpPr>
      <xdr:spPr>
        <a:xfrm>
          <a:off x="19989800"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567" name="直線コネクタ 566">
          <a:extLst>
            <a:ext uri="{FF2B5EF4-FFF2-40B4-BE49-F238E27FC236}">
              <a16:creationId xmlns:a16="http://schemas.microsoft.com/office/drawing/2014/main" id="{1BE839E2-6C3D-445C-8492-86EEB8DF1B59}"/>
            </a:ext>
          </a:extLst>
        </xdr:cNvPr>
        <xdr:cNvCxnSpPr/>
      </xdr:nvCxnSpPr>
      <xdr:spPr>
        <a:xfrm>
          <a:off x="19881850" y="6893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43B8A318-F45E-4506-A3D2-63C1846A5F8D}"/>
            </a:ext>
          </a:extLst>
        </xdr:cNvPr>
        <xdr:cNvSpPr txBox="1"/>
      </xdr:nvSpPr>
      <xdr:spPr>
        <a:xfrm>
          <a:off x="19989800"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569" name="直線コネクタ 568">
          <a:extLst>
            <a:ext uri="{FF2B5EF4-FFF2-40B4-BE49-F238E27FC236}">
              <a16:creationId xmlns:a16="http://schemas.microsoft.com/office/drawing/2014/main" id="{688024FF-4E41-48B6-A815-7928B5271166}"/>
            </a:ext>
          </a:extLst>
        </xdr:cNvPr>
        <xdr:cNvCxnSpPr/>
      </xdr:nvCxnSpPr>
      <xdr:spPr>
        <a:xfrm>
          <a:off x="19881850" y="5688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60977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26DC7261-699A-465E-91FB-875B2B2B8BD1}"/>
            </a:ext>
          </a:extLst>
        </xdr:cNvPr>
        <xdr:cNvSpPr txBox="1"/>
      </xdr:nvSpPr>
      <xdr:spPr>
        <a:xfrm>
          <a:off x="199898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571" name="フローチャート: 判断 570">
          <a:extLst>
            <a:ext uri="{FF2B5EF4-FFF2-40B4-BE49-F238E27FC236}">
              <a16:creationId xmlns:a16="http://schemas.microsoft.com/office/drawing/2014/main" id="{1BF36120-070E-4358-BE84-5F05524DD435}"/>
            </a:ext>
          </a:extLst>
        </xdr:cNvPr>
        <xdr:cNvSpPr/>
      </xdr:nvSpPr>
      <xdr:spPr>
        <a:xfrm>
          <a:off x="19900900" y="652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572" name="フローチャート: 判断 571">
          <a:extLst>
            <a:ext uri="{FF2B5EF4-FFF2-40B4-BE49-F238E27FC236}">
              <a16:creationId xmlns:a16="http://schemas.microsoft.com/office/drawing/2014/main" id="{BE106BB2-05EB-44C0-8B62-7D903F083C5D}"/>
            </a:ext>
          </a:extLst>
        </xdr:cNvPr>
        <xdr:cNvSpPr/>
      </xdr:nvSpPr>
      <xdr:spPr>
        <a:xfrm>
          <a:off x="19157950" y="6504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73" name="フローチャート: 判断 572">
          <a:extLst>
            <a:ext uri="{FF2B5EF4-FFF2-40B4-BE49-F238E27FC236}">
              <a16:creationId xmlns:a16="http://schemas.microsoft.com/office/drawing/2014/main" id="{B88A62C9-C4BE-436D-B307-70D736CD66C5}"/>
            </a:ext>
          </a:extLst>
        </xdr:cNvPr>
        <xdr:cNvSpPr/>
      </xdr:nvSpPr>
      <xdr:spPr>
        <a:xfrm>
          <a:off x="1834515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574" name="フローチャート: 判断 573">
          <a:extLst>
            <a:ext uri="{FF2B5EF4-FFF2-40B4-BE49-F238E27FC236}">
              <a16:creationId xmlns:a16="http://schemas.microsoft.com/office/drawing/2014/main" id="{01FEE2B3-9B30-4B65-B6FD-CA24761504FC}"/>
            </a:ext>
          </a:extLst>
        </xdr:cNvPr>
        <xdr:cNvSpPr/>
      </xdr:nvSpPr>
      <xdr:spPr>
        <a:xfrm>
          <a:off x="175514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75" name="フローチャート: 判断 574">
          <a:extLst>
            <a:ext uri="{FF2B5EF4-FFF2-40B4-BE49-F238E27FC236}">
              <a16:creationId xmlns:a16="http://schemas.microsoft.com/office/drawing/2014/main" id="{B7ED91B2-E89C-4F86-A9D3-C1B49D0FDF70}"/>
            </a:ext>
          </a:extLst>
        </xdr:cNvPr>
        <xdr:cNvSpPr/>
      </xdr:nvSpPr>
      <xdr:spPr>
        <a:xfrm>
          <a:off x="16757650" y="6482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320EC0A4-AA3C-402F-A539-CDE2725429BA}"/>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2C24785D-6831-4AD4-90F2-86903AE6F194}"/>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79CCCBDA-9159-4BE5-9885-993CFEF4F39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1A3E1B17-E316-4E23-8E32-C28E6CD3C89B}"/>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73B79EA4-B192-4906-ACFF-A1480BB540D8}"/>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67310</xdr:rowOff>
    </xdr:from>
    <xdr:to>
      <xdr:col>116</xdr:col>
      <xdr:colOff>114300</xdr:colOff>
      <xdr:row>37</xdr:row>
      <xdr:rowOff>168910</xdr:rowOff>
    </xdr:to>
    <xdr:sp macro="" textlink="">
      <xdr:nvSpPr>
        <xdr:cNvPr id="581" name="楕円 580">
          <a:extLst>
            <a:ext uri="{FF2B5EF4-FFF2-40B4-BE49-F238E27FC236}">
              <a16:creationId xmlns:a16="http://schemas.microsoft.com/office/drawing/2014/main" id="{F3DA2448-B943-43AF-AC13-C67C993D2888}"/>
            </a:ext>
          </a:extLst>
        </xdr:cNvPr>
        <xdr:cNvSpPr/>
      </xdr:nvSpPr>
      <xdr:spPr>
        <a:xfrm>
          <a:off x="19900900" y="6182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90187</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51A3DA6D-0A6B-47AE-926F-568611AB34AD}"/>
            </a:ext>
          </a:extLst>
        </xdr:cNvPr>
        <xdr:cNvSpPr txBox="1"/>
      </xdr:nvSpPr>
      <xdr:spPr>
        <a:xfrm>
          <a:off x="19989800" y="604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67310</xdr:rowOff>
    </xdr:from>
    <xdr:to>
      <xdr:col>112</xdr:col>
      <xdr:colOff>38100</xdr:colOff>
      <xdr:row>37</xdr:row>
      <xdr:rowOff>168910</xdr:rowOff>
    </xdr:to>
    <xdr:sp macro="" textlink="">
      <xdr:nvSpPr>
        <xdr:cNvPr id="583" name="楕円 582">
          <a:extLst>
            <a:ext uri="{FF2B5EF4-FFF2-40B4-BE49-F238E27FC236}">
              <a16:creationId xmlns:a16="http://schemas.microsoft.com/office/drawing/2014/main" id="{52CB4705-BDA9-4BC8-B6BE-4DAF1EAB3BB4}"/>
            </a:ext>
          </a:extLst>
        </xdr:cNvPr>
        <xdr:cNvSpPr/>
      </xdr:nvSpPr>
      <xdr:spPr>
        <a:xfrm>
          <a:off x="19157950" y="61823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118110</xdr:rowOff>
    </xdr:from>
    <xdr:to>
      <xdr:col>116</xdr:col>
      <xdr:colOff>63500</xdr:colOff>
      <xdr:row>37</xdr:row>
      <xdr:rowOff>118110</xdr:rowOff>
    </xdr:to>
    <xdr:cxnSp macro="">
      <xdr:nvCxnSpPr>
        <xdr:cNvPr id="584" name="直線コネクタ 583">
          <a:extLst>
            <a:ext uri="{FF2B5EF4-FFF2-40B4-BE49-F238E27FC236}">
              <a16:creationId xmlns:a16="http://schemas.microsoft.com/office/drawing/2014/main" id="{549D7118-C6C1-45F8-AA6C-13346FD47E75}"/>
            </a:ext>
          </a:extLst>
        </xdr:cNvPr>
        <xdr:cNvCxnSpPr/>
      </xdr:nvCxnSpPr>
      <xdr:spPr>
        <a:xfrm>
          <a:off x="19202400" y="623316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74930</xdr:rowOff>
    </xdr:from>
    <xdr:to>
      <xdr:col>107</xdr:col>
      <xdr:colOff>101600</xdr:colOff>
      <xdr:row>38</xdr:row>
      <xdr:rowOff>5080</xdr:rowOff>
    </xdr:to>
    <xdr:sp macro="" textlink="">
      <xdr:nvSpPr>
        <xdr:cNvPr id="585" name="楕円 584">
          <a:extLst>
            <a:ext uri="{FF2B5EF4-FFF2-40B4-BE49-F238E27FC236}">
              <a16:creationId xmlns:a16="http://schemas.microsoft.com/office/drawing/2014/main" id="{D61545EF-6AD9-4DA8-93BB-FA61B5E9B8DA}"/>
            </a:ext>
          </a:extLst>
        </xdr:cNvPr>
        <xdr:cNvSpPr/>
      </xdr:nvSpPr>
      <xdr:spPr>
        <a:xfrm>
          <a:off x="18345150" y="6189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118110</xdr:rowOff>
    </xdr:from>
    <xdr:to>
      <xdr:col>111</xdr:col>
      <xdr:colOff>177800</xdr:colOff>
      <xdr:row>37</xdr:row>
      <xdr:rowOff>125730</xdr:rowOff>
    </xdr:to>
    <xdr:cxnSp macro="">
      <xdr:nvCxnSpPr>
        <xdr:cNvPr id="586" name="直線コネクタ 585">
          <a:extLst>
            <a:ext uri="{FF2B5EF4-FFF2-40B4-BE49-F238E27FC236}">
              <a16:creationId xmlns:a16="http://schemas.microsoft.com/office/drawing/2014/main" id="{F7C63078-63E9-431F-82F6-584E7F9FB28F}"/>
            </a:ext>
          </a:extLst>
        </xdr:cNvPr>
        <xdr:cNvCxnSpPr/>
      </xdr:nvCxnSpPr>
      <xdr:spPr>
        <a:xfrm flipV="1">
          <a:off x="18395950" y="623316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158750</xdr:rowOff>
    </xdr:from>
    <xdr:to>
      <xdr:col>102</xdr:col>
      <xdr:colOff>165100</xdr:colOff>
      <xdr:row>38</xdr:row>
      <xdr:rowOff>88900</xdr:rowOff>
    </xdr:to>
    <xdr:sp macro="" textlink="">
      <xdr:nvSpPr>
        <xdr:cNvPr id="587" name="楕円 586">
          <a:extLst>
            <a:ext uri="{FF2B5EF4-FFF2-40B4-BE49-F238E27FC236}">
              <a16:creationId xmlns:a16="http://schemas.microsoft.com/office/drawing/2014/main" id="{CD1D4B06-8F85-4E26-9AB7-EEA7D6B06D83}"/>
            </a:ext>
          </a:extLst>
        </xdr:cNvPr>
        <xdr:cNvSpPr/>
      </xdr:nvSpPr>
      <xdr:spPr>
        <a:xfrm>
          <a:off x="17551400" y="6273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125730</xdr:rowOff>
    </xdr:from>
    <xdr:to>
      <xdr:col>107</xdr:col>
      <xdr:colOff>50800</xdr:colOff>
      <xdr:row>38</xdr:row>
      <xdr:rowOff>38100</xdr:rowOff>
    </xdr:to>
    <xdr:cxnSp macro="">
      <xdr:nvCxnSpPr>
        <xdr:cNvPr id="588" name="直線コネクタ 587">
          <a:extLst>
            <a:ext uri="{FF2B5EF4-FFF2-40B4-BE49-F238E27FC236}">
              <a16:creationId xmlns:a16="http://schemas.microsoft.com/office/drawing/2014/main" id="{C6B4A88A-E0AA-4EFF-9880-C90AC682A769}"/>
            </a:ext>
          </a:extLst>
        </xdr:cNvPr>
        <xdr:cNvCxnSpPr/>
      </xdr:nvCxnSpPr>
      <xdr:spPr>
        <a:xfrm flipV="1">
          <a:off x="17602200" y="6240780"/>
          <a:ext cx="79375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10160</xdr:rowOff>
    </xdr:from>
    <xdr:to>
      <xdr:col>98</xdr:col>
      <xdr:colOff>38100</xdr:colOff>
      <xdr:row>38</xdr:row>
      <xdr:rowOff>111760</xdr:rowOff>
    </xdr:to>
    <xdr:sp macro="" textlink="">
      <xdr:nvSpPr>
        <xdr:cNvPr id="589" name="楕円 588">
          <a:extLst>
            <a:ext uri="{FF2B5EF4-FFF2-40B4-BE49-F238E27FC236}">
              <a16:creationId xmlns:a16="http://schemas.microsoft.com/office/drawing/2014/main" id="{68740854-8A3F-410E-AE7F-E7DE9B3E11D8}"/>
            </a:ext>
          </a:extLst>
        </xdr:cNvPr>
        <xdr:cNvSpPr/>
      </xdr:nvSpPr>
      <xdr:spPr>
        <a:xfrm>
          <a:off x="16757650" y="6290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38100</xdr:rowOff>
    </xdr:from>
    <xdr:to>
      <xdr:col>102</xdr:col>
      <xdr:colOff>114300</xdr:colOff>
      <xdr:row>38</xdr:row>
      <xdr:rowOff>60960</xdr:rowOff>
    </xdr:to>
    <xdr:cxnSp macro="">
      <xdr:nvCxnSpPr>
        <xdr:cNvPr id="590" name="直線コネクタ 589">
          <a:extLst>
            <a:ext uri="{FF2B5EF4-FFF2-40B4-BE49-F238E27FC236}">
              <a16:creationId xmlns:a16="http://schemas.microsoft.com/office/drawing/2014/main" id="{C11E74E4-2CFE-48DE-8D75-96D7444C2CE0}"/>
            </a:ext>
          </a:extLst>
        </xdr:cNvPr>
        <xdr:cNvCxnSpPr/>
      </xdr:nvCxnSpPr>
      <xdr:spPr>
        <a:xfrm flipV="1">
          <a:off x="16802100" y="631825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152417</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701CF280-745B-4E6E-AD66-65DEFFD3A547}"/>
            </a:ext>
          </a:extLst>
        </xdr:cNvPr>
        <xdr:cNvSpPr txBox="1"/>
      </xdr:nvSpPr>
      <xdr:spPr>
        <a:xfrm>
          <a:off x="189802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0D2F8043-98E6-42E5-ACA0-F642ABA49493}"/>
            </a:ext>
          </a:extLst>
        </xdr:cNvPr>
        <xdr:cNvSpPr txBox="1"/>
      </xdr:nvSpPr>
      <xdr:spPr>
        <a:xfrm>
          <a:off x="181801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6B201BAD-3D9E-4897-8CC4-686B11CDF378}"/>
            </a:ext>
          </a:extLst>
        </xdr:cNvPr>
        <xdr:cNvSpPr txBox="1"/>
      </xdr:nvSpPr>
      <xdr:spPr>
        <a:xfrm>
          <a:off x="1738637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2BE85CCF-C849-461D-9E47-B56081EDF100}"/>
            </a:ext>
          </a:extLst>
        </xdr:cNvPr>
        <xdr:cNvSpPr txBox="1"/>
      </xdr:nvSpPr>
      <xdr:spPr>
        <a:xfrm>
          <a:off x="165926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13987</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C2A53CD2-897A-4A40-A5C9-BF6CEE5FD21B}"/>
            </a:ext>
          </a:extLst>
        </xdr:cNvPr>
        <xdr:cNvSpPr txBox="1"/>
      </xdr:nvSpPr>
      <xdr:spPr>
        <a:xfrm>
          <a:off x="18980227" y="596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21607</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8E2F1BFC-667E-4A4D-9C5A-5E0850E9C421}"/>
            </a:ext>
          </a:extLst>
        </xdr:cNvPr>
        <xdr:cNvSpPr txBox="1"/>
      </xdr:nvSpPr>
      <xdr:spPr>
        <a:xfrm>
          <a:off x="18180127"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105427</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C49F865D-4EA6-42F7-AF5D-4C80A97CFE13}"/>
            </a:ext>
          </a:extLst>
        </xdr:cNvPr>
        <xdr:cNvSpPr txBox="1"/>
      </xdr:nvSpPr>
      <xdr:spPr>
        <a:xfrm>
          <a:off x="17386377"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128287</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7FD5A05D-6258-4DB8-8EA8-E2E9CB9D105E}"/>
            </a:ext>
          </a:extLst>
        </xdr:cNvPr>
        <xdr:cNvSpPr txBox="1"/>
      </xdr:nvSpPr>
      <xdr:spPr>
        <a:xfrm>
          <a:off x="16592627" y="607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6337B419-4D23-40BF-BFD0-DFE09D2023E6}"/>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87F228BE-5D0A-4413-945A-8D9DE1C9B8CB}"/>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F27B7551-4412-47A7-947A-A94907F63C47}"/>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258BBFEE-2519-4C01-9007-0FA925C0AA6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BF06DF9D-CBEC-499D-9D9F-E7079B249038}"/>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DD68FA54-45B2-455E-91B8-4C4505FD9C49}"/>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2FA499B7-BF16-4E44-A1AB-3230B1049456}"/>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7B784236-CC5B-4684-AB5B-EFAA1B96653D}"/>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DDC4FA90-BD22-4A27-BB04-7FBD53BDCBC4}"/>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0EED9B15-99E7-4D6F-A89E-BF72B91571D7}"/>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07BB6480-5B89-4ACA-A50B-EEB86613310A}"/>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id="{B341D3E1-78E7-4D1D-8A0C-F41FA2FA1553}"/>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a:extLst>
            <a:ext uri="{FF2B5EF4-FFF2-40B4-BE49-F238E27FC236}">
              <a16:creationId xmlns:a16="http://schemas.microsoft.com/office/drawing/2014/main" id="{F06F03EF-F2EC-4170-896C-363740EE328C}"/>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id="{DA9C7F3B-C19C-426B-81C9-A55C8BB69B61}"/>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a:extLst>
            <a:ext uri="{FF2B5EF4-FFF2-40B4-BE49-F238E27FC236}">
              <a16:creationId xmlns:a16="http://schemas.microsoft.com/office/drawing/2014/main" id="{BFCE3E6D-E1CD-4112-94DC-080B8D15CBB7}"/>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id="{251CF665-4EB0-47B1-86B5-9200604C27F5}"/>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a:extLst>
            <a:ext uri="{FF2B5EF4-FFF2-40B4-BE49-F238E27FC236}">
              <a16:creationId xmlns:a16="http://schemas.microsoft.com/office/drawing/2014/main" id="{DA33FF1B-940C-434C-B591-631E72F744F6}"/>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id="{B8D5D308-0E2C-43F3-B3AE-0B1FEF46FF62}"/>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a:extLst>
            <a:ext uri="{FF2B5EF4-FFF2-40B4-BE49-F238E27FC236}">
              <a16:creationId xmlns:a16="http://schemas.microsoft.com/office/drawing/2014/main" id="{32524E6D-1886-424B-B1B9-7C557BC84923}"/>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id="{07CC9A4E-DBEE-4431-8350-0C2F345B31CC}"/>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a:extLst>
            <a:ext uri="{FF2B5EF4-FFF2-40B4-BE49-F238E27FC236}">
              <a16:creationId xmlns:a16="http://schemas.microsoft.com/office/drawing/2014/main" id="{D3A5E9CF-1E25-4536-96B9-4F3AFAC2B300}"/>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01FCB95D-9E23-4910-853B-BF4D11EF95A4}"/>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a:extLst>
            <a:ext uri="{FF2B5EF4-FFF2-40B4-BE49-F238E27FC236}">
              <a16:creationId xmlns:a16="http://schemas.microsoft.com/office/drawing/2014/main" id="{40B464C9-0B65-4098-A531-6EF060E8FDCB}"/>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5EB42531-9DDF-4882-8F22-9EEADE30A03F}"/>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623" name="直線コネクタ 622">
          <a:extLst>
            <a:ext uri="{FF2B5EF4-FFF2-40B4-BE49-F238E27FC236}">
              <a16:creationId xmlns:a16="http://schemas.microsoft.com/office/drawing/2014/main" id="{8E2D322E-D6D8-427E-9453-84E83D12096B}"/>
            </a:ext>
          </a:extLst>
        </xdr:cNvPr>
        <xdr:cNvCxnSpPr/>
      </xdr:nvCxnSpPr>
      <xdr:spPr>
        <a:xfrm flipV="1">
          <a:off x="14699614" y="9398635"/>
          <a:ext cx="0" cy="118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06826F38-C574-4854-90DF-7FB8A49F32DF}"/>
            </a:ext>
          </a:extLst>
        </xdr:cNvPr>
        <xdr:cNvSpPr txBox="1"/>
      </xdr:nvSpPr>
      <xdr:spPr>
        <a:xfrm>
          <a:off x="1473835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625" name="直線コネクタ 624">
          <a:extLst>
            <a:ext uri="{FF2B5EF4-FFF2-40B4-BE49-F238E27FC236}">
              <a16:creationId xmlns:a16="http://schemas.microsoft.com/office/drawing/2014/main" id="{1EDD12D7-AB99-4C07-B4C3-1DE290E3ADA8}"/>
            </a:ext>
          </a:extLst>
        </xdr:cNvPr>
        <xdr:cNvCxnSpPr/>
      </xdr:nvCxnSpPr>
      <xdr:spPr>
        <a:xfrm>
          <a:off x="1461135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F580EE6A-D726-4874-A7FA-1BD19C9E0E15}"/>
            </a:ext>
          </a:extLst>
        </xdr:cNvPr>
        <xdr:cNvSpPr txBox="1"/>
      </xdr:nvSpPr>
      <xdr:spPr>
        <a:xfrm>
          <a:off x="14738350" y="9180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627" name="直線コネクタ 626">
          <a:extLst>
            <a:ext uri="{FF2B5EF4-FFF2-40B4-BE49-F238E27FC236}">
              <a16:creationId xmlns:a16="http://schemas.microsoft.com/office/drawing/2014/main" id="{49894110-67A5-47B2-96E7-4D25C1FD7F53}"/>
            </a:ext>
          </a:extLst>
        </xdr:cNvPr>
        <xdr:cNvCxnSpPr/>
      </xdr:nvCxnSpPr>
      <xdr:spPr>
        <a:xfrm>
          <a:off x="14611350" y="9398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D0ECEF1D-FA5C-4E1E-83B9-97725E1DE87A}"/>
            </a:ext>
          </a:extLst>
        </xdr:cNvPr>
        <xdr:cNvSpPr txBox="1"/>
      </xdr:nvSpPr>
      <xdr:spPr>
        <a:xfrm>
          <a:off x="14738350" y="9971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29" name="フローチャート: 判断 628">
          <a:extLst>
            <a:ext uri="{FF2B5EF4-FFF2-40B4-BE49-F238E27FC236}">
              <a16:creationId xmlns:a16="http://schemas.microsoft.com/office/drawing/2014/main" id="{1860A083-589C-40A5-A421-3654CAB43A85}"/>
            </a:ext>
          </a:extLst>
        </xdr:cNvPr>
        <xdr:cNvSpPr/>
      </xdr:nvSpPr>
      <xdr:spPr>
        <a:xfrm>
          <a:off x="14649450" y="99929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630" name="フローチャート: 判断 629">
          <a:extLst>
            <a:ext uri="{FF2B5EF4-FFF2-40B4-BE49-F238E27FC236}">
              <a16:creationId xmlns:a16="http://schemas.microsoft.com/office/drawing/2014/main" id="{36D3ED0D-E9B4-4778-9652-7C1C19D46083}"/>
            </a:ext>
          </a:extLst>
        </xdr:cNvPr>
        <xdr:cNvSpPr/>
      </xdr:nvSpPr>
      <xdr:spPr>
        <a:xfrm>
          <a:off x="13887450" y="9987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631" name="フローチャート: 判断 630">
          <a:extLst>
            <a:ext uri="{FF2B5EF4-FFF2-40B4-BE49-F238E27FC236}">
              <a16:creationId xmlns:a16="http://schemas.microsoft.com/office/drawing/2014/main" id="{B6866D99-264B-4AE0-AA20-CCCAB3DBD52D}"/>
            </a:ext>
          </a:extLst>
        </xdr:cNvPr>
        <xdr:cNvSpPr/>
      </xdr:nvSpPr>
      <xdr:spPr>
        <a:xfrm>
          <a:off x="13093700" y="9979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32" name="フローチャート: 判断 631">
          <a:extLst>
            <a:ext uri="{FF2B5EF4-FFF2-40B4-BE49-F238E27FC236}">
              <a16:creationId xmlns:a16="http://schemas.microsoft.com/office/drawing/2014/main" id="{A90476FA-751B-4B3D-94E9-3FDAEEAB0E89}"/>
            </a:ext>
          </a:extLst>
        </xdr:cNvPr>
        <xdr:cNvSpPr/>
      </xdr:nvSpPr>
      <xdr:spPr>
        <a:xfrm>
          <a:off x="12299950" y="9979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633" name="フローチャート: 判断 632">
          <a:extLst>
            <a:ext uri="{FF2B5EF4-FFF2-40B4-BE49-F238E27FC236}">
              <a16:creationId xmlns:a16="http://schemas.microsoft.com/office/drawing/2014/main" id="{1636BAAB-C435-45F5-A8D4-8A3152E22FEF}"/>
            </a:ext>
          </a:extLst>
        </xdr:cNvPr>
        <xdr:cNvSpPr/>
      </xdr:nvSpPr>
      <xdr:spPr>
        <a:xfrm>
          <a:off x="11487150" y="9996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6EC48227-3110-4A60-83A7-1EAB1FEF6B7E}"/>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6D117692-005B-4048-87B4-D68BED72EAC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9448A769-5B73-46DA-AA35-29F4440383BD}"/>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D95535E7-D59B-4533-B21F-90CBCCC55E4E}"/>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58B2D9C6-6553-4D62-A7E7-76BF0165DB3A}"/>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639" name="楕円 638">
          <a:extLst>
            <a:ext uri="{FF2B5EF4-FFF2-40B4-BE49-F238E27FC236}">
              <a16:creationId xmlns:a16="http://schemas.microsoft.com/office/drawing/2014/main" id="{7FE9641C-56D1-4922-8A12-96461E49A480}"/>
            </a:ext>
          </a:extLst>
        </xdr:cNvPr>
        <xdr:cNvSpPr/>
      </xdr:nvSpPr>
      <xdr:spPr>
        <a:xfrm>
          <a:off x="14649450" y="99002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4462</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ACB6363C-1132-453A-986C-18A0CCCFC126}"/>
            </a:ext>
          </a:extLst>
        </xdr:cNvPr>
        <xdr:cNvSpPr txBox="1"/>
      </xdr:nvSpPr>
      <xdr:spPr>
        <a:xfrm>
          <a:off x="14738350" y="975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124460</xdr:rowOff>
    </xdr:from>
    <xdr:to>
      <xdr:col>81</xdr:col>
      <xdr:colOff>101600</xdr:colOff>
      <xdr:row>60</xdr:row>
      <xdr:rowOff>54610</xdr:rowOff>
    </xdr:to>
    <xdr:sp macro="" textlink="">
      <xdr:nvSpPr>
        <xdr:cNvPr id="641" name="楕円 640">
          <a:extLst>
            <a:ext uri="{FF2B5EF4-FFF2-40B4-BE49-F238E27FC236}">
              <a16:creationId xmlns:a16="http://schemas.microsoft.com/office/drawing/2014/main" id="{0E66B171-EE5B-4144-BB53-A4ECC72C18ED}"/>
            </a:ext>
          </a:extLst>
        </xdr:cNvPr>
        <xdr:cNvSpPr/>
      </xdr:nvSpPr>
      <xdr:spPr>
        <a:xfrm>
          <a:off x="13887450" y="9871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xdr:rowOff>
    </xdr:from>
    <xdr:to>
      <xdr:col>85</xdr:col>
      <xdr:colOff>127000</xdr:colOff>
      <xdr:row>60</xdr:row>
      <xdr:rowOff>32385</xdr:rowOff>
    </xdr:to>
    <xdr:cxnSp macro="">
      <xdr:nvCxnSpPr>
        <xdr:cNvPr id="642" name="直線コネクタ 641">
          <a:extLst>
            <a:ext uri="{FF2B5EF4-FFF2-40B4-BE49-F238E27FC236}">
              <a16:creationId xmlns:a16="http://schemas.microsoft.com/office/drawing/2014/main" id="{95D859BB-2DDC-452C-AE8E-19961E11C56F}"/>
            </a:ext>
          </a:extLst>
        </xdr:cNvPr>
        <xdr:cNvCxnSpPr/>
      </xdr:nvCxnSpPr>
      <xdr:spPr>
        <a:xfrm>
          <a:off x="13938250" y="9916160"/>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101600</xdr:rowOff>
    </xdr:from>
    <xdr:to>
      <xdr:col>76</xdr:col>
      <xdr:colOff>165100</xdr:colOff>
      <xdr:row>60</xdr:row>
      <xdr:rowOff>31750</xdr:rowOff>
    </xdr:to>
    <xdr:sp macro="" textlink="">
      <xdr:nvSpPr>
        <xdr:cNvPr id="643" name="楕円 642">
          <a:extLst>
            <a:ext uri="{FF2B5EF4-FFF2-40B4-BE49-F238E27FC236}">
              <a16:creationId xmlns:a16="http://schemas.microsoft.com/office/drawing/2014/main" id="{C8CA8345-59FC-4901-B5AF-CA579152F493}"/>
            </a:ext>
          </a:extLst>
        </xdr:cNvPr>
        <xdr:cNvSpPr/>
      </xdr:nvSpPr>
      <xdr:spPr>
        <a:xfrm>
          <a:off x="13093700" y="9848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152400</xdr:rowOff>
    </xdr:from>
    <xdr:to>
      <xdr:col>81</xdr:col>
      <xdr:colOff>50800</xdr:colOff>
      <xdr:row>60</xdr:row>
      <xdr:rowOff>3810</xdr:rowOff>
    </xdr:to>
    <xdr:cxnSp macro="">
      <xdr:nvCxnSpPr>
        <xdr:cNvPr id="644" name="直線コネクタ 643">
          <a:extLst>
            <a:ext uri="{FF2B5EF4-FFF2-40B4-BE49-F238E27FC236}">
              <a16:creationId xmlns:a16="http://schemas.microsoft.com/office/drawing/2014/main" id="{F89E5239-D57C-44C3-94A2-F73717A24E9A}"/>
            </a:ext>
          </a:extLst>
        </xdr:cNvPr>
        <xdr:cNvCxnSpPr/>
      </xdr:nvCxnSpPr>
      <xdr:spPr>
        <a:xfrm>
          <a:off x="13144500" y="9899650"/>
          <a:ext cx="7937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80645</xdr:rowOff>
    </xdr:from>
    <xdr:to>
      <xdr:col>72</xdr:col>
      <xdr:colOff>38100</xdr:colOff>
      <xdr:row>60</xdr:row>
      <xdr:rowOff>10795</xdr:rowOff>
    </xdr:to>
    <xdr:sp macro="" textlink="">
      <xdr:nvSpPr>
        <xdr:cNvPr id="645" name="楕円 644">
          <a:extLst>
            <a:ext uri="{FF2B5EF4-FFF2-40B4-BE49-F238E27FC236}">
              <a16:creationId xmlns:a16="http://schemas.microsoft.com/office/drawing/2014/main" id="{67277A94-4658-4968-AE4F-A413F65C2E89}"/>
            </a:ext>
          </a:extLst>
        </xdr:cNvPr>
        <xdr:cNvSpPr/>
      </xdr:nvSpPr>
      <xdr:spPr>
        <a:xfrm>
          <a:off x="12299950" y="98278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131445</xdr:rowOff>
    </xdr:from>
    <xdr:to>
      <xdr:col>76</xdr:col>
      <xdr:colOff>114300</xdr:colOff>
      <xdr:row>59</xdr:row>
      <xdr:rowOff>152400</xdr:rowOff>
    </xdr:to>
    <xdr:cxnSp macro="">
      <xdr:nvCxnSpPr>
        <xdr:cNvPr id="646" name="直線コネクタ 645">
          <a:extLst>
            <a:ext uri="{FF2B5EF4-FFF2-40B4-BE49-F238E27FC236}">
              <a16:creationId xmlns:a16="http://schemas.microsoft.com/office/drawing/2014/main" id="{C54CEF44-5DB5-4C50-ACBF-ADF7F1A2D8F0}"/>
            </a:ext>
          </a:extLst>
        </xdr:cNvPr>
        <xdr:cNvCxnSpPr/>
      </xdr:nvCxnSpPr>
      <xdr:spPr>
        <a:xfrm>
          <a:off x="12344400" y="9878695"/>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48260</xdr:rowOff>
    </xdr:from>
    <xdr:to>
      <xdr:col>67</xdr:col>
      <xdr:colOff>101600</xdr:colOff>
      <xdr:row>59</xdr:row>
      <xdr:rowOff>149860</xdr:rowOff>
    </xdr:to>
    <xdr:sp macro="" textlink="">
      <xdr:nvSpPr>
        <xdr:cNvPr id="647" name="楕円 646">
          <a:extLst>
            <a:ext uri="{FF2B5EF4-FFF2-40B4-BE49-F238E27FC236}">
              <a16:creationId xmlns:a16="http://schemas.microsoft.com/office/drawing/2014/main" id="{64F79CB9-FE86-4E53-82D5-3E7FC942B1E1}"/>
            </a:ext>
          </a:extLst>
        </xdr:cNvPr>
        <xdr:cNvSpPr/>
      </xdr:nvSpPr>
      <xdr:spPr>
        <a:xfrm>
          <a:off x="1148715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99060</xdr:rowOff>
    </xdr:from>
    <xdr:to>
      <xdr:col>71</xdr:col>
      <xdr:colOff>177800</xdr:colOff>
      <xdr:row>59</xdr:row>
      <xdr:rowOff>131445</xdr:rowOff>
    </xdr:to>
    <xdr:cxnSp macro="">
      <xdr:nvCxnSpPr>
        <xdr:cNvPr id="648" name="直線コネクタ 647">
          <a:extLst>
            <a:ext uri="{FF2B5EF4-FFF2-40B4-BE49-F238E27FC236}">
              <a16:creationId xmlns:a16="http://schemas.microsoft.com/office/drawing/2014/main" id="{036ACB04-5844-4874-B3D1-5E3AF3A61DF3}"/>
            </a:ext>
          </a:extLst>
        </xdr:cNvPr>
        <xdr:cNvCxnSpPr/>
      </xdr:nvCxnSpPr>
      <xdr:spPr>
        <a:xfrm>
          <a:off x="11537950" y="9846310"/>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167657</xdr:rowOff>
    </xdr:from>
    <xdr:ext cx="405111" cy="259045"/>
    <xdr:sp macro="" textlink="">
      <xdr:nvSpPr>
        <xdr:cNvPr id="649" name="n_1aveValue【学校施設】&#10;有形固定資産減価償却率">
          <a:extLst>
            <a:ext uri="{FF2B5EF4-FFF2-40B4-BE49-F238E27FC236}">
              <a16:creationId xmlns:a16="http://schemas.microsoft.com/office/drawing/2014/main" id="{8D304A65-9064-40AC-8A86-BA5CBDE390F5}"/>
            </a:ext>
          </a:extLst>
        </xdr:cNvPr>
        <xdr:cNvSpPr txBox="1"/>
      </xdr:nvSpPr>
      <xdr:spPr>
        <a:xfrm>
          <a:off x="13742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650" name="n_2aveValue【学校施設】&#10;有形固定資産減価償却率">
          <a:extLst>
            <a:ext uri="{FF2B5EF4-FFF2-40B4-BE49-F238E27FC236}">
              <a16:creationId xmlns:a16="http://schemas.microsoft.com/office/drawing/2014/main" id="{46EA4B8A-9CDB-492F-8DB4-B16DDA9C7EC1}"/>
            </a:ext>
          </a:extLst>
        </xdr:cNvPr>
        <xdr:cNvSpPr txBox="1"/>
      </xdr:nvSpPr>
      <xdr:spPr>
        <a:xfrm>
          <a:off x="1296099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651" name="n_3aveValue【学校施設】&#10;有形固定資産減価償却率">
          <a:extLst>
            <a:ext uri="{FF2B5EF4-FFF2-40B4-BE49-F238E27FC236}">
              <a16:creationId xmlns:a16="http://schemas.microsoft.com/office/drawing/2014/main" id="{E901FF14-2F8A-4C56-8927-C8C2C54D1CC3}"/>
            </a:ext>
          </a:extLst>
        </xdr:cNvPr>
        <xdr:cNvSpPr txBox="1"/>
      </xdr:nvSpPr>
      <xdr:spPr>
        <a:xfrm>
          <a:off x="121672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5732</xdr:rowOff>
    </xdr:from>
    <xdr:ext cx="405111" cy="259045"/>
    <xdr:sp macro="" textlink="">
      <xdr:nvSpPr>
        <xdr:cNvPr id="652" name="n_4aveValue【学校施設】&#10;有形固定資産減価償却率">
          <a:extLst>
            <a:ext uri="{FF2B5EF4-FFF2-40B4-BE49-F238E27FC236}">
              <a16:creationId xmlns:a16="http://schemas.microsoft.com/office/drawing/2014/main" id="{DEBC21E8-F351-4AF5-93FC-542FA723B16E}"/>
            </a:ext>
          </a:extLst>
        </xdr:cNvPr>
        <xdr:cNvSpPr txBox="1"/>
      </xdr:nvSpPr>
      <xdr:spPr>
        <a:xfrm>
          <a:off x="11354444"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71137</xdr:rowOff>
    </xdr:from>
    <xdr:ext cx="405111" cy="259045"/>
    <xdr:sp macro="" textlink="">
      <xdr:nvSpPr>
        <xdr:cNvPr id="653" name="n_1mainValue【学校施設】&#10;有形固定資産減価償却率">
          <a:extLst>
            <a:ext uri="{FF2B5EF4-FFF2-40B4-BE49-F238E27FC236}">
              <a16:creationId xmlns:a16="http://schemas.microsoft.com/office/drawing/2014/main" id="{E8CD69A1-8AE3-4313-A2AE-896EBC61E587}"/>
            </a:ext>
          </a:extLst>
        </xdr:cNvPr>
        <xdr:cNvSpPr txBox="1"/>
      </xdr:nvSpPr>
      <xdr:spPr>
        <a:xfrm>
          <a:off x="137420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654" name="n_2mainValue【学校施設】&#10;有形固定資産減価償却率">
          <a:extLst>
            <a:ext uri="{FF2B5EF4-FFF2-40B4-BE49-F238E27FC236}">
              <a16:creationId xmlns:a16="http://schemas.microsoft.com/office/drawing/2014/main" id="{856A99A8-F107-45A5-B19F-49EF115B9E1C}"/>
            </a:ext>
          </a:extLst>
        </xdr:cNvPr>
        <xdr:cNvSpPr txBox="1"/>
      </xdr:nvSpPr>
      <xdr:spPr>
        <a:xfrm>
          <a:off x="1296099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27322</xdr:rowOff>
    </xdr:from>
    <xdr:ext cx="405111" cy="259045"/>
    <xdr:sp macro="" textlink="">
      <xdr:nvSpPr>
        <xdr:cNvPr id="655" name="n_3mainValue【学校施設】&#10;有形固定資産減価償却率">
          <a:extLst>
            <a:ext uri="{FF2B5EF4-FFF2-40B4-BE49-F238E27FC236}">
              <a16:creationId xmlns:a16="http://schemas.microsoft.com/office/drawing/2014/main" id="{22D6B934-FA5E-4A6F-BA28-0000F9684945}"/>
            </a:ext>
          </a:extLst>
        </xdr:cNvPr>
        <xdr:cNvSpPr txBox="1"/>
      </xdr:nvSpPr>
      <xdr:spPr>
        <a:xfrm>
          <a:off x="12167244"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166387</xdr:rowOff>
    </xdr:from>
    <xdr:ext cx="405111" cy="259045"/>
    <xdr:sp macro="" textlink="">
      <xdr:nvSpPr>
        <xdr:cNvPr id="656" name="n_4mainValue【学校施設】&#10;有形固定資産減価償却率">
          <a:extLst>
            <a:ext uri="{FF2B5EF4-FFF2-40B4-BE49-F238E27FC236}">
              <a16:creationId xmlns:a16="http://schemas.microsoft.com/office/drawing/2014/main" id="{457D7C92-50F8-4AF8-8E00-C5DD36AA1A8C}"/>
            </a:ext>
          </a:extLst>
        </xdr:cNvPr>
        <xdr:cNvSpPr txBox="1"/>
      </xdr:nvSpPr>
      <xdr:spPr>
        <a:xfrm>
          <a:off x="11354444" y="9583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A96D7AA0-D65F-469C-9E3A-6CBFC077DA66}"/>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43EF05D1-60DE-4BB3-A65D-BB3622C45B45}"/>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F03CFDCF-768C-41C4-A19B-FF6F2EBBA17A}"/>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A9E11BCB-117E-4CF5-B30C-336ED6CBF33B}"/>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A5BCEB2-A683-44D2-80F9-66317D23F289}"/>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5034CE20-0D3B-4BB6-BF7E-06DBC5C5AE88}"/>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F85A00BF-9887-4D67-B865-39C61F54AF3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842620B5-430B-4BA3-A6CC-B95855626FD5}"/>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C2D8CFB5-8C47-473C-AD4F-444EB31F8D92}"/>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6AFB1D02-08A3-4213-B475-F0819C0EB60F}"/>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a:extLst>
            <a:ext uri="{FF2B5EF4-FFF2-40B4-BE49-F238E27FC236}">
              <a16:creationId xmlns:a16="http://schemas.microsoft.com/office/drawing/2014/main" id="{182AB1E5-9C02-443F-8337-D9A9C43A84B7}"/>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8" name="直線コネクタ 667">
          <a:extLst>
            <a:ext uri="{FF2B5EF4-FFF2-40B4-BE49-F238E27FC236}">
              <a16:creationId xmlns:a16="http://schemas.microsoft.com/office/drawing/2014/main" id="{26FC2A4D-9162-47E2-BAE4-C3D4BECCA305}"/>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9" name="テキスト ボックス 668">
          <a:extLst>
            <a:ext uri="{FF2B5EF4-FFF2-40B4-BE49-F238E27FC236}">
              <a16:creationId xmlns:a16="http://schemas.microsoft.com/office/drawing/2014/main" id="{810A496D-E728-47D8-B054-8F78E2FEAB8E}"/>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0" name="直線コネクタ 669">
          <a:extLst>
            <a:ext uri="{FF2B5EF4-FFF2-40B4-BE49-F238E27FC236}">
              <a16:creationId xmlns:a16="http://schemas.microsoft.com/office/drawing/2014/main" id="{E625496A-FE62-45B3-A2D5-8138D0CE9CCD}"/>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1" name="テキスト ボックス 670">
          <a:extLst>
            <a:ext uri="{FF2B5EF4-FFF2-40B4-BE49-F238E27FC236}">
              <a16:creationId xmlns:a16="http://schemas.microsoft.com/office/drawing/2014/main" id="{09FD8DCA-AC92-4DA9-A939-A15F638D3A43}"/>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2" name="直線コネクタ 671">
          <a:extLst>
            <a:ext uri="{FF2B5EF4-FFF2-40B4-BE49-F238E27FC236}">
              <a16:creationId xmlns:a16="http://schemas.microsoft.com/office/drawing/2014/main" id="{2275E1D3-F1E3-4399-B92F-4AF6181FA71A}"/>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3" name="テキスト ボックス 672">
          <a:extLst>
            <a:ext uri="{FF2B5EF4-FFF2-40B4-BE49-F238E27FC236}">
              <a16:creationId xmlns:a16="http://schemas.microsoft.com/office/drawing/2014/main" id="{F2BDB59B-BFA1-457F-A2FC-2FF2BD4D992F}"/>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4" name="直線コネクタ 673">
          <a:extLst>
            <a:ext uri="{FF2B5EF4-FFF2-40B4-BE49-F238E27FC236}">
              <a16:creationId xmlns:a16="http://schemas.microsoft.com/office/drawing/2014/main" id="{5F361BC8-8625-4E30-A4A7-D7AFA0D5ECE4}"/>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5" name="テキスト ボックス 674">
          <a:extLst>
            <a:ext uri="{FF2B5EF4-FFF2-40B4-BE49-F238E27FC236}">
              <a16:creationId xmlns:a16="http://schemas.microsoft.com/office/drawing/2014/main" id="{8B86B28D-DD8C-45C7-8D3A-D59E24A237DD}"/>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6" name="直線コネクタ 675">
          <a:extLst>
            <a:ext uri="{FF2B5EF4-FFF2-40B4-BE49-F238E27FC236}">
              <a16:creationId xmlns:a16="http://schemas.microsoft.com/office/drawing/2014/main" id="{CD026A06-B1CA-4382-8A78-00AA86276B8E}"/>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7" name="テキスト ボックス 676">
          <a:extLst>
            <a:ext uri="{FF2B5EF4-FFF2-40B4-BE49-F238E27FC236}">
              <a16:creationId xmlns:a16="http://schemas.microsoft.com/office/drawing/2014/main" id="{45CCEEC1-486F-451D-80CC-656CD17C3E1C}"/>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8" name="直線コネクタ 677">
          <a:extLst>
            <a:ext uri="{FF2B5EF4-FFF2-40B4-BE49-F238E27FC236}">
              <a16:creationId xmlns:a16="http://schemas.microsoft.com/office/drawing/2014/main" id="{67D04D55-9F17-4284-B444-035936C89232}"/>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9" name="テキスト ボックス 678">
          <a:extLst>
            <a:ext uri="{FF2B5EF4-FFF2-40B4-BE49-F238E27FC236}">
              <a16:creationId xmlns:a16="http://schemas.microsoft.com/office/drawing/2014/main" id="{251773EE-E014-48F9-8106-B3715E32B57B}"/>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19C65474-B0E5-4915-B3F5-04420AD12E6A}"/>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2451FF30-BE4C-48F6-9C21-6FE481929149}"/>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73ADEC70-E4FF-41B1-8BCF-21C771D1F687}"/>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683" name="直線コネクタ 682">
          <a:extLst>
            <a:ext uri="{FF2B5EF4-FFF2-40B4-BE49-F238E27FC236}">
              <a16:creationId xmlns:a16="http://schemas.microsoft.com/office/drawing/2014/main" id="{203D5C05-891F-483A-808C-B24C65E31D43}"/>
            </a:ext>
          </a:extLst>
        </xdr:cNvPr>
        <xdr:cNvCxnSpPr/>
      </xdr:nvCxnSpPr>
      <xdr:spPr>
        <a:xfrm flipV="1">
          <a:off x="19951064" y="9291138"/>
          <a:ext cx="0" cy="132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684" name="【学校施設】&#10;一人当たり面積最小値テキスト">
          <a:extLst>
            <a:ext uri="{FF2B5EF4-FFF2-40B4-BE49-F238E27FC236}">
              <a16:creationId xmlns:a16="http://schemas.microsoft.com/office/drawing/2014/main" id="{AF51B306-F122-475C-97A5-4250C6BCB002}"/>
            </a:ext>
          </a:extLst>
        </xdr:cNvPr>
        <xdr:cNvSpPr txBox="1"/>
      </xdr:nvSpPr>
      <xdr:spPr>
        <a:xfrm>
          <a:off x="19989800" y="1062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685" name="直線コネクタ 684">
          <a:extLst>
            <a:ext uri="{FF2B5EF4-FFF2-40B4-BE49-F238E27FC236}">
              <a16:creationId xmlns:a16="http://schemas.microsoft.com/office/drawing/2014/main" id="{1DB07323-0A76-4585-8108-090BE102DE2B}"/>
            </a:ext>
          </a:extLst>
        </xdr:cNvPr>
        <xdr:cNvCxnSpPr/>
      </xdr:nvCxnSpPr>
      <xdr:spPr>
        <a:xfrm>
          <a:off x="19881850" y="106201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686" name="【学校施設】&#10;一人当たり面積最大値テキスト">
          <a:extLst>
            <a:ext uri="{FF2B5EF4-FFF2-40B4-BE49-F238E27FC236}">
              <a16:creationId xmlns:a16="http://schemas.microsoft.com/office/drawing/2014/main" id="{5642BCFB-5042-4FDA-A1E9-074737B44D93}"/>
            </a:ext>
          </a:extLst>
        </xdr:cNvPr>
        <xdr:cNvSpPr txBox="1"/>
      </xdr:nvSpPr>
      <xdr:spPr>
        <a:xfrm>
          <a:off x="19989800" y="907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687" name="直線コネクタ 686">
          <a:extLst>
            <a:ext uri="{FF2B5EF4-FFF2-40B4-BE49-F238E27FC236}">
              <a16:creationId xmlns:a16="http://schemas.microsoft.com/office/drawing/2014/main" id="{605627B0-FC0D-4DD9-80BA-7CBC6CC55FBE}"/>
            </a:ext>
          </a:extLst>
        </xdr:cNvPr>
        <xdr:cNvCxnSpPr/>
      </xdr:nvCxnSpPr>
      <xdr:spPr>
        <a:xfrm>
          <a:off x="19881850" y="9291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161126</xdr:rowOff>
    </xdr:from>
    <xdr:ext cx="469744" cy="259045"/>
    <xdr:sp macro="" textlink="">
      <xdr:nvSpPr>
        <xdr:cNvPr id="688" name="【学校施設】&#10;一人当たり面積平均値テキスト">
          <a:extLst>
            <a:ext uri="{FF2B5EF4-FFF2-40B4-BE49-F238E27FC236}">
              <a16:creationId xmlns:a16="http://schemas.microsoft.com/office/drawing/2014/main" id="{B4395771-1B46-4290-8E36-92DD2C6A6111}"/>
            </a:ext>
          </a:extLst>
        </xdr:cNvPr>
        <xdr:cNvSpPr txBox="1"/>
      </xdr:nvSpPr>
      <xdr:spPr>
        <a:xfrm>
          <a:off x="19989800" y="100734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689" name="フローチャート: 判断 688">
          <a:extLst>
            <a:ext uri="{FF2B5EF4-FFF2-40B4-BE49-F238E27FC236}">
              <a16:creationId xmlns:a16="http://schemas.microsoft.com/office/drawing/2014/main" id="{9520E980-E57C-4CCB-B6C3-3F9CCCB8C029}"/>
            </a:ext>
          </a:extLst>
        </xdr:cNvPr>
        <xdr:cNvSpPr/>
      </xdr:nvSpPr>
      <xdr:spPr>
        <a:xfrm>
          <a:off x="19900900" y="1008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690" name="フローチャート: 判断 689">
          <a:extLst>
            <a:ext uri="{FF2B5EF4-FFF2-40B4-BE49-F238E27FC236}">
              <a16:creationId xmlns:a16="http://schemas.microsoft.com/office/drawing/2014/main" id="{606B2B60-A80B-4CC1-AADF-EA82BBCE40AF}"/>
            </a:ext>
          </a:extLst>
        </xdr:cNvPr>
        <xdr:cNvSpPr/>
      </xdr:nvSpPr>
      <xdr:spPr>
        <a:xfrm>
          <a:off x="19157950" y="100984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691" name="フローチャート: 判断 690">
          <a:extLst>
            <a:ext uri="{FF2B5EF4-FFF2-40B4-BE49-F238E27FC236}">
              <a16:creationId xmlns:a16="http://schemas.microsoft.com/office/drawing/2014/main" id="{B3864D91-D7C6-4824-8A86-D426561AC8DF}"/>
            </a:ext>
          </a:extLst>
        </xdr:cNvPr>
        <xdr:cNvSpPr/>
      </xdr:nvSpPr>
      <xdr:spPr>
        <a:xfrm>
          <a:off x="18345150" y="995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692" name="フローチャート: 判断 691">
          <a:extLst>
            <a:ext uri="{FF2B5EF4-FFF2-40B4-BE49-F238E27FC236}">
              <a16:creationId xmlns:a16="http://schemas.microsoft.com/office/drawing/2014/main" id="{770D243A-CF8E-480A-82FF-6DD5EF9A8888}"/>
            </a:ext>
          </a:extLst>
        </xdr:cNvPr>
        <xdr:cNvSpPr/>
      </xdr:nvSpPr>
      <xdr:spPr>
        <a:xfrm>
          <a:off x="17551400" y="99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693" name="フローチャート: 判断 692">
          <a:extLst>
            <a:ext uri="{FF2B5EF4-FFF2-40B4-BE49-F238E27FC236}">
              <a16:creationId xmlns:a16="http://schemas.microsoft.com/office/drawing/2014/main" id="{43721C6E-841F-41A7-84E3-D1052D4C9073}"/>
            </a:ext>
          </a:extLst>
        </xdr:cNvPr>
        <xdr:cNvSpPr/>
      </xdr:nvSpPr>
      <xdr:spPr>
        <a:xfrm>
          <a:off x="16757650" y="99219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79FFDF90-95F0-4403-8F46-DC5A3A436384}"/>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3B64C9EC-BC3F-4165-9D5E-C2A05732AA13}"/>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A3A89D87-68E3-46CC-8BF7-662480CE8E4A}"/>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B376CC7-25CB-4DC4-8BDB-B52CC91DACC2}"/>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69106359-2F29-419A-B93D-56763AA63C93}"/>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35741</xdr:rowOff>
    </xdr:from>
    <xdr:to>
      <xdr:col>116</xdr:col>
      <xdr:colOff>114300</xdr:colOff>
      <xdr:row>58</xdr:row>
      <xdr:rowOff>137341</xdr:rowOff>
    </xdr:to>
    <xdr:sp macro="" textlink="">
      <xdr:nvSpPr>
        <xdr:cNvPr id="699" name="楕円 698">
          <a:extLst>
            <a:ext uri="{FF2B5EF4-FFF2-40B4-BE49-F238E27FC236}">
              <a16:creationId xmlns:a16="http://schemas.microsoft.com/office/drawing/2014/main" id="{4F1B6CD9-488C-4DCD-A5D4-F670BBB86601}"/>
            </a:ext>
          </a:extLst>
        </xdr:cNvPr>
        <xdr:cNvSpPr/>
      </xdr:nvSpPr>
      <xdr:spPr>
        <a:xfrm>
          <a:off x="19900900" y="96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58618</xdr:rowOff>
    </xdr:from>
    <xdr:ext cx="469744" cy="259045"/>
    <xdr:sp macro="" textlink="">
      <xdr:nvSpPr>
        <xdr:cNvPr id="700" name="【学校施設】&#10;一人当たり面積該当値テキスト">
          <a:extLst>
            <a:ext uri="{FF2B5EF4-FFF2-40B4-BE49-F238E27FC236}">
              <a16:creationId xmlns:a16="http://schemas.microsoft.com/office/drawing/2014/main" id="{95F53607-DB1D-4EF7-B831-62BC1E0A9CEC}"/>
            </a:ext>
          </a:extLst>
        </xdr:cNvPr>
        <xdr:cNvSpPr txBox="1"/>
      </xdr:nvSpPr>
      <xdr:spPr>
        <a:xfrm>
          <a:off x="19989800" y="947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48804</xdr:rowOff>
    </xdr:from>
    <xdr:to>
      <xdr:col>112</xdr:col>
      <xdr:colOff>38100</xdr:colOff>
      <xdr:row>58</xdr:row>
      <xdr:rowOff>150404</xdr:rowOff>
    </xdr:to>
    <xdr:sp macro="" textlink="">
      <xdr:nvSpPr>
        <xdr:cNvPr id="701" name="楕円 700">
          <a:extLst>
            <a:ext uri="{FF2B5EF4-FFF2-40B4-BE49-F238E27FC236}">
              <a16:creationId xmlns:a16="http://schemas.microsoft.com/office/drawing/2014/main" id="{6AD8BE88-20B1-4914-ACD0-0986D36F2727}"/>
            </a:ext>
          </a:extLst>
        </xdr:cNvPr>
        <xdr:cNvSpPr/>
      </xdr:nvSpPr>
      <xdr:spPr>
        <a:xfrm>
          <a:off x="19157950" y="96309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86541</xdr:rowOff>
    </xdr:from>
    <xdr:to>
      <xdr:col>116</xdr:col>
      <xdr:colOff>63500</xdr:colOff>
      <xdr:row>58</xdr:row>
      <xdr:rowOff>99604</xdr:rowOff>
    </xdr:to>
    <xdr:cxnSp macro="">
      <xdr:nvCxnSpPr>
        <xdr:cNvPr id="702" name="直線コネクタ 701">
          <a:extLst>
            <a:ext uri="{FF2B5EF4-FFF2-40B4-BE49-F238E27FC236}">
              <a16:creationId xmlns:a16="http://schemas.microsoft.com/office/drawing/2014/main" id="{24D493F2-8FEB-4FF7-975E-E46D37521228}"/>
            </a:ext>
          </a:extLst>
        </xdr:cNvPr>
        <xdr:cNvCxnSpPr/>
      </xdr:nvCxnSpPr>
      <xdr:spPr>
        <a:xfrm flipV="1">
          <a:off x="19202400" y="9668691"/>
          <a:ext cx="7493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63500</xdr:rowOff>
    </xdr:from>
    <xdr:to>
      <xdr:col>107</xdr:col>
      <xdr:colOff>101600</xdr:colOff>
      <xdr:row>58</xdr:row>
      <xdr:rowOff>165100</xdr:rowOff>
    </xdr:to>
    <xdr:sp macro="" textlink="">
      <xdr:nvSpPr>
        <xdr:cNvPr id="703" name="楕円 702">
          <a:extLst>
            <a:ext uri="{FF2B5EF4-FFF2-40B4-BE49-F238E27FC236}">
              <a16:creationId xmlns:a16="http://schemas.microsoft.com/office/drawing/2014/main" id="{40C0EC54-DED0-4EA6-AB1F-2DD1BF70CADC}"/>
            </a:ext>
          </a:extLst>
        </xdr:cNvPr>
        <xdr:cNvSpPr/>
      </xdr:nvSpPr>
      <xdr:spPr>
        <a:xfrm>
          <a:off x="1834515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99604</xdr:rowOff>
    </xdr:from>
    <xdr:to>
      <xdr:col>111</xdr:col>
      <xdr:colOff>177800</xdr:colOff>
      <xdr:row>58</xdr:row>
      <xdr:rowOff>114300</xdr:rowOff>
    </xdr:to>
    <xdr:cxnSp macro="">
      <xdr:nvCxnSpPr>
        <xdr:cNvPr id="704" name="直線コネクタ 703">
          <a:extLst>
            <a:ext uri="{FF2B5EF4-FFF2-40B4-BE49-F238E27FC236}">
              <a16:creationId xmlns:a16="http://schemas.microsoft.com/office/drawing/2014/main" id="{7BE88B17-BF22-4553-8D23-9BF91207E35B}"/>
            </a:ext>
          </a:extLst>
        </xdr:cNvPr>
        <xdr:cNvCxnSpPr/>
      </xdr:nvCxnSpPr>
      <xdr:spPr>
        <a:xfrm flipV="1">
          <a:off x="18395950" y="9681754"/>
          <a:ext cx="8064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76563</xdr:rowOff>
    </xdr:from>
    <xdr:to>
      <xdr:col>102</xdr:col>
      <xdr:colOff>165100</xdr:colOff>
      <xdr:row>59</xdr:row>
      <xdr:rowOff>6713</xdr:rowOff>
    </xdr:to>
    <xdr:sp macro="" textlink="">
      <xdr:nvSpPr>
        <xdr:cNvPr id="705" name="楕円 704">
          <a:extLst>
            <a:ext uri="{FF2B5EF4-FFF2-40B4-BE49-F238E27FC236}">
              <a16:creationId xmlns:a16="http://schemas.microsoft.com/office/drawing/2014/main" id="{6C2AA09A-2174-44BD-83E2-BE683224A58A}"/>
            </a:ext>
          </a:extLst>
        </xdr:cNvPr>
        <xdr:cNvSpPr/>
      </xdr:nvSpPr>
      <xdr:spPr>
        <a:xfrm>
          <a:off x="17551400" y="96587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114300</xdr:rowOff>
    </xdr:from>
    <xdr:to>
      <xdr:col>107</xdr:col>
      <xdr:colOff>50800</xdr:colOff>
      <xdr:row>58</xdr:row>
      <xdr:rowOff>127363</xdr:rowOff>
    </xdr:to>
    <xdr:cxnSp macro="">
      <xdr:nvCxnSpPr>
        <xdr:cNvPr id="706" name="直線コネクタ 705">
          <a:extLst>
            <a:ext uri="{FF2B5EF4-FFF2-40B4-BE49-F238E27FC236}">
              <a16:creationId xmlns:a16="http://schemas.microsoft.com/office/drawing/2014/main" id="{2FB9398F-5DAF-48B1-A1C5-2EB009DCF7BF}"/>
            </a:ext>
          </a:extLst>
        </xdr:cNvPr>
        <xdr:cNvCxnSpPr/>
      </xdr:nvCxnSpPr>
      <xdr:spPr>
        <a:xfrm flipV="1">
          <a:off x="17602200" y="9696450"/>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87993</xdr:rowOff>
    </xdr:from>
    <xdr:to>
      <xdr:col>98</xdr:col>
      <xdr:colOff>38100</xdr:colOff>
      <xdr:row>59</xdr:row>
      <xdr:rowOff>18143</xdr:rowOff>
    </xdr:to>
    <xdr:sp macro="" textlink="">
      <xdr:nvSpPr>
        <xdr:cNvPr id="707" name="楕円 706">
          <a:extLst>
            <a:ext uri="{FF2B5EF4-FFF2-40B4-BE49-F238E27FC236}">
              <a16:creationId xmlns:a16="http://schemas.microsoft.com/office/drawing/2014/main" id="{6C34F20D-09E6-4F9E-A54B-DC7F58D858FB}"/>
            </a:ext>
          </a:extLst>
        </xdr:cNvPr>
        <xdr:cNvSpPr/>
      </xdr:nvSpPr>
      <xdr:spPr>
        <a:xfrm>
          <a:off x="16757650" y="96701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127363</xdr:rowOff>
    </xdr:from>
    <xdr:to>
      <xdr:col>102</xdr:col>
      <xdr:colOff>114300</xdr:colOff>
      <xdr:row>58</xdr:row>
      <xdr:rowOff>138793</xdr:rowOff>
    </xdr:to>
    <xdr:cxnSp macro="">
      <xdr:nvCxnSpPr>
        <xdr:cNvPr id="708" name="直線コネクタ 707">
          <a:extLst>
            <a:ext uri="{FF2B5EF4-FFF2-40B4-BE49-F238E27FC236}">
              <a16:creationId xmlns:a16="http://schemas.microsoft.com/office/drawing/2014/main" id="{615DABED-3A33-4478-BE3B-F0317A4DAA8B}"/>
            </a:ext>
          </a:extLst>
        </xdr:cNvPr>
        <xdr:cNvCxnSpPr/>
      </xdr:nvCxnSpPr>
      <xdr:spPr>
        <a:xfrm flipV="1">
          <a:off x="16802100" y="9709513"/>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113773</xdr:rowOff>
    </xdr:from>
    <xdr:ext cx="469744" cy="259045"/>
    <xdr:sp macro="" textlink="">
      <xdr:nvSpPr>
        <xdr:cNvPr id="709" name="n_1aveValue【学校施設】&#10;一人当たり面積">
          <a:extLst>
            <a:ext uri="{FF2B5EF4-FFF2-40B4-BE49-F238E27FC236}">
              <a16:creationId xmlns:a16="http://schemas.microsoft.com/office/drawing/2014/main" id="{AD2EE3E9-57A3-43F2-96F3-1837140B0542}"/>
            </a:ext>
          </a:extLst>
        </xdr:cNvPr>
        <xdr:cNvSpPr txBox="1"/>
      </xdr:nvSpPr>
      <xdr:spPr>
        <a:xfrm>
          <a:off x="18980227" y="1019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139899</xdr:rowOff>
    </xdr:from>
    <xdr:ext cx="469744" cy="259045"/>
    <xdr:sp macro="" textlink="">
      <xdr:nvSpPr>
        <xdr:cNvPr id="710" name="n_2aveValue【学校施設】&#10;一人当たり面積">
          <a:extLst>
            <a:ext uri="{FF2B5EF4-FFF2-40B4-BE49-F238E27FC236}">
              <a16:creationId xmlns:a16="http://schemas.microsoft.com/office/drawing/2014/main" id="{AE71994E-3A8D-47FA-9FD2-F1E773E6A45D}"/>
            </a:ext>
          </a:extLst>
        </xdr:cNvPr>
        <xdr:cNvSpPr txBox="1"/>
      </xdr:nvSpPr>
      <xdr:spPr>
        <a:xfrm>
          <a:off x="18180127" y="1005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105608</xdr:rowOff>
    </xdr:from>
    <xdr:ext cx="469744" cy="259045"/>
    <xdr:sp macro="" textlink="">
      <xdr:nvSpPr>
        <xdr:cNvPr id="711" name="n_3aveValue【学校施設】&#10;一人当たり面積">
          <a:extLst>
            <a:ext uri="{FF2B5EF4-FFF2-40B4-BE49-F238E27FC236}">
              <a16:creationId xmlns:a16="http://schemas.microsoft.com/office/drawing/2014/main" id="{1FB77497-3488-4B34-82D3-CBF22767E263}"/>
            </a:ext>
          </a:extLst>
        </xdr:cNvPr>
        <xdr:cNvSpPr txBox="1"/>
      </xdr:nvSpPr>
      <xdr:spPr>
        <a:xfrm>
          <a:off x="17386377" y="1001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102343</xdr:rowOff>
    </xdr:from>
    <xdr:ext cx="469744" cy="259045"/>
    <xdr:sp macro="" textlink="">
      <xdr:nvSpPr>
        <xdr:cNvPr id="712" name="n_4aveValue【学校施設】&#10;一人当たり面積">
          <a:extLst>
            <a:ext uri="{FF2B5EF4-FFF2-40B4-BE49-F238E27FC236}">
              <a16:creationId xmlns:a16="http://schemas.microsoft.com/office/drawing/2014/main" id="{9A2B548A-8426-49CB-98EB-AFC0B4221A93}"/>
            </a:ext>
          </a:extLst>
        </xdr:cNvPr>
        <xdr:cNvSpPr txBox="1"/>
      </xdr:nvSpPr>
      <xdr:spPr>
        <a:xfrm>
          <a:off x="16592627" y="1001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166931</xdr:rowOff>
    </xdr:from>
    <xdr:ext cx="469744" cy="259045"/>
    <xdr:sp macro="" textlink="">
      <xdr:nvSpPr>
        <xdr:cNvPr id="713" name="n_1mainValue【学校施設】&#10;一人当たり面積">
          <a:extLst>
            <a:ext uri="{FF2B5EF4-FFF2-40B4-BE49-F238E27FC236}">
              <a16:creationId xmlns:a16="http://schemas.microsoft.com/office/drawing/2014/main" id="{9439C39E-E178-45FD-85A0-71D7B33D9872}"/>
            </a:ext>
          </a:extLst>
        </xdr:cNvPr>
        <xdr:cNvSpPr txBox="1"/>
      </xdr:nvSpPr>
      <xdr:spPr>
        <a:xfrm>
          <a:off x="18980227"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10177</xdr:rowOff>
    </xdr:from>
    <xdr:ext cx="469744" cy="259045"/>
    <xdr:sp macro="" textlink="">
      <xdr:nvSpPr>
        <xdr:cNvPr id="714" name="n_2mainValue【学校施設】&#10;一人当たり面積">
          <a:extLst>
            <a:ext uri="{FF2B5EF4-FFF2-40B4-BE49-F238E27FC236}">
              <a16:creationId xmlns:a16="http://schemas.microsoft.com/office/drawing/2014/main" id="{76BE70E8-7639-45AE-98C8-6C7E84D270A2}"/>
            </a:ext>
          </a:extLst>
        </xdr:cNvPr>
        <xdr:cNvSpPr txBox="1"/>
      </xdr:nvSpPr>
      <xdr:spPr>
        <a:xfrm>
          <a:off x="18180127"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23240</xdr:rowOff>
    </xdr:from>
    <xdr:ext cx="469744" cy="259045"/>
    <xdr:sp macro="" textlink="">
      <xdr:nvSpPr>
        <xdr:cNvPr id="715" name="n_3mainValue【学校施設】&#10;一人当たり面積">
          <a:extLst>
            <a:ext uri="{FF2B5EF4-FFF2-40B4-BE49-F238E27FC236}">
              <a16:creationId xmlns:a16="http://schemas.microsoft.com/office/drawing/2014/main" id="{11B75F78-1FAF-48A5-83BA-0BD960DDF742}"/>
            </a:ext>
          </a:extLst>
        </xdr:cNvPr>
        <xdr:cNvSpPr txBox="1"/>
      </xdr:nvSpPr>
      <xdr:spPr>
        <a:xfrm>
          <a:off x="17386377" y="944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34670</xdr:rowOff>
    </xdr:from>
    <xdr:ext cx="469744" cy="259045"/>
    <xdr:sp macro="" textlink="">
      <xdr:nvSpPr>
        <xdr:cNvPr id="716" name="n_4mainValue【学校施設】&#10;一人当たり面積">
          <a:extLst>
            <a:ext uri="{FF2B5EF4-FFF2-40B4-BE49-F238E27FC236}">
              <a16:creationId xmlns:a16="http://schemas.microsoft.com/office/drawing/2014/main" id="{DF563C66-985D-4608-AC31-954221B9860A}"/>
            </a:ext>
          </a:extLst>
        </xdr:cNvPr>
        <xdr:cNvSpPr txBox="1"/>
      </xdr:nvSpPr>
      <xdr:spPr>
        <a:xfrm>
          <a:off x="16592627" y="945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5027FCA1-D41F-4EFB-B355-20698B92521E}"/>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271CB7D4-5792-4397-86D5-9BD65A6BF5CF}"/>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7969BB4B-8D32-48DB-8D4D-20F22B8EDE67}"/>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2B91BB0F-B916-4AFA-9D41-54DACDDEFD68}"/>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52D284C7-D1E4-49E5-B7CC-FEB7FE27FCFE}"/>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DF638C58-965F-4C0E-9869-46C4D956403B}"/>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62F449A9-DC7D-406F-BBAE-1FD1CD884EFF}"/>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A44BB26C-C465-4D7D-9ABC-FD088C21FCCB}"/>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7FE9718-0387-4286-A1A1-5805C6FE6615}"/>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8632DA7C-E87D-4590-989A-8EB4B78D256E}"/>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CDCBECF2-28F8-44CE-8A00-A08117AC969E}"/>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030C706A-E9A1-42D0-89CE-EE90A5D7A8F2}"/>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DB16CA6A-9F3C-46BB-B70E-2EDC6895EB9E}"/>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20DAFC78-F5A5-4258-8C29-463C4729DD23}"/>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C764E9B1-75FD-4541-875F-807DE27343A6}"/>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4AE033B5-222E-4176-8F8F-1F2C143AAAC5}"/>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86FC1033-A177-47C0-8C12-FD5A303F5DC9}"/>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E3670800-2930-4136-B839-6A2EFD19CEC5}"/>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388D2A2E-929E-4BBD-B017-C13586A4C52F}"/>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A2D3B1B9-3B9F-4123-8E23-3C89365AF527}"/>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353032AE-AC2A-4A41-9C30-944226791FFB}"/>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73EF9D66-FD40-4BF6-A979-53B6B24C0EA7}"/>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F56554C6-C8B6-44A7-A4BF-72807517D22A}"/>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C8D52ABC-E4DA-4FBC-9FEB-558241091EF9}"/>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D39D1DD1-EAA6-4325-9952-BDED53469679}"/>
            </a:ext>
          </a:extLst>
        </xdr:cNvPr>
        <xdr:cNvCxnSpPr/>
      </xdr:nvCxnSpPr>
      <xdr:spPr>
        <a:xfrm flipV="1">
          <a:off x="14699614" y="128143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EAE1D38A-DEA7-426C-BB7D-8F4FF33B7E06}"/>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0C757A4C-9667-4957-BBF4-5A02BBA35AB0}"/>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744" name="【児童館】&#10;有形固定資産減価償却率最大値テキスト">
          <a:extLst>
            <a:ext uri="{FF2B5EF4-FFF2-40B4-BE49-F238E27FC236}">
              <a16:creationId xmlns:a16="http://schemas.microsoft.com/office/drawing/2014/main" id="{0B94737F-27FE-4FD5-9EA4-74CC219C7F20}"/>
            </a:ext>
          </a:extLst>
        </xdr:cNvPr>
        <xdr:cNvSpPr txBox="1"/>
      </xdr:nvSpPr>
      <xdr:spPr>
        <a:xfrm>
          <a:off x="14738350" y="1259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745" name="直線コネクタ 744">
          <a:extLst>
            <a:ext uri="{FF2B5EF4-FFF2-40B4-BE49-F238E27FC236}">
              <a16:creationId xmlns:a16="http://schemas.microsoft.com/office/drawing/2014/main" id="{01D25CC3-AB98-4186-95AD-3C5F36579E34}"/>
            </a:ext>
          </a:extLst>
        </xdr:cNvPr>
        <xdr:cNvCxnSpPr/>
      </xdr:nvCxnSpPr>
      <xdr:spPr>
        <a:xfrm>
          <a:off x="14611350" y="1281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746" name="【児童館】&#10;有形固定資産減価償却率平均値テキスト">
          <a:extLst>
            <a:ext uri="{FF2B5EF4-FFF2-40B4-BE49-F238E27FC236}">
              <a16:creationId xmlns:a16="http://schemas.microsoft.com/office/drawing/2014/main" id="{4853CEE9-AA7D-45EA-B14D-A3BB9C8C8D95}"/>
            </a:ext>
          </a:extLst>
        </xdr:cNvPr>
        <xdr:cNvSpPr txBox="1"/>
      </xdr:nvSpPr>
      <xdr:spPr>
        <a:xfrm>
          <a:off x="14738350" y="13331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747" name="フローチャート: 判断 746">
          <a:extLst>
            <a:ext uri="{FF2B5EF4-FFF2-40B4-BE49-F238E27FC236}">
              <a16:creationId xmlns:a16="http://schemas.microsoft.com/office/drawing/2014/main" id="{BF47A7E8-9A17-46A7-8091-DF076F46F994}"/>
            </a:ext>
          </a:extLst>
        </xdr:cNvPr>
        <xdr:cNvSpPr/>
      </xdr:nvSpPr>
      <xdr:spPr>
        <a:xfrm>
          <a:off x="14649450" y="134734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8" name="フローチャート: 判断 747">
          <a:extLst>
            <a:ext uri="{FF2B5EF4-FFF2-40B4-BE49-F238E27FC236}">
              <a16:creationId xmlns:a16="http://schemas.microsoft.com/office/drawing/2014/main" id="{BF00E37E-3BFD-4C9F-99F7-0E407A43D316}"/>
            </a:ext>
          </a:extLst>
        </xdr:cNvPr>
        <xdr:cNvSpPr/>
      </xdr:nvSpPr>
      <xdr:spPr>
        <a:xfrm>
          <a:off x="13887450" y="134677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749" name="フローチャート: 判断 748">
          <a:extLst>
            <a:ext uri="{FF2B5EF4-FFF2-40B4-BE49-F238E27FC236}">
              <a16:creationId xmlns:a16="http://schemas.microsoft.com/office/drawing/2014/main" id="{CC8B570A-02D3-49B6-A558-DAD860B72FA0}"/>
            </a:ext>
          </a:extLst>
        </xdr:cNvPr>
        <xdr:cNvSpPr/>
      </xdr:nvSpPr>
      <xdr:spPr>
        <a:xfrm>
          <a:off x="13093700" y="13494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750" name="フローチャート: 判断 749">
          <a:extLst>
            <a:ext uri="{FF2B5EF4-FFF2-40B4-BE49-F238E27FC236}">
              <a16:creationId xmlns:a16="http://schemas.microsoft.com/office/drawing/2014/main" id="{EDABC2D2-13A3-4AB8-B9AA-2D5AF9B6F669}"/>
            </a:ext>
          </a:extLst>
        </xdr:cNvPr>
        <xdr:cNvSpPr/>
      </xdr:nvSpPr>
      <xdr:spPr>
        <a:xfrm>
          <a:off x="12299950" y="13475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751" name="フローチャート: 判断 750">
          <a:extLst>
            <a:ext uri="{FF2B5EF4-FFF2-40B4-BE49-F238E27FC236}">
              <a16:creationId xmlns:a16="http://schemas.microsoft.com/office/drawing/2014/main" id="{FDAADCAC-F2DE-40A0-BB7F-0BB703DF0889}"/>
            </a:ext>
          </a:extLst>
        </xdr:cNvPr>
        <xdr:cNvSpPr/>
      </xdr:nvSpPr>
      <xdr:spPr>
        <a:xfrm>
          <a:off x="11487150" y="13469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69D21D82-5E54-45EB-A785-7C417AA7C6F6}"/>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1DB3DA40-CF1F-4184-8B57-72CBFBA8F227}"/>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F6830EC4-02F0-4B36-92C1-7E86EA7A9C5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683C888F-CC0C-4E76-A1E6-924084CD123F}"/>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4C638EAF-F7FE-42A9-A333-D07E3054837A}"/>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48261</xdr:rowOff>
    </xdr:from>
    <xdr:to>
      <xdr:col>85</xdr:col>
      <xdr:colOff>177800</xdr:colOff>
      <xdr:row>85</xdr:row>
      <xdr:rowOff>149861</xdr:rowOff>
    </xdr:to>
    <xdr:sp macro="" textlink="">
      <xdr:nvSpPr>
        <xdr:cNvPr id="757" name="楕円 756">
          <a:extLst>
            <a:ext uri="{FF2B5EF4-FFF2-40B4-BE49-F238E27FC236}">
              <a16:creationId xmlns:a16="http://schemas.microsoft.com/office/drawing/2014/main" id="{86DF44B4-F893-401B-88C3-48A5E89CEAC6}"/>
            </a:ext>
          </a:extLst>
        </xdr:cNvPr>
        <xdr:cNvSpPr/>
      </xdr:nvSpPr>
      <xdr:spPr>
        <a:xfrm>
          <a:off x="14649450" y="140881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26688</xdr:rowOff>
    </xdr:from>
    <xdr:ext cx="405111" cy="259045"/>
    <xdr:sp macro="" textlink="">
      <xdr:nvSpPr>
        <xdr:cNvPr id="758" name="【児童館】&#10;有形固定資産減価償却率該当値テキスト">
          <a:extLst>
            <a:ext uri="{FF2B5EF4-FFF2-40B4-BE49-F238E27FC236}">
              <a16:creationId xmlns:a16="http://schemas.microsoft.com/office/drawing/2014/main" id="{0930DCD5-14E5-40BE-BB76-04A62C90E473}"/>
            </a:ext>
          </a:extLst>
        </xdr:cNvPr>
        <xdr:cNvSpPr txBox="1"/>
      </xdr:nvSpPr>
      <xdr:spPr>
        <a:xfrm>
          <a:off x="14738350"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21589</xdr:rowOff>
    </xdr:from>
    <xdr:to>
      <xdr:col>81</xdr:col>
      <xdr:colOff>101600</xdr:colOff>
      <xdr:row>85</xdr:row>
      <xdr:rowOff>123189</xdr:rowOff>
    </xdr:to>
    <xdr:sp macro="" textlink="">
      <xdr:nvSpPr>
        <xdr:cNvPr id="759" name="楕円 758">
          <a:extLst>
            <a:ext uri="{FF2B5EF4-FFF2-40B4-BE49-F238E27FC236}">
              <a16:creationId xmlns:a16="http://schemas.microsoft.com/office/drawing/2014/main" id="{8570111A-D6D5-4F88-9D83-3BD72F0FCBDB}"/>
            </a:ext>
          </a:extLst>
        </xdr:cNvPr>
        <xdr:cNvSpPr/>
      </xdr:nvSpPr>
      <xdr:spPr>
        <a:xfrm>
          <a:off x="1388745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72389</xdr:rowOff>
    </xdr:from>
    <xdr:to>
      <xdr:col>85</xdr:col>
      <xdr:colOff>127000</xdr:colOff>
      <xdr:row>85</xdr:row>
      <xdr:rowOff>99061</xdr:rowOff>
    </xdr:to>
    <xdr:cxnSp macro="">
      <xdr:nvCxnSpPr>
        <xdr:cNvPr id="760" name="直線コネクタ 759">
          <a:extLst>
            <a:ext uri="{FF2B5EF4-FFF2-40B4-BE49-F238E27FC236}">
              <a16:creationId xmlns:a16="http://schemas.microsoft.com/office/drawing/2014/main" id="{FB59AC94-4045-4CEC-956E-855715BF3D5B}"/>
            </a:ext>
          </a:extLst>
        </xdr:cNvPr>
        <xdr:cNvCxnSpPr/>
      </xdr:nvCxnSpPr>
      <xdr:spPr>
        <a:xfrm>
          <a:off x="13938250" y="14112239"/>
          <a:ext cx="762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164464</xdr:rowOff>
    </xdr:from>
    <xdr:to>
      <xdr:col>76</xdr:col>
      <xdr:colOff>165100</xdr:colOff>
      <xdr:row>85</xdr:row>
      <xdr:rowOff>94614</xdr:rowOff>
    </xdr:to>
    <xdr:sp macro="" textlink="">
      <xdr:nvSpPr>
        <xdr:cNvPr id="761" name="楕円 760">
          <a:extLst>
            <a:ext uri="{FF2B5EF4-FFF2-40B4-BE49-F238E27FC236}">
              <a16:creationId xmlns:a16="http://schemas.microsoft.com/office/drawing/2014/main" id="{866F60B9-13E5-4EB2-B30F-ADAABCC35C6C}"/>
            </a:ext>
          </a:extLst>
        </xdr:cNvPr>
        <xdr:cNvSpPr/>
      </xdr:nvSpPr>
      <xdr:spPr>
        <a:xfrm>
          <a:off x="13093700" y="140392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43814</xdr:rowOff>
    </xdr:from>
    <xdr:to>
      <xdr:col>81</xdr:col>
      <xdr:colOff>50800</xdr:colOff>
      <xdr:row>85</xdr:row>
      <xdr:rowOff>72389</xdr:rowOff>
    </xdr:to>
    <xdr:cxnSp macro="">
      <xdr:nvCxnSpPr>
        <xdr:cNvPr id="762" name="直線コネクタ 761">
          <a:extLst>
            <a:ext uri="{FF2B5EF4-FFF2-40B4-BE49-F238E27FC236}">
              <a16:creationId xmlns:a16="http://schemas.microsoft.com/office/drawing/2014/main" id="{C7888C71-D31B-4A2D-AC2A-B902124BDEAA}"/>
            </a:ext>
          </a:extLst>
        </xdr:cNvPr>
        <xdr:cNvCxnSpPr/>
      </xdr:nvCxnSpPr>
      <xdr:spPr>
        <a:xfrm>
          <a:off x="13144500" y="14083664"/>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137795</xdr:rowOff>
    </xdr:from>
    <xdr:to>
      <xdr:col>72</xdr:col>
      <xdr:colOff>38100</xdr:colOff>
      <xdr:row>85</xdr:row>
      <xdr:rowOff>67945</xdr:rowOff>
    </xdr:to>
    <xdr:sp macro="" textlink="">
      <xdr:nvSpPr>
        <xdr:cNvPr id="763" name="楕円 762">
          <a:extLst>
            <a:ext uri="{FF2B5EF4-FFF2-40B4-BE49-F238E27FC236}">
              <a16:creationId xmlns:a16="http://schemas.microsoft.com/office/drawing/2014/main" id="{6801DF6F-F9E4-45C7-8FD3-820C22353050}"/>
            </a:ext>
          </a:extLst>
        </xdr:cNvPr>
        <xdr:cNvSpPr/>
      </xdr:nvSpPr>
      <xdr:spPr>
        <a:xfrm>
          <a:off x="12299950" y="140125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17145</xdr:rowOff>
    </xdr:from>
    <xdr:to>
      <xdr:col>76</xdr:col>
      <xdr:colOff>114300</xdr:colOff>
      <xdr:row>85</xdr:row>
      <xdr:rowOff>43814</xdr:rowOff>
    </xdr:to>
    <xdr:cxnSp macro="">
      <xdr:nvCxnSpPr>
        <xdr:cNvPr id="764" name="直線コネクタ 763">
          <a:extLst>
            <a:ext uri="{FF2B5EF4-FFF2-40B4-BE49-F238E27FC236}">
              <a16:creationId xmlns:a16="http://schemas.microsoft.com/office/drawing/2014/main" id="{24FA2FEE-1A81-42DF-8AA8-1704AAC21549}"/>
            </a:ext>
          </a:extLst>
        </xdr:cNvPr>
        <xdr:cNvCxnSpPr/>
      </xdr:nvCxnSpPr>
      <xdr:spPr>
        <a:xfrm>
          <a:off x="12344400" y="14056995"/>
          <a:ext cx="8001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109220</xdr:rowOff>
    </xdr:from>
    <xdr:to>
      <xdr:col>67</xdr:col>
      <xdr:colOff>101600</xdr:colOff>
      <xdr:row>85</xdr:row>
      <xdr:rowOff>39370</xdr:rowOff>
    </xdr:to>
    <xdr:sp macro="" textlink="">
      <xdr:nvSpPr>
        <xdr:cNvPr id="765" name="楕円 764">
          <a:extLst>
            <a:ext uri="{FF2B5EF4-FFF2-40B4-BE49-F238E27FC236}">
              <a16:creationId xmlns:a16="http://schemas.microsoft.com/office/drawing/2014/main" id="{5903292F-1707-4576-8064-9556C9F777F5}"/>
            </a:ext>
          </a:extLst>
        </xdr:cNvPr>
        <xdr:cNvSpPr/>
      </xdr:nvSpPr>
      <xdr:spPr>
        <a:xfrm>
          <a:off x="11487150" y="13983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160020</xdr:rowOff>
    </xdr:from>
    <xdr:to>
      <xdr:col>71</xdr:col>
      <xdr:colOff>177800</xdr:colOff>
      <xdr:row>85</xdr:row>
      <xdr:rowOff>17145</xdr:rowOff>
    </xdr:to>
    <xdr:cxnSp macro="">
      <xdr:nvCxnSpPr>
        <xdr:cNvPr id="766" name="直線コネクタ 765">
          <a:extLst>
            <a:ext uri="{FF2B5EF4-FFF2-40B4-BE49-F238E27FC236}">
              <a16:creationId xmlns:a16="http://schemas.microsoft.com/office/drawing/2014/main" id="{7B0C1198-5997-40D4-89EE-EEDD2551B612}"/>
            </a:ext>
          </a:extLst>
        </xdr:cNvPr>
        <xdr:cNvCxnSpPr/>
      </xdr:nvCxnSpPr>
      <xdr:spPr>
        <a:xfrm>
          <a:off x="11537950" y="14034770"/>
          <a:ext cx="80645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67" name="n_1aveValue【児童館】&#10;有形固定資産減価償却率">
          <a:extLst>
            <a:ext uri="{FF2B5EF4-FFF2-40B4-BE49-F238E27FC236}">
              <a16:creationId xmlns:a16="http://schemas.microsoft.com/office/drawing/2014/main" id="{43916F23-F4FF-4970-B6FE-DE091C202980}"/>
            </a:ext>
          </a:extLst>
        </xdr:cNvPr>
        <xdr:cNvSpPr txBox="1"/>
      </xdr:nvSpPr>
      <xdr:spPr>
        <a:xfrm>
          <a:off x="13742044" y="1324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768" name="n_2aveValue【児童館】&#10;有形固定資産減価償却率">
          <a:extLst>
            <a:ext uri="{FF2B5EF4-FFF2-40B4-BE49-F238E27FC236}">
              <a16:creationId xmlns:a16="http://schemas.microsoft.com/office/drawing/2014/main" id="{27971ADC-6A62-4DD9-9E04-9E754B71721C}"/>
            </a:ext>
          </a:extLst>
        </xdr:cNvPr>
        <xdr:cNvSpPr txBox="1"/>
      </xdr:nvSpPr>
      <xdr:spPr>
        <a:xfrm>
          <a:off x="12960994"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769" name="n_3aveValue【児童館】&#10;有形固定資産減価償却率">
          <a:extLst>
            <a:ext uri="{FF2B5EF4-FFF2-40B4-BE49-F238E27FC236}">
              <a16:creationId xmlns:a16="http://schemas.microsoft.com/office/drawing/2014/main" id="{787C9E5E-4F11-4EA9-9733-26E008C4D974}"/>
            </a:ext>
          </a:extLst>
        </xdr:cNvPr>
        <xdr:cNvSpPr txBox="1"/>
      </xdr:nvSpPr>
      <xdr:spPr>
        <a:xfrm>
          <a:off x="12167244"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770" name="n_4aveValue【児童館】&#10;有形固定資産減価償却率">
          <a:extLst>
            <a:ext uri="{FF2B5EF4-FFF2-40B4-BE49-F238E27FC236}">
              <a16:creationId xmlns:a16="http://schemas.microsoft.com/office/drawing/2014/main" id="{C4EB4A8F-27DA-4505-856B-6BF545F5FAA9}"/>
            </a:ext>
          </a:extLst>
        </xdr:cNvPr>
        <xdr:cNvSpPr txBox="1"/>
      </xdr:nvSpPr>
      <xdr:spPr>
        <a:xfrm>
          <a:off x="11354444"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114316</xdr:rowOff>
    </xdr:from>
    <xdr:ext cx="405111" cy="259045"/>
    <xdr:sp macro="" textlink="">
      <xdr:nvSpPr>
        <xdr:cNvPr id="771" name="n_1mainValue【児童館】&#10;有形固定資産減価償却率">
          <a:extLst>
            <a:ext uri="{FF2B5EF4-FFF2-40B4-BE49-F238E27FC236}">
              <a16:creationId xmlns:a16="http://schemas.microsoft.com/office/drawing/2014/main" id="{E2F9F07D-75D3-4EFD-9188-A451C6970EA8}"/>
            </a:ext>
          </a:extLst>
        </xdr:cNvPr>
        <xdr:cNvSpPr txBox="1"/>
      </xdr:nvSpPr>
      <xdr:spPr>
        <a:xfrm>
          <a:off x="137420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85741</xdr:rowOff>
    </xdr:from>
    <xdr:ext cx="405111" cy="259045"/>
    <xdr:sp macro="" textlink="">
      <xdr:nvSpPr>
        <xdr:cNvPr id="772" name="n_2mainValue【児童館】&#10;有形固定資産減価償却率">
          <a:extLst>
            <a:ext uri="{FF2B5EF4-FFF2-40B4-BE49-F238E27FC236}">
              <a16:creationId xmlns:a16="http://schemas.microsoft.com/office/drawing/2014/main" id="{941ED95A-9560-42CA-8982-C39FFFED40BD}"/>
            </a:ext>
          </a:extLst>
        </xdr:cNvPr>
        <xdr:cNvSpPr txBox="1"/>
      </xdr:nvSpPr>
      <xdr:spPr>
        <a:xfrm>
          <a:off x="1296099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59072</xdr:rowOff>
    </xdr:from>
    <xdr:ext cx="405111" cy="259045"/>
    <xdr:sp macro="" textlink="">
      <xdr:nvSpPr>
        <xdr:cNvPr id="773" name="n_3mainValue【児童館】&#10;有形固定資産減価償却率">
          <a:extLst>
            <a:ext uri="{FF2B5EF4-FFF2-40B4-BE49-F238E27FC236}">
              <a16:creationId xmlns:a16="http://schemas.microsoft.com/office/drawing/2014/main" id="{3F7AB566-D1F2-4755-A8B0-7098805E3B8C}"/>
            </a:ext>
          </a:extLst>
        </xdr:cNvPr>
        <xdr:cNvSpPr txBox="1"/>
      </xdr:nvSpPr>
      <xdr:spPr>
        <a:xfrm>
          <a:off x="121672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30497</xdr:rowOff>
    </xdr:from>
    <xdr:ext cx="405111" cy="259045"/>
    <xdr:sp macro="" textlink="">
      <xdr:nvSpPr>
        <xdr:cNvPr id="774" name="n_4mainValue【児童館】&#10;有形固定資産減価償却率">
          <a:extLst>
            <a:ext uri="{FF2B5EF4-FFF2-40B4-BE49-F238E27FC236}">
              <a16:creationId xmlns:a16="http://schemas.microsoft.com/office/drawing/2014/main" id="{9EF74F63-4C38-47A6-B6BA-2AABAA2A38D1}"/>
            </a:ext>
          </a:extLst>
        </xdr:cNvPr>
        <xdr:cNvSpPr txBox="1"/>
      </xdr:nvSpPr>
      <xdr:spPr>
        <a:xfrm>
          <a:off x="113544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5CAC02F1-5FD3-4AB8-B2D5-0F56B96AA138}"/>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B910300D-90F6-4DF9-A591-9EE03716F3C4}"/>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D9057E61-735C-4A37-B023-F9E3618C6784}"/>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130365BF-2ED1-407D-B65D-39A0B394ABDC}"/>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DE8FD143-2A55-4562-8211-FAB1DE0AA3DA}"/>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D1A7A52B-81E4-459F-9C81-FB0F0DFD7E65}"/>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A2F52929-BFAA-4A9F-BE8C-8FFC27F52D18}"/>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FAD7A727-4F53-442C-95C3-05AA80D1F636}"/>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D552D31B-D235-4591-99B7-0357D4ADA322}"/>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DC91312F-516C-4F37-BA46-B55BA88FA9B3}"/>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a:extLst>
            <a:ext uri="{FF2B5EF4-FFF2-40B4-BE49-F238E27FC236}">
              <a16:creationId xmlns:a16="http://schemas.microsoft.com/office/drawing/2014/main" id="{AC252B1A-7319-4ADE-864F-5E6EF6679FB2}"/>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a:extLst>
            <a:ext uri="{FF2B5EF4-FFF2-40B4-BE49-F238E27FC236}">
              <a16:creationId xmlns:a16="http://schemas.microsoft.com/office/drawing/2014/main" id="{E638D257-01B3-4DFE-8F4E-BC65218E5FA5}"/>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a:extLst>
            <a:ext uri="{FF2B5EF4-FFF2-40B4-BE49-F238E27FC236}">
              <a16:creationId xmlns:a16="http://schemas.microsoft.com/office/drawing/2014/main" id="{EADFE3E6-46C2-47A5-92DC-7E00E8EFA0F9}"/>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a:extLst>
            <a:ext uri="{FF2B5EF4-FFF2-40B4-BE49-F238E27FC236}">
              <a16:creationId xmlns:a16="http://schemas.microsoft.com/office/drawing/2014/main" id="{15B1BCE9-D1D0-4A38-AB27-E76B20D4F641}"/>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a:extLst>
            <a:ext uri="{FF2B5EF4-FFF2-40B4-BE49-F238E27FC236}">
              <a16:creationId xmlns:a16="http://schemas.microsoft.com/office/drawing/2014/main" id="{2E98633A-44CE-43CE-A7B7-A6D0E52CDE2C}"/>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a:extLst>
            <a:ext uri="{FF2B5EF4-FFF2-40B4-BE49-F238E27FC236}">
              <a16:creationId xmlns:a16="http://schemas.microsoft.com/office/drawing/2014/main" id="{65462E45-E610-47B9-B211-FAE5ACFC6982}"/>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a:extLst>
            <a:ext uri="{FF2B5EF4-FFF2-40B4-BE49-F238E27FC236}">
              <a16:creationId xmlns:a16="http://schemas.microsoft.com/office/drawing/2014/main" id="{A534A060-D01D-478F-AF27-FDFEE1235852}"/>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a:extLst>
            <a:ext uri="{FF2B5EF4-FFF2-40B4-BE49-F238E27FC236}">
              <a16:creationId xmlns:a16="http://schemas.microsoft.com/office/drawing/2014/main" id="{F2143CCF-D761-4BF6-8567-0D24E32707EE}"/>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a:extLst>
            <a:ext uri="{FF2B5EF4-FFF2-40B4-BE49-F238E27FC236}">
              <a16:creationId xmlns:a16="http://schemas.microsoft.com/office/drawing/2014/main" id="{68618AD9-DDB8-4539-8576-42B65536DFA3}"/>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a:extLst>
            <a:ext uri="{FF2B5EF4-FFF2-40B4-BE49-F238E27FC236}">
              <a16:creationId xmlns:a16="http://schemas.microsoft.com/office/drawing/2014/main" id="{5BA4E0E5-4206-4EEE-924C-7C49E459DA07}"/>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2158E650-31DB-4C8F-84AD-9A3E13252AE7}"/>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B24B2639-3582-49B9-907D-26C277067F46}"/>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C103EB20-90D7-4D41-96C1-F3309D6731DD}"/>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98" name="直線コネクタ 797">
          <a:extLst>
            <a:ext uri="{FF2B5EF4-FFF2-40B4-BE49-F238E27FC236}">
              <a16:creationId xmlns:a16="http://schemas.microsoft.com/office/drawing/2014/main" id="{8C7942AB-F957-409D-9FBE-C406CC2DE396}"/>
            </a:ext>
          </a:extLst>
        </xdr:cNvPr>
        <xdr:cNvCxnSpPr/>
      </xdr:nvCxnSpPr>
      <xdr:spPr>
        <a:xfrm flipV="1">
          <a:off x="19951064" y="127762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9" name="【児童館】&#10;一人当たり面積最小値テキスト">
          <a:extLst>
            <a:ext uri="{FF2B5EF4-FFF2-40B4-BE49-F238E27FC236}">
              <a16:creationId xmlns:a16="http://schemas.microsoft.com/office/drawing/2014/main" id="{F4B687C4-8E21-4F1B-A2EA-B72897639BC6}"/>
            </a:ext>
          </a:extLst>
        </xdr:cNvPr>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0" name="直線コネクタ 799">
          <a:extLst>
            <a:ext uri="{FF2B5EF4-FFF2-40B4-BE49-F238E27FC236}">
              <a16:creationId xmlns:a16="http://schemas.microsoft.com/office/drawing/2014/main" id="{EFB88C94-53FD-4111-BBBB-EC099FE93110}"/>
            </a:ext>
          </a:extLst>
        </xdr:cNvPr>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01" name="【児童館】&#10;一人当たり面積最大値テキスト">
          <a:extLst>
            <a:ext uri="{FF2B5EF4-FFF2-40B4-BE49-F238E27FC236}">
              <a16:creationId xmlns:a16="http://schemas.microsoft.com/office/drawing/2014/main" id="{430EABA2-9C16-4020-B6C1-249DCB7520B2}"/>
            </a:ext>
          </a:extLst>
        </xdr:cNvPr>
        <xdr:cNvSpPr txBox="1"/>
      </xdr:nvSpPr>
      <xdr:spPr>
        <a:xfrm>
          <a:off x="19989800" y="1255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02" name="直線コネクタ 801">
          <a:extLst>
            <a:ext uri="{FF2B5EF4-FFF2-40B4-BE49-F238E27FC236}">
              <a16:creationId xmlns:a16="http://schemas.microsoft.com/office/drawing/2014/main" id="{7F046B3B-8300-4E3C-A167-6B1439D121A5}"/>
            </a:ext>
          </a:extLst>
        </xdr:cNvPr>
        <xdr:cNvCxnSpPr/>
      </xdr:nvCxnSpPr>
      <xdr:spPr>
        <a:xfrm>
          <a:off x="19881850" y="12776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3" name="【児童館】&#10;一人当たり面積平均値テキスト">
          <a:extLst>
            <a:ext uri="{FF2B5EF4-FFF2-40B4-BE49-F238E27FC236}">
              <a16:creationId xmlns:a16="http://schemas.microsoft.com/office/drawing/2014/main" id="{59721C32-A093-4C98-BE56-D82BF15AAFBB}"/>
            </a:ext>
          </a:extLst>
        </xdr:cNvPr>
        <xdr:cNvSpPr txBox="1"/>
      </xdr:nvSpPr>
      <xdr:spPr>
        <a:xfrm>
          <a:off x="19989800" y="1364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04" name="フローチャート: 判断 803">
          <a:extLst>
            <a:ext uri="{FF2B5EF4-FFF2-40B4-BE49-F238E27FC236}">
              <a16:creationId xmlns:a16="http://schemas.microsoft.com/office/drawing/2014/main" id="{6F3D6262-7873-4A01-89E8-0BC90D8A2858}"/>
            </a:ext>
          </a:extLst>
        </xdr:cNvPr>
        <xdr:cNvSpPr/>
      </xdr:nvSpPr>
      <xdr:spPr>
        <a:xfrm>
          <a:off x="19900900" y="13792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805" name="フローチャート: 判断 804">
          <a:extLst>
            <a:ext uri="{FF2B5EF4-FFF2-40B4-BE49-F238E27FC236}">
              <a16:creationId xmlns:a16="http://schemas.microsoft.com/office/drawing/2014/main" id="{1F53D36B-DDFD-4FC2-B8F8-8F4A4B76279F}"/>
            </a:ext>
          </a:extLst>
        </xdr:cNvPr>
        <xdr:cNvSpPr/>
      </xdr:nvSpPr>
      <xdr:spPr>
        <a:xfrm>
          <a:off x="19157950" y="13792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6" name="フローチャート: 判断 805">
          <a:extLst>
            <a:ext uri="{FF2B5EF4-FFF2-40B4-BE49-F238E27FC236}">
              <a16:creationId xmlns:a16="http://schemas.microsoft.com/office/drawing/2014/main" id="{71B90774-A13A-4B4D-8825-8C84F1A53B53}"/>
            </a:ext>
          </a:extLst>
        </xdr:cNvPr>
        <xdr:cNvSpPr/>
      </xdr:nvSpPr>
      <xdr:spPr>
        <a:xfrm>
          <a:off x="183451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07" name="フローチャート: 判断 806">
          <a:extLst>
            <a:ext uri="{FF2B5EF4-FFF2-40B4-BE49-F238E27FC236}">
              <a16:creationId xmlns:a16="http://schemas.microsoft.com/office/drawing/2014/main" id="{CE2A42BC-2A95-41C9-82CF-C8578A015A61}"/>
            </a:ext>
          </a:extLst>
        </xdr:cNvPr>
        <xdr:cNvSpPr/>
      </xdr:nvSpPr>
      <xdr:spPr>
        <a:xfrm>
          <a:off x="17551400" y="1386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8" name="フローチャート: 判断 807">
          <a:extLst>
            <a:ext uri="{FF2B5EF4-FFF2-40B4-BE49-F238E27FC236}">
              <a16:creationId xmlns:a16="http://schemas.microsoft.com/office/drawing/2014/main" id="{5A3526F2-7551-4A24-8A0A-42681C18E2AA}"/>
            </a:ext>
          </a:extLst>
        </xdr:cNvPr>
        <xdr:cNvSpPr/>
      </xdr:nvSpPr>
      <xdr:spPr>
        <a:xfrm>
          <a:off x="167576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94FAF187-882C-4CA5-9679-0DBEE5804B67}"/>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F8F890C6-E960-4452-BB3F-2DBAFE510277}"/>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8732A910-5397-453A-870F-19761929BBB8}"/>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63157677-3119-4AA3-81D0-E6588BE8F0FE}"/>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E1A78266-3D6E-4F1E-AD99-59DD01F9FC19}"/>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14" name="楕円 813">
          <a:extLst>
            <a:ext uri="{FF2B5EF4-FFF2-40B4-BE49-F238E27FC236}">
              <a16:creationId xmlns:a16="http://schemas.microsoft.com/office/drawing/2014/main" id="{59BC5021-069B-42DD-AA5A-D56BFCEBB16D}"/>
            </a:ext>
          </a:extLst>
        </xdr:cNvPr>
        <xdr:cNvSpPr/>
      </xdr:nvSpPr>
      <xdr:spPr>
        <a:xfrm>
          <a:off x="199009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815" name="【児童館】&#10;一人当たり面積該当値テキスト">
          <a:extLst>
            <a:ext uri="{FF2B5EF4-FFF2-40B4-BE49-F238E27FC236}">
              <a16:creationId xmlns:a16="http://schemas.microsoft.com/office/drawing/2014/main" id="{7CEA2AC9-6D23-40C8-A055-47FC28A55A2E}"/>
            </a:ext>
          </a:extLst>
        </xdr:cNvPr>
        <xdr:cNvSpPr txBox="1"/>
      </xdr:nvSpPr>
      <xdr:spPr>
        <a:xfrm>
          <a:off x="19989800"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816" name="楕円 815">
          <a:extLst>
            <a:ext uri="{FF2B5EF4-FFF2-40B4-BE49-F238E27FC236}">
              <a16:creationId xmlns:a16="http://schemas.microsoft.com/office/drawing/2014/main" id="{6F157D70-866C-49E3-BB74-677892C7324C}"/>
            </a:ext>
          </a:extLst>
        </xdr:cNvPr>
        <xdr:cNvSpPr/>
      </xdr:nvSpPr>
      <xdr:spPr>
        <a:xfrm>
          <a:off x="19157950" y="13900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817" name="直線コネクタ 816">
          <a:extLst>
            <a:ext uri="{FF2B5EF4-FFF2-40B4-BE49-F238E27FC236}">
              <a16:creationId xmlns:a16="http://schemas.microsoft.com/office/drawing/2014/main" id="{9FE7BE6B-1F8E-4438-8F82-F0034C6A0A51}"/>
            </a:ext>
          </a:extLst>
        </xdr:cNvPr>
        <xdr:cNvCxnSpPr/>
      </xdr:nvCxnSpPr>
      <xdr:spPr>
        <a:xfrm>
          <a:off x="19202400" y="139509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818" name="楕円 817">
          <a:extLst>
            <a:ext uri="{FF2B5EF4-FFF2-40B4-BE49-F238E27FC236}">
              <a16:creationId xmlns:a16="http://schemas.microsoft.com/office/drawing/2014/main" id="{83242F70-E574-4970-90F3-9B800F35FB8A}"/>
            </a:ext>
          </a:extLst>
        </xdr:cNvPr>
        <xdr:cNvSpPr/>
      </xdr:nvSpPr>
      <xdr:spPr>
        <a:xfrm>
          <a:off x="1834515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819" name="直線コネクタ 818">
          <a:extLst>
            <a:ext uri="{FF2B5EF4-FFF2-40B4-BE49-F238E27FC236}">
              <a16:creationId xmlns:a16="http://schemas.microsoft.com/office/drawing/2014/main" id="{EC7E6D52-967D-4E4F-A312-D29CBC0B7B9D}"/>
            </a:ext>
          </a:extLst>
        </xdr:cNvPr>
        <xdr:cNvCxnSpPr/>
      </xdr:nvCxnSpPr>
      <xdr:spPr>
        <a:xfrm>
          <a:off x="18395950" y="139509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820" name="楕円 819">
          <a:extLst>
            <a:ext uri="{FF2B5EF4-FFF2-40B4-BE49-F238E27FC236}">
              <a16:creationId xmlns:a16="http://schemas.microsoft.com/office/drawing/2014/main" id="{AC9DD35C-0C48-42D0-A8BA-EA2FF2A2BDEF}"/>
            </a:ext>
          </a:extLst>
        </xdr:cNvPr>
        <xdr:cNvSpPr/>
      </xdr:nvSpPr>
      <xdr:spPr>
        <a:xfrm>
          <a:off x="175514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76200</xdr:rowOff>
    </xdr:to>
    <xdr:cxnSp macro="">
      <xdr:nvCxnSpPr>
        <xdr:cNvPr id="821" name="直線コネクタ 820">
          <a:extLst>
            <a:ext uri="{FF2B5EF4-FFF2-40B4-BE49-F238E27FC236}">
              <a16:creationId xmlns:a16="http://schemas.microsoft.com/office/drawing/2014/main" id="{49C13468-02B5-4736-958D-0669C293BC34}"/>
            </a:ext>
          </a:extLst>
        </xdr:cNvPr>
        <xdr:cNvCxnSpPr/>
      </xdr:nvCxnSpPr>
      <xdr:spPr>
        <a:xfrm>
          <a:off x="17602200" y="139509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822" name="楕円 821">
          <a:extLst>
            <a:ext uri="{FF2B5EF4-FFF2-40B4-BE49-F238E27FC236}">
              <a16:creationId xmlns:a16="http://schemas.microsoft.com/office/drawing/2014/main" id="{8115900C-DF0D-4DBE-B2E3-F5E87F5EDDF7}"/>
            </a:ext>
          </a:extLst>
        </xdr:cNvPr>
        <xdr:cNvSpPr/>
      </xdr:nvSpPr>
      <xdr:spPr>
        <a:xfrm>
          <a:off x="16757650" y="13900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76200</xdr:rowOff>
    </xdr:from>
    <xdr:to>
      <xdr:col>102</xdr:col>
      <xdr:colOff>114300</xdr:colOff>
      <xdr:row>84</xdr:row>
      <xdr:rowOff>76200</xdr:rowOff>
    </xdr:to>
    <xdr:cxnSp macro="">
      <xdr:nvCxnSpPr>
        <xdr:cNvPr id="823" name="直線コネクタ 822">
          <a:extLst>
            <a:ext uri="{FF2B5EF4-FFF2-40B4-BE49-F238E27FC236}">
              <a16:creationId xmlns:a16="http://schemas.microsoft.com/office/drawing/2014/main" id="{CAEF0B42-F208-49B4-AC62-31812500ADAD}"/>
            </a:ext>
          </a:extLst>
        </xdr:cNvPr>
        <xdr:cNvCxnSpPr/>
      </xdr:nvCxnSpPr>
      <xdr:spPr>
        <a:xfrm>
          <a:off x="16802100" y="139509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824" name="n_1aveValue【児童館】&#10;一人当たり面積">
          <a:extLst>
            <a:ext uri="{FF2B5EF4-FFF2-40B4-BE49-F238E27FC236}">
              <a16:creationId xmlns:a16="http://schemas.microsoft.com/office/drawing/2014/main" id="{897CEF4B-F9E8-4837-87D0-D4E69B0541CD}"/>
            </a:ext>
          </a:extLst>
        </xdr:cNvPr>
        <xdr:cNvSpPr txBox="1"/>
      </xdr:nvSpPr>
      <xdr:spPr>
        <a:xfrm>
          <a:off x="1898022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5" name="n_2aveValue【児童館】&#10;一人当たり面積">
          <a:extLst>
            <a:ext uri="{FF2B5EF4-FFF2-40B4-BE49-F238E27FC236}">
              <a16:creationId xmlns:a16="http://schemas.microsoft.com/office/drawing/2014/main" id="{F2F0BFDD-B488-4F03-818C-924E3198336B}"/>
            </a:ext>
          </a:extLst>
        </xdr:cNvPr>
        <xdr:cNvSpPr txBox="1"/>
      </xdr:nvSpPr>
      <xdr:spPr>
        <a:xfrm>
          <a:off x="181801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26" name="n_3aveValue【児童館】&#10;一人当たり面積">
          <a:extLst>
            <a:ext uri="{FF2B5EF4-FFF2-40B4-BE49-F238E27FC236}">
              <a16:creationId xmlns:a16="http://schemas.microsoft.com/office/drawing/2014/main" id="{7EEC6047-2C54-4B59-91DF-114730D247B6}"/>
            </a:ext>
          </a:extLst>
        </xdr:cNvPr>
        <xdr:cNvSpPr txBox="1"/>
      </xdr:nvSpPr>
      <xdr:spPr>
        <a:xfrm>
          <a:off x="1738637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27" name="n_4aveValue【児童館】&#10;一人当たり面積">
          <a:extLst>
            <a:ext uri="{FF2B5EF4-FFF2-40B4-BE49-F238E27FC236}">
              <a16:creationId xmlns:a16="http://schemas.microsoft.com/office/drawing/2014/main" id="{6C7B3C91-564B-4DF2-A009-B94C3F2FDC67}"/>
            </a:ext>
          </a:extLst>
        </xdr:cNvPr>
        <xdr:cNvSpPr txBox="1"/>
      </xdr:nvSpPr>
      <xdr:spPr>
        <a:xfrm>
          <a:off x="165926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828" name="n_1mainValue【児童館】&#10;一人当たり面積">
          <a:extLst>
            <a:ext uri="{FF2B5EF4-FFF2-40B4-BE49-F238E27FC236}">
              <a16:creationId xmlns:a16="http://schemas.microsoft.com/office/drawing/2014/main" id="{74BB2488-92A1-42FE-92AF-688DB9787D7F}"/>
            </a:ext>
          </a:extLst>
        </xdr:cNvPr>
        <xdr:cNvSpPr txBox="1"/>
      </xdr:nvSpPr>
      <xdr:spPr>
        <a:xfrm>
          <a:off x="189802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829" name="n_2mainValue【児童館】&#10;一人当たり面積">
          <a:extLst>
            <a:ext uri="{FF2B5EF4-FFF2-40B4-BE49-F238E27FC236}">
              <a16:creationId xmlns:a16="http://schemas.microsoft.com/office/drawing/2014/main" id="{F0F3D62B-3980-47B0-A188-135B450B072F}"/>
            </a:ext>
          </a:extLst>
        </xdr:cNvPr>
        <xdr:cNvSpPr txBox="1"/>
      </xdr:nvSpPr>
      <xdr:spPr>
        <a:xfrm>
          <a:off x="181801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830" name="n_3mainValue【児童館】&#10;一人当たり面積">
          <a:extLst>
            <a:ext uri="{FF2B5EF4-FFF2-40B4-BE49-F238E27FC236}">
              <a16:creationId xmlns:a16="http://schemas.microsoft.com/office/drawing/2014/main" id="{FFEEF3E0-DB5C-4040-830D-B7D74572AAE3}"/>
            </a:ext>
          </a:extLst>
        </xdr:cNvPr>
        <xdr:cNvSpPr txBox="1"/>
      </xdr:nvSpPr>
      <xdr:spPr>
        <a:xfrm>
          <a:off x="1738637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118127</xdr:rowOff>
    </xdr:from>
    <xdr:ext cx="469744" cy="259045"/>
    <xdr:sp macro="" textlink="">
      <xdr:nvSpPr>
        <xdr:cNvPr id="831" name="n_4mainValue【児童館】&#10;一人当たり面積">
          <a:extLst>
            <a:ext uri="{FF2B5EF4-FFF2-40B4-BE49-F238E27FC236}">
              <a16:creationId xmlns:a16="http://schemas.microsoft.com/office/drawing/2014/main" id="{75596E6F-AB1B-4C3C-BD62-54A3DEEF103B}"/>
            </a:ext>
          </a:extLst>
        </xdr:cNvPr>
        <xdr:cNvSpPr txBox="1"/>
      </xdr:nvSpPr>
      <xdr:spPr>
        <a:xfrm>
          <a:off x="165926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063741DA-4359-4C55-B90C-73A14A072B1B}"/>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557F41A1-E669-4425-9C2B-D8CCC66C59DF}"/>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99BB2431-66C9-4435-897E-0C5336BE8961}"/>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4E0251E1-8E5B-4C5F-9781-19AD4D8AF25A}"/>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5B7895A7-79C7-4822-9DB0-6CC385FD3B9A}"/>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919F26C6-84E7-4B4D-B98E-4FA1BB283BCC}"/>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75975F66-0A8C-4BF9-8EFF-3719ECCC1F4E}"/>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06E6012C-997A-4C9E-BF2C-BCB3D7286A98}"/>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0" name="正方形/長方形 839">
          <a:extLst>
            <a:ext uri="{FF2B5EF4-FFF2-40B4-BE49-F238E27FC236}">
              <a16:creationId xmlns:a16="http://schemas.microsoft.com/office/drawing/2014/main" id="{1BC08E76-6901-4B1C-964B-5C405A65E754}"/>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1" name="正方形/長方形 840">
          <a:extLst>
            <a:ext uri="{FF2B5EF4-FFF2-40B4-BE49-F238E27FC236}">
              <a16:creationId xmlns:a16="http://schemas.microsoft.com/office/drawing/2014/main" id="{E3FE636F-99F0-41FE-B178-C850AF6706C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2" name="正方形/長方形 841">
          <a:extLst>
            <a:ext uri="{FF2B5EF4-FFF2-40B4-BE49-F238E27FC236}">
              <a16:creationId xmlns:a16="http://schemas.microsoft.com/office/drawing/2014/main" id="{15633DAC-23A6-4DB3-A039-F6510C3E3F8E}"/>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3" name="正方形/長方形 842">
          <a:extLst>
            <a:ext uri="{FF2B5EF4-FFF2-40B4-BE49-F238E27FC236}">
              <a16:creationId xmlns:a16="http://schemas.microsoft.com/office/drawing/2014/main" id="{64878E44-B786-44FA-94D1-B891BB30940B}"/>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4" name="正方形/長方形 843">
          <a:extLst>
            <a:ext uri="{FF2B5EF4-FFF2-40B4-BE49-F238E27FC236}">
              <a16:creationId xmlns:a16="http://schemas.microsoft.com/office/drawing/2014/main" id="{D839AACD-2906-41B9-80A4-FDDAD78D0083}"/>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5" name="正方形/長方形 844">
          <a:extLst>
            <a:ext uri="{FF2B5EF4-FFF2-40B4-BE49-F238E27FC236}">
              <a16:creationId xmlns:a16="http://schemas.microsoft.com/office/drawing/2014/main" id="{EE626F43-9597-4DF4-A118-20A2B20786B4}"/>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6" name="正方形/長方形 845">
          <a:extLst>
            <a:ext uri="{FF2B5EF4-FFF2-40B4-BE49-F238E27FC236}">
              <a16:creationId xmlns:a16="http://schemas.microsoft.com/office/drawing/2014/main" id="{E540987B-C5E9-4EE1-BDDC-602816CC1BCE}"/>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7" name="正方形/長方形 846">
          <a:extLst>
            <a:ext uri="{FF2B5EF4-FFF2-40B4-BE49-F238E27FC236}">
              <a16:creationId xmlns:a16="http://schemas.microsoft.com/office/drawing/2014/main" id="{771E5B04-82B8-435C-A27E-A05E17EEAEBF}"/>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D2DD1B0C-7BAD-4EE8-933A-B22D884446B3}"/>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4DFFF84E-DF43-401B-BD23-59B38DD8E068}"/>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DEAAC9C9-18AC-491C-B111-312FFF16CA0D}"/>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類似団体と比較して、有形固定資産減価償却率が特に高くなっている施設は児童館であり、特に低くなっている施設は漁港・港湾である。</a:t>
          </a:r>
          <a:endParaRPr lang="ja-JP" altLang="ja-JP" sz="1400">
            <a:effectLst/>
          </a:endParaRPr>
        </a:p>
        <a:p>
          <a:r>
            <a:rPr kumimoji="1" lang="ja-JP" altLang="ja-JP" sz="1100">
              <a:solidFill>
                <a:schemeClr val="dk1"/>
              </a:solidFill>
              <a:effectLst/>
              <a:latin typeface="+mn-lt"/>
              <a:ea typeface="+mn-ea"/>
              <a:cs typeface="+mn-cs"/>
            </a:rPr>
            <a:t>　児童館については、建築後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経過した建物もあり、類似団体に比べ、有形固定資産減価償却率が高くなっている。老朽化に伴い、利用者の安全性を確保するため大規模な改修を行う必要があり、利用者のニーズや利便性、人口動態などを踏まえ、他施設との複合化や廃止等を行っていくことと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また、漁港・港湾の有形固定資産減価償却率が類似団体内平均を下回るのは、海岸保全施設の整備への集中的な取組を行ったことによるものと考える。高潮による被害の防止に資する施設であり、計画的に整備を進めていくこととしている。</a:t>
          </a:r>
          <a:endParaRPr lang="ja-JP" altLang="ja-JP" sz="1400">
            <a:effectLst/>
          </a:endParaRPr>
        </a:p>
        <a:p>
          <a:r>
            <a:rPr kumimoji="1" lang="ja-JP" altLang="ja-JP" sz="1100">
              <a:solidFill>
                <a:schemeClr val="dk1"/>
              </a:solidFill>
              <a:effectLst/>
              <a:latin typeface="+mn-lt"/>
              <a:ea typeface="+mn-ea"/>
              <a:cs typeface="+mn-cs"/>
            </a:rPr>
            <a:t>　なお、当市では、社会教育法の規定による公民館ではなく、市民活動、自治会活動等による地域づくり及び生涯学習を展開するため「地域交流センター」を設置しているため、公民館については、該当資産が存在しな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1776B9D-483E-4197-95E8-CEA949F236E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2010599-E67C-4A18-8E1E-735AB71DC855}"/>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42CAF7C-79D7-4F4C-8834-9DCDABD92328}"/>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3CAD8F8-D9F5-4BE9-8D02-6B4A6D86AE1D}"/>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EEA0DCA-AB80-481F-99EE-0CD485954B75}"/>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A173EF-81CB-4CB7-B1D3-BF186EB70D3C}"/>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71D284A-338C-4C94-B0B1-C5F09853B06A}"/>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BFF8B82-CC19-498A-91F1-1BA9F184A6AA}"/>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1B752AE-1BC4-4C5F-A087-87AF290137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A6D9C70-C9D1-42DE-8730-55459E6A81FC}"/>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185,294
1,023.22
96,204,599
94,373,740
682,930
48,477,665
109,699,255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4FBAB5-1AB6-4416-890E-04FDC8E3CFD8}"/>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0AF1042-2A30-4542-9A27-2A3BA0E06F5E}"/>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9B52256-6A93-4CE3-89D4-7CA911585F02}"/>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7BCA144-C050-44F9-B017-190BF0F1C25A}"/>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481671-8062-42AD-90F6-59BCD02C9851}"/>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C03D327-CF47-458E-9A05-79D6F15291F6}"/>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90CCB6-59AD-4464-8956-843A59333D3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4F2F367-DDA0-41AB-9490-75DED0B1751F}"/>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EAA77F-9D26-4A50-AFC2-E3CB995BF31D}"/>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8CAA021-D4BA-48E9-8F56-A5EBEE52C38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AA2A079-2479-4FF9-BB43-119B3D43DDEA}"/>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DCDC31-E4C0-4B3C-BF6B-88009710D786}"/>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86A5DA2-D32C-471D-BB1B-6C8A74523862}"/>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C34EBD-9C26-4B39-AB5F-4588582EEFF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8A8D711-E4D3-412F-B11A-3520494BAF76}"/>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D41A2E8-D586-420E-8B3A-FFEF4C739D98}"/>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671123-CAA1-42B0-9989-C247138651A3}"/>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E60A0F9-D82C-45BD-9919-5F04B4E9AA9A}"/>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4DE62C3-D486-48F1-8A97-9B955067BDB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407D62B-D5C2-4A67-8B91-BC5183B0403A}"/>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2334AF-26BD-41D5-82A5-188846A3EFBC}"/>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6BE8EA5-068C-49ED-ACD9-34632AD76225}"/>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4F2C09C-41F4-41AE-99C8-10B5F01640D5}"/>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F67C808-4759-4BDC-B4A9-8198FA9037E8}"/>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41B1336-6CCF-4AD4-B41D-BE5FB39F024D}"/>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7057EE-47C1-41B0-8F03-343F3C177421}"/>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F4F1C7B-E6AA-4B50-95ED-2ACAFA59D8E9}"/>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895E5A-C105-4314-B6BF-EB032952EACC}"/>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B900FE3-08B4-4E6D-9E2E-15AADF1D7E14}"/>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31D991-FDB7-42DD-8A03-74DFEE62E5DD}"/>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926C100-21E8-4AAB-A4FC-6D1CF3C499BA}"/>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4E98DA1-41CB-4C8F-8BF0-4845AEAB0FF7}"/>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055B8BC-9834-4BA4-B2D4-62B9DC3B7383}"/>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0316DED-5981-4871-940C-3879AC24ED86}"/>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4A9BEEF-F0EB-4C7B-92AE-0DE90F47DF2E}"/>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264C9E5-2F0C-451E-AAED-7683B750F4DB}"/>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A30EA71-B147-4490-B4A8-A2257AE1E0DF}"/>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222FFC5-DF2C-4849-894F-89E89E177D62}"/>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B7C636A-4792-4ECA-8383-9860E04797AF}"/>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D01FC19-3BCF-4F7E-BF3B-A0C71FBD1C9E}"/>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860AC99-2497-4B77-820A-AAB6F8648821}"/>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4C977BD-6F11-4361-8D3B-5E4F372B05FF}"/>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922EFEC-8510-46C1-84E2-1B99608FE80D}"/>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CDB32CE-BA3A-4E61-94B6-1DD9D4BDC34D}"/>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B23E63A-DF30-41B1-B40D-6965E8E96568}"/>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75650610-F534-4EB2-AD8A-9AD41F033C32}"/>
            </a:ext>
          </a:extLst>
        </xdr:cNvPr>
        <xdr:cNvCxnSpPr/>
      </xdr:nvCxnSpPr>
      <xdr:spPr>
        <a:xfrm flipV="1">
          <a:off x="4177665" y="5663565"/>
          <a:ext cx="0" cy="110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C3AA19ED-D309-4CAA-A7F2-B2476FAAC938}"/>
            </a:ext>
          </a:extLst>
        </xdr:cNvPr>
        <xdr:cNvSpPr txBox="1"/>
      </xdr:nvSpPr>
      <xdr:spPr>
        <a:xfrm>
          <a:off x="4216400" y="677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F3325F89-47E7-4B76-BFC3-21C27EF5D66C}"/>
            </a:ext>
          </a:extLst>
        </xdr:cNvPr>
        <xdr:cNvCxnSpPr/>
      </xdr:nvCxnSpPr>
      <xdr:spPr>
        <a:xfrm>
          <a:off x="4108450" y="67735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08D20ACD-BD7A-4437-998F-CD8AEB2ADF93}"/>
            </a:ext>
          </a:extLst>
        </xdr:cNvPr>
        <xdr:cNvSpPr txBox="1"/>
      </xdr:nvSpPr>
      <xdr:spPr>
        <a:xfrm>
          <a:off x="4216400" y="5451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14F8B08C-7CDB-4632-859C-B5662251C093}"/>
            </a:ext>
          </a:extLst>
        </xdr:cNvPr>
        <xdr:cNvCxnSpPr/>
      </xdr:nvCxnSpPr>
      <xdr:spPr>
        <a:xfrm>
          <a:off x="4108450" y="5663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80027</xdr:rowOff>
    </xdr:from>
    <xdr:ext cx="405111" cy="259045"/>
    <xdr:sp macro="" textlink="">
      <xdr:nvSpPr>
        <xdr:cNvPr id="62" name="【図書館】&#10;有形固定資産減価償却率平均値テキスト">
          <a:extLst>
            <a:ext uri="{FF2B5EF4-FFF2-40B4-BE49-F238E27FC236}">
              <a16:creationId xmlns:a16="http://schemas.microsoft.com/office/drawing/2014/main" id="{44DB0FC0-E4F3-4C24-BA75-078016447E2E}"/>
            </a:ext>
          </a:extLst>
        </xdr:cNvPr>
        <xdr:cNvSpPr txBox="1"/>
      </xdr:nvSpPr>
      <xdr:spPr>
        <a:xfrm>
          <a:off x="4216400" y="602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B0CF5A30-8B17-4490-9B4D-7070F76D9A59}"/>
            </a:ext>
          </a:extLst>
        </xdr:cNvPr>
        <xdr:cNvSpPr/>
      </xdr:nvSpPr>
      <xdr:spPr>
        <a:xfrm>
          <a:off x="412750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FE34A438-2BE7-4C0B-8E3B-7863E98806B9}"/>
            </a:ext>
          </a:extLst>
        </xdr:cNvPr>
        <xdr:cNvSpPr/>
      </xdr:nvSpPr>
      <xdr:spPr>
        <a:xfrm>
          <a:off x="3384550" y="60229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A0AC0F11-2DCA-4E5E-95C1-6E30A60A06A5}"/>
            </a:ext>
          </a:extLst>
        </xdr:cNvPr>
        <xdr:cNvSpPr/>
      </xdr:nvSpPr>
      <xdr:spPr>
        <a:xfrm>
          <a:off x="2571750" y="60305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A50411C2-DE64-4E26-A2AF-C746BC9AAECB}"/>
            </a:ext>
          </a:extLst>
        </xdr:cNvPr>
        <xdr:cNvSpPr/>
      </xdr:nvSpPr>
      <xdr:spPr>
        <a:xfrm>
          <a:off x="17780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EF23781F-3C64-4ADB-BEF2-724947C0D2B2}"/>
            </a:ext>
          </a:extLst>
        </xdr:cNvPr>
        <xdr:cNvSpPr/>
      </xdr:nvSpPr>
      <xdr:spPr>
        <a:xfrm>
          <a:off x="984250" y="60496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A7CF102-651A-4A18-A5F1-9C6AAECA0A95}"/>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17D1C8C-4809-4D72-A777-DB1364425D15}"/>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B560FA2-9607-44C1-BA8C-0017B6BC1209}"/>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048F589-AC7B-414C-B78A-33C39368283A}"/>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C175B19-CA5E-4E6C-82E6-4FB112BCF1BC}"/>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4445</xdr:rowOff>
    </xdr:from>
    <xdr:to>
      <xdr:col>24</xdr:col>
      <xdr:colOff>114300</xdr:colOff>
      <xdr:row>35</xdr:row>
      <xdr:rowOff>106045</xdr:rowOff>
    </xdr:to>
    <xdr:sp macro="" textlink="">
      <xdr:nvSpPr>
        <xdr:cNvPr id="73" name="楕円 72">
          <a:extLst>
            <a:ext uri="{FF2B5EF4-FFF2-40B4-BE49-F238E27FC236}">
              <a16:creationId xmlns:a16="http://schemas.microsoft.com/office/drawing/2014/main" id="{D4B5623D-31BE-4A20-8762-B60D5E8A9AED}"/>
            </a:ext>
          </a:extLst>
        </xdr:cNvPr>
        <xdr:cNvSpPr/>
      </xdr:nvSpPr>
      <xdr:spPr>
        <a:xfrm>
          <a:off x="4127500" y="57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27322</xdr:rowOff>
    </xdr:from>
    <xdr:ext cx="405111" cy="259045"/>
    <xdr:sp macro="" textlink="">
      <xdr:nvSpPr>
        <xdr:cNvPr id="74" name="【図書館】&#10;有形固定資産減価償却率該当値テキスト">
          <a:extLst>
            <a:ext uri="{FF2B5EF4-FFF2-40B4-BE49-F238E27FC236}">
              <a16:creationId xmlns:a16="http://schemas.microsoft.com/office/drawing/2014/main" id="{D9C4786F-DC37-41EF-8868-36E5095110D0}"/>
            </a:ext>
          </a:extLst>
        </xdr:cNvPr>
        <xdr:cNvSpPr txBox="1"/>
      </xdr:nvSpPr>
      <xdr:spPr>
        <a:xfrm>
          <a:off x="4216400"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137795</xdr:rowOff>
    </xdr:from>
    <xdr:to>
      <xdr:col>20</xdr:col>
      <xdr:colOff>38100</xdr:colOff>
      <xdr:row>35</xdr:row>
      <xdr:rowOff>67945</xdr:rowOff>
    </xdr:to>
    <xdr:sp macro="" textlink="">
      <xdr:nvSpPr>
        <xdr:cNvPr id="75" name="楕円 74">
          <a:extLst>
            <a:ext uri="{FF2B5EF4-FFF2-40B4-BE49-F238E27FC236}">
              <a16:creationId xmlns:a16="http://schemas.microsoft.com/office/drawing/2014/main" id="{A6869C15-0681-4825-8989-810C3E84B020}"/>
            </a:ext>
          </a:extLst>
        </xdr:cNvPr>
        <xdr:cNvSpPr/>
      </xdr:nvSpPr>
      <xdr:spPr>
        <a:xfrm>
          <a:off x="3384550" y="57575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17145</xdr:rowOff>
    </xdr:from>
    <xdr:to>
      <xdr:col>24</xdr:col>
      <xdr:colOff>63500</xdr:colOff>
      <xdr:row>35</xdr:row>
      <xdr:rowOff>55245</xdr:rowOff>
    </xdr:to>
    <xdr:cxnSp macro="">
      <xdr:nvCxnSpPr>
        <xdr:cNvPr id="76" name="直線コネクタ 75">
          <a:extLst>
            <a:ext uri="{FF2B5EF4-FFF2-40B4-BE49-F238E27FC236}">
              <a16:creationId xmlns:a16="http://schemas.microsoft.com/office/drawing/2014/main" id="{FAB38AF2-9526-437D-92CE-DC73B4112839}"/>
            </a:ext>
          </a:extLst>
        </xdr:cNvPr>
        <xdr:cNvCxnSpPr/>
      </xdr:nvCxnSpPr>
      <xdr:spPr>
        <a:xfrm>
          <a:off x="3429000" y="5801995"/>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97790</xdr:rowOff>
    </xdr:from>
    <xdr:to>
      <xdr:col>15</xdr:col>
      <xdr:colOff>101600</xdr:colOff>
      <xdr:row>35</xdr:row>
      <xdr:rowOff>27940</xdr:rowOff>
    </xdr:to>
    <xdr:sp macro="" textlink="">
      <xdr:nvSpPr>
        <xdr:cNvPr id="77" name="楕円 76">
          <a:extLst>
            <a:ext uri="{FF2B5EF4-FFF2-40B4-BE49-F238E27FC236}">
              <a16:creationId xmlns:a16="http://schemas.microsoft.com/office/drawing/2014/main" id="{E353C84A-3D2C-48A1-93C6-84EDD8900FA1}"/>
            </a:ext>
          </a:extLst>
        </xdr:cNvPr>
        <xdr:cNvSpPr/>
      </xdr:nvSpPr>
      <xdr:spPr>
        <a:xfrm>
          <a:off x="2571750" y="57175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148590</xdr:rowOff>
    </xdr:from>
    <xdr:to>
      <xdr:col>19</xdr:col>
      <xdr:colOff>177800</xdr:colOff>
      <xdr:row>35</xdr:row>
      <xdr:rowOff>17145</xdr:rowOff>
    </xdr:to>
    <xdr:cxnSp macro="">
      <xdr:nvCxnSpPr>
        <xdr:cNvPr id="78" name="直線コネクタ 77">
          <a:extLst>
            <a:ext uri="{FF2B5EF4-FFF2-40B4-BE49-F238E27FC236}">
              <a16:creationId xmlns:a16="http://schemas.microsoft.com/office/drawing/2014/main" id="{42FBCF67-C059-4B11-B44C-EAFD91E27F35}"/>
            </a:ext>
          </a:extLst>
        </xdr:cNvPr>
        <xdr:cNvCxnSpPr/>
      </xdr:nvCxnSpPr>
      <xdr:spPr>
        <a:xfrm>
          <a:off x="2622550" y="5768340"/>
          <a:ext cx="8064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61595</xdr:rowOff>
    </xdr:from>
    <xdr:to>
      <xdr:col>10</xdr:col>
      <xdr:colOff>165100</xdr:colOff>
      <xdr:row>34</xdr:row>
      <xdr:rowOff>163195</xdr:rowOff>
    </xdr:to>
    <xdr:sp macro="" textlink="">
      <xdr:nvSpPr>
        <xdr:cNvPr id="79" name="楕円 78">
          <a:extLst>
            <a:ext uri="{FF2B5EF4-FFF2-40B4-BE49-F238E27FC236}">
              <a16:creationId xmlns:a16="http://schemas.microsoft.com/office/drawing/2014/main" id="{52E2094F-9F9E-4294-9B45-284B4D3422C9}"/>
            </a:ext>
          </a:extLst>
        </xdr:cNvPr>
        <xdr:cNvSpPr/>
      </xdr:nvSpPr>
      <xdr:spPr>
        <a:xfrm>
          <a:off x="1778000" y="568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112395</xdr:rowOff>
    </xdr:from>
    <xdr:to>
      <xdr:col>15</xdr:col>
      <xdr:colOff>50800</xdr:colOff>
      <xdr:row>34</xdr:row>
      <xdr:rowOff>148590</xdr:rowOff>
    </xdr:to>
    <xdr:cxnSp macro="">
      <xdr:nvCxnSpPr>
        <xdr:cNvPr id="80" name="直線コネクタ 79">
          <a:extLst>
            <a:ext uri="{FF2B5EF4-FFF2-40B4-BE49-F238E27FC236}">
              <a16:creationId xmlns:a16="http://schemas.microsoft.com/office/drawing/2014/main" id="{72F9EF01-E1B4-462A-934B-CCF13EDC183F}"/>
            </a:ext>
          </a:extLst>
        </xdr:cNvPr>
        <xdr:cNvCxnSpPr/>
      </xdr:nvCxnSpPr>
      <xdr:spPr>
        <a:xfrm>
          <a:off x="1828800" y="5732145"/>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21590</xdr:rowOff>
    </xdr:from>
    <xdr:to>
      <xdr:col>6</xdr:col>
      <xdr:colOff>38100</xdr:colOff>
      <xdr:row>34</xdr:row>
      <xdr:rowOff>123190</xdr:rowOff>
    </xdr:to>
    <xdr:sp macro="" textlink="">
      <xdr:nvSpPr>
        <xdr:cNvPr id="81" name="楕円 80">
          <a:extLst>
            <a:ext uri="{FF2B5EF4-FFF2-40B4-BE49-F238E27FC236}">
              <a16:creationId xmlns:a16="http://schemas.microsoft.com/office/drawing/2014/main" id="{6F8462EE-A17A-404C-B7D4-4A88FB918FC3}"/>
            </a:ext>
          </a:extLst>
        </xdr:cNvPr>
        <xdr:cNvSpPr/>
      </xdr:nvSpPr>
      <xdr:spPr>
        <a:xfrm>
          <a:off x="984250" y="5641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72390</xdr:rowOff>
    </xdr:from>
    <xdr:to>
      <xdr:col>10</xdr:col>
      <xdr:colOff>114300</xdr:colOff>
      <xdr:row>34</xdr:row>
      <xdr:rowOff>112395</xdr:rowOff>
    </xdr:to>
    <xdr:cxnSp macro="">
      <xdr:nvCxnSpPr>
        <xdr:cNvPr id="82" name="直線コネクタ 81">
          <a:extLst>
            <a:ext uri="{FF2B5EF4-FFF2-40B4-BE49-F238E27FC236}">
              <a16:creationId xmlns:a16="http://schemas.microsoft.com/office/drawing/2014/main" id="{21CF2E56-A6DE-41CD-B18F-002A1AFCB9CF}"/>
            </a:ext>
          </a:extLst>
        </xdr:cNvPr>
        <xdr:cNvCxnSpPr/>
      </xdr:nvCxnSpPr>
      <xdr:spPr>
        <a:xfrm>
          <a:off x="1028700" y="569214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165752</xdr:rowOff>
    </xdr:from>
    <xdr:ext cx="405111" cy="259045"/>
    <xdr:sp macro="" textlink="">
      <xdr:nvSpPr>
        <xdr:cNvPr id="83" name="n_1aveValue【図書館】&#10;有形固定資産減価償却率">
          <a:extLst>
            <a:ext uri="{FF2B5EF4-FFF2-40B4-BE49-F238E27FC236}">
              <a16:creationId xmlns:a16="http://schemas.microsoft.com/office/drawing/2014/main" id="{4FC61085-9D1C-4A4E-931F-102509968A0E}"/>
            </a:ext>
          </a:extLst>
        </xdr:cNvPr>
        <xdr:cNvSpPr txBox="1"/>
      </xdr:nvSpPr>
      <xdr:spPr>
        <a:xfrm>
          <a:off x="32391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1922</xdr:rowOff>
    </xdr:from>
    <xdr:ext cx="405111" cy="259045"/>
    <xdr:sp macro="" textlink="">
      <xdr:nvSpPr>
        <xdr:cNvPr id="84" name="n_2aveValue【図書館】&#10;有形固定資産減価償却率">
          <a:extLst>
            <a:ext uri="{FF2B5EF4-FFF2-40B4-BE49-F238E27FC236}">
              <a16:creationId xmlns:a16="http://schemas.microsoft.com/office/drawing/2014/main" id="{6E232736-F53C-4FE5-ACEE-98ECACDCC5C7}"/>
            </a:ext>
          </a:extLst>
        </xdr:cNvPr>
        <xdr:cNvSpPr txBox="1"/>
      </xdr:nvSpPr>
      <xdr:spPr>
        <a:xfrm>
          <a:off x="2439044" y="611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5" name="n_3aveValue【図書館】&#10;有形固定資産減価償却率">
          <a:extLst>
            <a:ext uri="{FF2B5EF4-FFF2-40B4-BE49-F238E27FC236}">
              <a16:creationId xmlns:a16="http://schemas.microsoft.com/office/drawing/2014/main" id="{335BB51B-78B7-4508-A923-9AB975BACCC4}"/>
            </a:ext>
          </a:extLst>
        </xdr:cNvPr>
        <xdr:cNvSpPr txBox="1"/>
      </xdr:nvSpPr>
      <xdr:spPr>
        <a:xfrm>
          <a:off x="164529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20972</xdr:rowOff>
    </xdr:from>
    <xdr:ext cx="405111" cy="259045"/>
    <xdr:sp macro="" textlink="">
      <xdr:nvSpPr>
        <xdr:cNvPr id="86" name="n_4aveValue【図書館】&#10;有形固定資産減価償却率">
          <a:extLst>
            <a:ext uri="{FF2B5EF4-FFF2-40B4-BE49-F238E27FC236}">
              <a16:creationId xmlns:a16="http://schemas.microsoft.com/office/drawing/2014/main" id="{BF6821A7-A7BB-4DD6-B47B-2E38923BDA6A}"/>
            </a:ext>
          </a:extLst>
        </xdr:cNvPr>
        <xdr:cNvSpPr txBox="1"/>
      </xdr:nvSpPr>
      <xdr:spPr>
        <a:xfrm>
          <a:off x="851544" y="613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84472</xdr:rowOff>
    </xdr:from>
    <xdr:ext cx="405111" cy="259045"/>
    <xdr:sp macro="" textlink="">
      <xdr:nvSpPr>
        <xdr:cNvPr id="87" name="n_1mainValue【図書館】&#10;有形固定資産減価償却率">
          <a:extLst>
            <a:ext uri="{FF2B5EF4-FFF2-40B4-BE49-F238E27FC236}">
              <a16:creationId xmlns:a16="http://schemas.microsoft.com/office/drawing/2014/main" id="{7BF7C470-CC0C-4C5D-A4FC-B5A32EE10DE1}"/>
            </a:ext>
          </a:extLst>
        </xdr:cNvPr>
        <xdr:cNvSpPr txBox="1"/>
      </xdr:nvSpPr>
      <xdr:spPr>
        <a:xfrm>
          <a:off x="3239144" y="5539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44467</xdr:rowOff>
    </xdr:from>
    <xdr:ext cx="405111" cy="259045"/>
    <xdr:sp macro="" textlink="">
      <xdr:nvSpPr>
        <xdr:cNvPr id="88" name="n_2mainValue【図書館】&#10;有形固定資産減価償却率">
          <a:extLst>
            <a:ext uri="{FF2B5EF4-FFF2-40B4-BE49-F238E27FC236}">
              <a16:creationId xmlns:a16="http://schemas.microsoft.com/office/drawing/2014/main" id="{18718DED-93E3-4BE6-9185-7042817D47E2}"/>
            </a:ext>
          </a:extLst>
        </xdr:cNvPr>
        <xdr:cNvSpPr txBox="1"/>
      </xdr:nvSpPr>
      <xdr:spPr>
        <a:xfrm>
          <a:off x="2439044" y="5499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8272</xdr:rowOff>
    </xdr:from>
    <xdr:ext cx="405111" cy="259045"/>
    <xdr:sp macro="" textlink="">
      <xdr:nvSpPr>
        <xdr:cNvPr id="89" name="n_3mainValue【図書館】&#10;有形固定資産減価償却率">
          <a:extLst>
            <a:ext uri="{FF2B5EF4-FFF2-40B4-BE49-F238E27FC236}">
              <a16:creationId xmlns:a16="http://schemas.microsoft.com/office/drawing/2014/main" id="{BC6CF088-5FE5-4EA5-B2F6-8C82D1DC125E}"/>
            </a:ext>
          </a:extLst>
        </xdr:cNvPr>
        <xdr:cNvSpPr txBox="1"/>
      </xdr:nvSpPr>
      <xdr:spPr>
        <a:xfrm>
          <a:off x="1645294" y="5462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139717</xdr:rowOff>
    </xdr:from>
    <xdr:ext cx="405111" cy="259045"/>
    <xdr:sp macro="" textlink="">
      <xdr:nvSpPr>
        <xdr:cNvPr id="90" name="n_4mainValue【図書館】&#10;有形固定資産減価償却率">
          <a:extLst>
            <a:ext uri="{FF2B5EF4-FFF2-40B4-BE49-F238E27FC236}">
              <a16:creationId xmlns:a16="http://schemas.microsoft.com/office/drawing/2014/main" id="{8EDA44F7-6C78-4C36-9314-CC84266FC4FF}"/>
            </a:ext>
          </a:extLst>
        </xdr:cNvPr>
        <xdr:cNvSpPr txBox="1"/>
      </xdr:nvSpPr>
      <xdr:spPr>
        <a:xfrm>
          <a:off x="851544"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3552086-EF09-4347-B09F-AC4DAA8A5871}"/>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D74AFCC-EE28-4597-8C2D-7A7C6BC8EAAD}"/>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B8D7048-9235-4CA3-9060-EC83E40E48C9}"/>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857C3E4-4A2B-48CA-87BD-EE5D31CA4E9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0214961-DCA8-46A5-B217-8876BCD64865}"/>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050264D-5939-46F3-9661-D70BF8819D55}"/>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7836A29-DE9C-4E36-95F8-A51E9FB7F922}"/>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23BB107-7703-4CE6-B14A-92DB1EAED172}"/>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22BAD46E-B6AF-45C6-B0EC-12D8F17C8FF9}"/>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33E348D-9F1D-4260-AA78-763D0CD9CBFD}"/>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A2D4070-B4E3-4568-B96D-935B8F240C48}"/>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1B5085A-D507-4C61-AA8B-1F194C534A91}"/>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7A25F83-0E27-4E67-8FD4-C2EA50142999}"/>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B3BBEAAB-B960-488C-9FF2-CE7D2E4AB0BF}"/>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7A69A16-939A-4F3F-8072-2E86636BFCB1}"/>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850CCF41-1825-4725-9E73-265A04E37686}"/>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D10563A-93F6-4714-8E0F-2B2FC2F34038}"/>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8DA589FB-F649-413B-9DA7-C3BCF19F5BE0}"/>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79D2A06-19FA-4D04-9DB5-8AECB4C7340A}"/>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69AE51A2-6BE2-4CFC-A493-F9944983DC5E}"/>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4B18D08-2617-40D2-BD8C-335920FEBE2A}"/>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AE4170C0-7170-43D6-ABAC-DDB5B69C7725}"/>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3097D673-685F-4095-B2FB-D3146F196611}"/>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94F7F233-0A97-4D84-BDE0-44BC4EAC3964}"/>
            </a:ext>
          </a:extLst>
        </xdr:cNvPr>
        <xdr:cNvCxnSpPr/>
      </xdr:nvCxnSpPr>
      <xdr:spPr>
        <a:xfrm flipV="1">
          <a:off x="9429115" y="5403850"/>
          <a:ext cx="0" cy="1517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547003AD-3FAD-45BE-80DC-CB2FB52FAF2D}"/>
            </a:ext>
          </a:extLst>
        </xdr:cNvPr>
        <xdr:cNvSpPr txBox="1"/>
      </xdr:nvSpPr>
      <xdr:spPr>
        <a:xfrm>
          <a:off x="9467850"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D61C029C-83CF-4763-B9B1-F0630FFA2597}"/>
            </a:ext>
          </a:extLst>
        </xdr:cNvPr>
        <xdr:cNvCxnSpPr/>
      </xdr:nvCxnSpPr>
      <xdr:spPr>
        <a:xfrm>
          <a:off x="9359900" y="6921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32266426-7D1C-4744-AAB4-AFA7219A74BE}"/>
            </a:ext>
          </a:extLst>
        </xdr:cNvPr>
        <xdr:cNvSpPr txBox="1"/>
      </xdr:nvSpPr>
      <xdr:spPr>
        <a:xfrm>
          <a:off x="9467850" y="51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1D0FCA29-B020-4A86-96A4-357D2BD71D96}"/>
            </a:ext>
          </a:extLst>
        </xdr:cNvPr>
        <xdr:cNvCxnSpPr/>
      </xdr:nvCxnSpPr>
      <xdr:spPr>
        <a:xfrm>
          <a:off x="9359900" y="540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99077</xdr:rowOff>
    </xdr:from>
    <xdr:ext cx="469744" cy="259045"/>
    <xdr:sp macro="" textlink="">
      <xdr:nvSpPr>
        <xdr:cNvPr id="119" name="【図書館】&#10;一人当たり面積平均値テキスト">
          <a:extLst>
            <a:ext uri="{FF2B5EF4-FFF2-40B4-BE49-F238E27FC236}">
              <a16:creationId xmlns:a16="http://schemas.microsoft.com/office/drawing/2014/main" id="{01CF32A1-E8C1-43D1-BB80-C71CFE7D0BBC}"/>
            </a:ext>
          </a:extLst>
        </xdr:cNvPr>
        <xdr:cNvSpPr txBox="1"/>
      </xdr:nvSpPr>
      <xdr:spPr>
        <a:xfrm>
          <a:off x="946785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C4145895-F7F4-4B59-BA48-0F049C709C71}"/>
            </a:ext>
          </a:extLst>
        </xdr:cNvPr>
        <xdr:cNvSpPr/>
      </xdr:nvSpPr>
      <xdr:spPr>
        <a:xfrm>
          <a:off x="9398000" y="6565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5B57DFD9-C6C8-4CFD-968D-3E0F1EFF8571}"/>
            </a:ext>
          </a:extLst>
        </xdr:cNvPr>
        <xdr:cNvSpPr/>
      </xdr:nvSpPr>
      <xdr:spPr>
        <a:xfrm>
          <a:off x="8636000" y="6565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3A7A0136-938F-4805-A28F-910F11C4B73F}"/>
            </a:ext>
          </a:extLst>
        </xdr:cNvPr>
        <xdr:cNvSpPr/>
      </xdr:nvSpPr>
      <xdr:spPr>
        <a:xfrm>
          <a:off x="7842250" y="6578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2D048949-1649-4398-89E9-9656CFFE1E99}"/>
            </a:ext>
          </a:extLst>
        </xdr:cNvPr>
        <xdr:cNvSpPr/>
      </xdr:nvSpPr>
      <xdr:spPr>
        <a:xfrm>
          <a:off x="7029450" y="6578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5717F5FE-3B3E-4D55-87F3-462D8330512C}"/>
            </a:ext>
          </a:extLst>
        </xdr:cNvPr>
        <xdr:cNvSpPr/>
      </xdr:nvSpPr>
      <xdr:spPr>
        <a:xfrm>
          <a:off x="62357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3D01EA2-C109-4ED7-A221-2C4433BB6E2F}"/>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FD11126-65B9-48E9-80D5-84B7CBED5CD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B488904-AA1E-4310-A91E-ABCC81B74CCB}"/>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C73D421-A13B-4A8C-B3BE-FF34B2116681}"/>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BA9B187-55BF-4360-937C-A013346C062D}"/>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30" name="楕円 129">
          <a:extLst>
            <a:ext uri="{FF2B5EF4-FFF2-40B4-BE49-F238E27FC236}">
              <a16:creationId xmlns:a16="http://schemas.microsoft.com/office/drawing/2014/main" id="{E7A994DC-91B7-49D6-87AC-7784B435ED13}"/>
            </a:ext>
          </a:extLst>
        </xdr:cNvPr>
        <xdr:cNvSpPr/>
      </xdr:nvSpPr>
      <xdr:spPr>
        <a:xfrm>
          <a:off x="9398000" y="6330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73677</xdr:rowOff>
    </xdr:from>
    <xdr:ext cx="469744" cy="259045"/>
    <xdr:sp macro="" textlink="">
      <xdr:nvSpPr>
        <xdr:cNvPr id="131" name="【図書館】&#10;一人当たり面積該当値テキスト">
          <a:extLst>
            <a:ext uri="{FF2B5EF4-FFF2-40B4-BE49-F238E27FC236}">
              <a16:creationId xmlns:a16="http://schemas.microsoft.com/office/drawing/2014/main" id="{321561B1-63FB-479A-AD85-96814580A07D}"/>
            </a:ext>
          </a:extLst>
        </xdr:cNvPr>
        <xdr:cNvSpPr txBox="1"/>
      </xdr:nvSpPr>
      <xdr:spPr>
        <a:xfrm>
          <a:off x="9467850" y="618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50800</xdr:rowOff>
    </xdr:from>
    <xdr:to>
      <xdr:col>50</xdr:col>
      <xdr:colOff>165100</xdr:colOff>
      <xdr:row>38</xdr:row>
      <xdr:rowOff>152400</xdr:rowOff>
    </xdr:to>
    <xdr:sp macro="" textlink="">
      <xdr:nvSpPr>
        <xdr:cNvPr id="132" name="楕円 131">
          <a:extLst>
            <a:ext uri="{FF2B5EF4-FFF2-40B4-BE49-F238E27FC236}">
              <a16:creationId xmlns:a16="http://schemas.microsoft.com/office/drawing/2014/main" id="{85847477-9876-4174-91C1-87350D3FBDC0}"/>
            </a:ext>
          </a:extLst>
        </xdr:cNvPr>
        <xdr:cNvSpPr/>
      </xdr:nvSpPr>
      <xdr:spPr>
        <a:xfrm>
          <a:off x="8636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101600</xdr:rowOff>
    </xdr:from>
    <xdr:to>
      <xdr:col>55</xdr:col>
      <xdr:colOff>0</xdr:colOff>
      <xdr:row>38</xdr:row>
      <xdr:rowOff>101600</xdr:rowOff>
    </xdr:to>
    <xdr:cxnSp macro="">
      <xdr:nvCxnSpPr>
        <xdr:cNvPr id="133" name="直線コネクタ 132">
          <a:extLst>
            <a:ext uri="{FF2B5EF4-FFF2-40B4-BE49-F238E27FC236}">
              <a16:creationId xmlns:a16="http://schemas.microsoft.com/office/drawing/2014/main" id="{66524977-567B-44AD-B90E-E9B413A00840}"/>
            </a:ext>
          </a:extLst>
        </xdr:cNvPr>
        <xdr:cNvCxnSpPr/>
      </xdr:nvCxnSpPr>
      <xdr:spPr>
        <a:xfrm>
          <a:off x="8686800" y="63817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34" name="楕円 133">
          <a:extLst>
            <a:ext uri="{FF2B5EF4-FFF2-40B4-BE49-F238E27FC236}">
              <a16:creationId xmlns:a16="http://schemas.microsoft.com/office/drawing/2014/main" id="{AE5D0211-CA0A-4EE9-A571-C22AE025F6F8}"/>
            </a:ext>
          </a:extLst>
        </xdr:cNvPr>
        <xdr:cNvSpPr/>
      </xdr:nvSpPr>
      <xdr:spPr>
        <a:xfrm>
          <a:off x="7842250" y="6330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101600</xdr:rowOff>
    </xdr:from>
    <xdr:to>
      <xdr:col>50</xdr:col>
      <xdr:colOff>114300</xdr:colOff>
      <xdr:row>38</xdr:row>
      <xdr:rowOff>101600</xdr:rowOff>
    </xdr:to>
    <xdr:cxnSp macro="">
      <xdr:nvCxnSpPr>
        <xdr:cNvPr id="135" name="直線コネクタ 134">
          <a:extLst>
            <a:ext uri="{FF2B5EF4-FFF2-40B4-BE49-F238E27FC236}">
              <a16:creationId xmlns:a16="http://schemas.microsoft.com/office/drawing/2014/main" id="{469879E3-38A6-4455-88FC-41B952E94B63}"/>
            </a:ext>
          </a:extLst>
        </xdr:cNvPr>
        <xdr:cNvCxnSpPr/>
      </xdr:nvCxnSpPr>
      <xdr:spPr>
        <a:xfrm>
          <a:off x="7886700" y="63817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63500</xdr:rowOff>
    </xdr:from>
    <xdr:to>
      <xdr:col>41</xdr:col>
      <xdr:colOff>101600</xdr:colOff>
      <xdr:row>38</xdr:row>
      <xdr:rowOff>165100</xdr:rowOff>
    </xdr:to>
    <xdr:sp macro="" textlink="">
      <xdr:nvSpPr>
        <xdr:cNvPr id="136" name="楕円 135">
          <a:extLst>
            <a:ext uri="{FF2B5EF4-FFF2-40B4-BE49-F238E27FC236}">
              <a16:creationId xmlns:a16="http://schemas.microsoft.com/office/drawing/2014/main" id="{8C6EBD77-E234-482C-8C00-2D8CB9BD35A4}"/>
            </a:ext>
          </a:extLst>
        </xdr:cNvPr>
        <xdr:cNvSpPr/>
      </xdr:nvSpPr>
      <xdr:spPr>
        <a:xfrm>
          <a:off x="702945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101600</xdr:rowOff>
    </xdr:from>
    <xdr:to>
      <xdr:col>45</xdr:col>
      <xdr:colOff>177800</xdr:colOff>
      <xdr:row>38</xdr:row>
      <xdr:rowOff>114300</xdr:rowOff>
    </xdr:to>
    <xdr:cxnSp macro="">
      <xdr:nvCxnSpPr>
        <xdr:cNvPr id="137" name="直線コネクタ 136">
          <a:extLst>
            <a:ext uri="{FF2B5EF4-FFF2-40B4-BE49-F238E27FC236}">
              <a16:creationId xmlns:a16="http://schemas.microsoft.com/office/drawing/2014/main" id="{2561D784-798A-42A4-910D-C3F383DE81C6}"/>
            </a:ext>
          </a:extLst>
        </xdr:cNvPr>
        <xdr:cNvCxnSpPr/>
      </xdr:nvCxnSpPr>
      <xdr:spPr>
        <a:xfrm flipV="1">
          <a:off x="7080250" y="6381750"/>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38" name="楕円 137">
          <a:extLst>
            <a:ext uri="{FF2B5EF4-FFF2-40B4-BE49-F238E27FC236}">
              <a16:creationId xmlns:a16="http://schemas.microsoft.com/office/drawing/2014/main" id="{17F467FA-4CD7-46B9-B161-2953AB701E16}"/>
            </a:ext>
          </a:extLst>
        </xdr:cNvPr>
        <xdr:cNvSpPr/>
      </xdr:nvSpPr>
      <xdr:spPr>
        <a:xfrm>
          <a:off x="62357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114300</xdr:rowOff>
    </xdr:from>
    <xdr:to>
      <xdr:col>41</xdr:col>
      <xdr:colOff>50800</xdr:colOff>
      <xdr:row>38</xdr:row>
      <xdr:rowOff>114300</xdr:rowOff>
    </xdr:to>
    <xdr:cxnSp macro="">
      <xdr:nvCxnSpPr>
        <xdr:cNvPr id="139" name="直線コネクタ 138">
          <a:extLst>
            <a:ext uri="{FF2B5EF4-FFF2-40B4-BE49-F238E27FC236}">
              <a16:creationId xmlns:a16="http://schemas.microsoft.com/office/drawing/2014/main" id="{49BCC682-DFAD-44E6-99FD-B867A8CC369F}"/>
            </a:ext>
          </a:extLst>
        </xdr:cNvPr>
        <xdr:cNvCxnSpPr/>
      </xdr:nvCxnSpPr>
      <xdr:spPr>
        <a:xfrm>
          <a:off x="6286500" y="6394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41927</xdr:rowOff>
    </xdr:from>
    <xdr:ext cx="469744" cy="259045"/>
    <xdr:sp macro="" textlink="">
      <xdr:nvSpPr>
        <xdr:cNvPr id="140" name="n_1aveValue【図書館】&#10;一人当たり面積">
          <a:extLst>
            <a:ext uri="{FF2B5EF4-FFF2-40B4-BE49-F238E27FC236}">
              <a16:creationId xmlns:a16="http://schemas.microsoft.com/office/drawing/2014/main" id="{DF6C26E4-16B5-411F-A6B7-3F579807DEDC}"/>
            </a:ext>
          </a:extLst>
        </xdr:cNvPr>
        <xdr:cNvSpPr txBox="1"/>
      </xdr:nvSpPr>
      <xdr:spPr>
        <a:xfrm>
          <a:off x="845827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1" name="n_2aveValue【図書館】&#10;一人当たり面積">
          <a:extLst>
            <a:ext uri="{FF2B5EF4-FFF2-40B4-BE49-F238E27FC236}">
              <a16:creationId xmlns:a16="http://schemas.microsoft.com/office/drawing/2014/main" id="{A16DABAA-506F-4652-BA1C-22BE1FBB9ABB}"/>
            </a:ext>
          </a:extLst>
        </xdr:cNvPr>
        <xdr:cNvSpPr txBox="1"/>
      </xdr:nvSpPr>
      <xdr:spPr>
        <a:xfrm>
          <a:off x="767722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2" name="n_3aveValue【図書館】&#10;一人当たり面積">
          <a:extLst>
            <a:ext uri="{FF2B5EF4-FFF2-40B4-BE49-F238E27FC236}">
              <a16:creationId xmlns:a16="http://schemas.microsoft.com/office/drawing/2014/main" id="{EFED679D-24AF-4A25-B12E-570C7E3D04EF}"/>
            </a:ext>
          </a:extLst>
        </xdr:cNvPr>
        <xdr:cNvSpPr txBox="1"/>
      </xdr:nvSpPr>
      <xdr:spPr>
        <a:xfrm>
          <a:off x="686442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a:extLst>
            <a:ext uri="{FF2B5EF4-FFF2-40B4-BE49-F238E27FC236}">
              <a16:creationId xmlns:a16="http://schemas.microsoft.com/office/drawing/2014/main" id="{DDF72B1E-A9F9-43D7-B6E6-F9689C1A70D5}"/>
            </a:ext>
          </a:extLst>
        </xdr:cNvPr>
        <xdr:cNvSpPr txBox="1"/>
      </xdr:nvSpPr>
      <xdr:spPr>
        <a:xfrm>
          <a:off x="6070677"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168927</xdr:rowOff>
    </xdr:from>
    <xdr:ext cx="469744" cy="259045"/>
    <xdr:sp macro="" textlink="">
      <xdr:nvSpPr>
        <xdr:cNvPr id="144" name="n_1mainValue【図書館】&#10;一人当たり面積">
          <a:extLst>
            <a:ext uri="{FF2B5EF4-FFF2-40B4-BE49-F238E27FC236}">
              <a16:creationId xmlns:a16="http://schemas.microsoft.com/office/drawing/2014/main" id="{32900268-9721-4D05-BED5-0AE236CAF330}"/>
            </a:ext>
          </a:extLst>
        </xdr:cNvPr>
        <xdr:cNvSpPr txBox="1"/>
      </xdr:nvSpPr>
      <xdr:spPr>
        <a:xfrm>
          <a:off x="8458277"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45" name="n_2mainValue【図書館】&#10;一人当たり面積">
          <a:extLst>
            <a:ext uri="{FF2B5EF4-FFF2-40B4-BE49-F238E27FC236}">
              <a16:creationId xmlns:a16="http://schemas.microsoft.com/office/drawing/2014/main" id="{8A8F7F12-E7A7-425F-BB22-E578001E690B}"/>
            </a:ext>
          </a:extLst>
        </xdr:cNvPr>
        <xdr:cNvSpPr txBox="1"/>
      </xdr:nvSpPr>
      <xdr:spPr>
        <a:xfrm>
          <a:off x="7677227"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6" name="n_3mainValue【図書館】&#10;一人当たり面積">
          <a:extLst>
            <a:ext uri="{FF2B5EF4-FFF2-40B4-BE49-F238E27FC236}">
              <a16:creationId xmlns:a16="http://schemas.microsoft.com/office/drawing/2014/main" id="{204F935E-D1EF-4DDF-9080-0905F7A0A469}"/>
            </a:ext>
          </a:extLst>
        </xdr:cNvPr>
        <xdr:cNvSpPr txBox="1"/>
      </xdr:nvSpPr>
      <xdr:spPr>
        <a:xfrm>
          <a:off x="6864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7" name="n_4mainValue【図書館】&#10;一人当たり面積">
          <a:extLst>
            <a:ext uri="{FF2B5EF4-FFF2-40B4-BE49-F238E27FC236}">
              <a16:creationId xmlns:a16="http://schemas.microsoft.com/office/drawing/2014/main" id="{50193E29-FBBA-4D11-854E-7B911E7FFDB4}"/>
            </a:ext>
          </a:extLst>
        </xdr:cNvPr>
        <xdr:cNvSpPr txBox="1"/>
      </xdr:nvSpPr>
      <xdr:spPr>
        <a:xfrm>
          <a:off x="607067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864BA7B-CFF1-4E46-9DD4-96334B9E8A65}"/>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5640F4F-802A-4858-B0DA-E5D8FBC2B414}"/>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46C0F62-5211-4798-B815-C756F06FC6C7}"/>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B4EB1A3-0F04-4B2D-963A-B5542A95D07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2C7FCDF-B842-4634-91F4-603B7EC62B87}"/>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D8750B2-1553-4B2A-83D2-185F6F8DE63D}"/>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AE9FF3A-989A-430B-BFAA-69C8ADBDB511}"/>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8227DD5-51B2-4779-9186-ABE398460F7C}"/>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059B857-F6F7-4FAF-A175-C3A6747FF349}"/>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97CD0E5-6766-421E-A328-99E786D53177}"/>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9988AA0-B162-4AD1-9C09-81334528A3B4}"/>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2C996F60-F77C-43E9-B392-0629DF68203E}"/>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2AC3F76B-5031-4E95-846C-7B011EA61A78}"/>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761C75E-B5C1-4453-B8CC-61BAE088C29F}"/>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D2F46EE9-66B0-4CA8-9F5B-A18A6CF712EF}"/>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D14D789A-E7DE-479E-930B-7EF6EDF8D065}"/>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90C75543-B81C-4FB8-8FD3-490FC1B7E5D6}"/>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AAF429D3-995D-4E6E-9588-8B08D533FAD5}"/>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7162C0-9F2C-4BF2-902A-6E456878F9DA}"/>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3847AAF4-3F51-41F6-8FC6-AEFF6F6DC5F1}"/>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675B7005-C899-4331-ACD5-9B00BF87747B}"/>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5F02601-0786-4F89-A570-32E27C79DD4A}"/>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78CCA3F-0404-498B-98D3-159C32D1502D}"/>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F52E0083-33BF-4C4E-A59D-3D26A3E65644}"/>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FA659E28-D6FB-48E0-84EF-35F0C357C428}"/>
            </a:ext>
          </a:extLst>
        </xdr:cNvPr>
        <xdr:cNvCxnSpPr/>
      </xdr:nvCxnSpPr>
      <xdr:spPr>
        <a:xfrm flipV="1">
          <a:off x="4177665" y="923544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D147CE3A-D0B3-4F75-9A19-33067FA1308F}"/>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CC17E036-8CBC-4C29-B876-6B616FC2544A}"/>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E165747E-D172-45A1-8B71-26B504A67F7A}"/>
            </a:ext>
          </a:extLst>
        </xdr:cNvPr>
        <xdr:cNvSpPr txBox="1"/>
      </xdr:nvSpPr>
      <xdr:spPr>
        <a:xfrm>
          <a:off x="4216400" y="901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835A4480-0C39-4016-B376-81D3ED3E4482}"/>
            </a:ext>
          </a:extLst>
        </xdr:cNvPr>
        <xdr:cNvCxnSpPr/>
      </xdr:nvCxnSpPr>
      <xdr:spPr>
        <a:xfrm>
          <a:off x="4108450" y="92354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49034453-A906-4B3A-A9D0-D24492104080}"/>
            </a:ext>
          </a:extLst>
        </xdr:cNvPr>
        <xdr:cNvSpPr txBox="1"/>
      </xdr:nvSpPr>
      <xdr:spPr>
        <a:xfrm>
          <a:off x="4216400" y="974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CD8DA28C-6BB4-4FE2-857D-FB332A2CCB4F}"/>
            </a:ext>
          </a:extLst>
        </xdr:cNvPr>
        <xdr:cNvSpPr/>
      </xdr:nvSpPr>
      <xdr:spPr>
        <a:xfrm>
          <a:off x="4127500" y="9886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B9121566-E47D-4A6C-9C6F-F3F93D5C4800}"/>
            </a:ext>
          </a:extLst>
        </xdr:cNvPr>
        <xdr:cNvSpPr/>
      </xdr:nvSpPr>
      <xdr:spPr>
        <a:xfrm>
          <a:off x="3384550" y="9852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CF748CF9-7371-486F-9217-07E0BADFC6E9}"/>
            </a:ext>
          </a:extLst>
        </xdr:cNvPr>
        <xdr:cNvSpPr/>
      </xdr:nvSpPr>
      <xdr:spPr>
        <a:xfrm>
          <a:off x="257175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5C5F3290-8768-430E-B6CF-70B2285B88A2}"/>
            </a:ext>
          </a:extLst>
        </xdr:cNvPr>
        <xdr:cNvSpPr/>
      </xdr:nvSpPr>
      <xdr:spPr>
        <a:xfrm>
          <a:off x="1778000" y="9818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1A5669A7-6424-42E9-A42C-43A4F238C9A0}"/>
            </a:ext>
          </a:extLst>
        </xdr:cNvPr>
        <xdr:cNvSpPr/>
      </xdr:nvSpPr>
      <xdr:spPr>
        <a:xfrm>
          <a:off x="984250" y="9864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C78B8A0-6384-4253-BAA4-1AF3627017D1}"/>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ECDECC6-3738-4FA2-B5CD-537F2F3814D3}"/>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FAD7C0F-1200-4591-A71B-0191B2338BA3}"/>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F6117DD-61FE-4421-9C72-5B360A305F3C}"/>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FA466DC-DA5B-4779-816A-430900075FF3}"/>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88" name="楕円 187">
          <a:extLst>
            <a:ext uri="{FF2B5EF4-FFF2-40B4-BE49-F238E27FC236}">
              <a16:creationId xmlns:a16="http://schemas.microsoft.com/office/drawing/2014/main" id="{6C7AFA64-9EFB-43EA-A8CF-61625431774C}"/>
            </a:ext>
          </a:extLst>
        </xdr:cNvPr>
        <xdr:cNvSpPr/>
      </xdr:nvSpPr>
      <xdr:spPr>
        <a:xfrm>
          <a:off x="4127500" y="99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17162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5708EE80-DBB4-47E3-9EDA-360882488B2E}"/>
            </a:ext>
          </a:extLst>
        </xdr:cNvPr>
        <xdr:cNvSpPr txBox="1"/>
      </xdr:nvSpPr>
      <xdr:spPr>
        <a:xfrm>
          <a:off x="4216400"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31115</xdr:rowOff>
    </xdr:from>
    <xdr:to>
      <xdr:col>20</xdr:col>
      <xdr:colOff>38100</xdr:colOff>
      <xdr:row>60</xdr:row>
      <xdr:rowOff>132715</xdr:rowOff>
    </xdr:to>
    <xdr:sp macro="" textlink="">
      <xdr:nvSpPr>
        <xdr:cNvPr id="190" name="楕円 189">
          <a:extLst>
            <a:ext uri="{FF2B5EF4-FFF2-40B4-BE49-F238E27FC236}">
              <a16:creationId xmlns:a16="http://schemas.microsoft.com/office/drawing/2014/main" id="{81B13BF3-6E53-413B-A94D-91B7BFA18CD9}"/>
            </a:ext>
          </a:extLst>
        </xdr:cNvPr>
        <xdr:cNvSpPr/>
      </xdr:nvSpPr>
      <xdr:spPr>
        <a:xfrm>
          <a:off x="3384550" y="99434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81915</xdr:rowOff>
    </xdr:from>
    <xdr:to>
      <xdr:col>24</xdr:col>
      <xdr:colOff>63500</xdr:colOff>
      <xdr:row>60</xdr:row>
      <xdr:rowOff>89535</xdr:rowOff>
    </xdr:to>
    <xdr:cxnSp macro="">
      <xdr:nvCxnSpPr>
        <xdr:cNvPr id="191" name="直線コネクタ 190">
          <a:extLst>
            <a:ext uri="{FF2B5EF4-FFF2-40B4-BE49-F238E27FC236}">
              <a16:creationId xmlns:a16="http://schemas.microsoft.com/office/drawing/2014/main" id="{186EC5F3-BB14-43E6-ABCB-82D5CCB37282}"/>
            </a:ext>
          </a:extLst>
        </xdr:cNvPr>
        <xdr:cNvCxnSpPr/>
      </xdr:nvCxnSpPr>
      <xdr:spPr>
        <a:xfrm>
          <a:off x="3429000" y="9994265"/>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92" name="楕円 191">
          <a:extLst>
            <a:ext uri="{FF2B5EF4-FFF2-40B4-BE49-F238E27FC236}">
              <a16:creationId xmlns:a16="http://schemas.microsoft.com/office/drawing/2014/main" id="{334E5E99-A34B-488F-972F-AF94312B15EF}"/>
            </a:ext>
          </a:extLst>
        </xdr:cNvPr>
        <xdr:cNvSpPr/>
      </xdr:nvSpPr>
      <xdr:spPr>
        <a:xfrm>
          <a:off x="2571750" y="9913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81915</xdr:rowOff>
    </xdr:to>
    <xdr:cxnSp macro="">
      <xdr:nvCxnSpPr>
        <xdr:cNvPr id="193" name="直線コネクタ 192">
          <a:extLst>
            <a:ext uri="{FF2B5EF4-FFF2-40B4-BE49-F238E27FC236}">
              <a16:creationId xmlns:a16="http://schemas.microsoft.com/office/drawing/2014/main" id="{0D50DA48-E7D7-4D64-AF23-888AB0530140}"/>
            </a:ext>
          </a:extLst>
        </xdr:cNvPr>
        <xdr:cNvCxnSpPr/>
      </xdr:nvCxnSpPr>
      <xdr:spPr>
        <a:xfrm>
          <a:off x="2622550" y="9958070"/>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95885</xdr:rowOff>
    </xdr:from>
    <xdr:to>
      <xdr:col>10</xdr:col>
      <xdr:colOff>165100</xdr:colOff>
      <xdr:row>61</xdr:row>
      <xdr:rowOff>26035</xdr:rowOff>
    </xdr:to>
    <xdr:sp macro="" textlink="">
      <xdr:nvSpPr>
        <xdr:cNvPr id="194" name="楕円 193">
          <a:extLst>
            <a:ext uri="{FF2B5EF4-FFF2-40B4-BE49-F238E27FC236}">
              <a16:creationId xmlns:a16="http://schemas.microsoft.com/office/drawing/2014/main" id="{C26C9F14-79DB-4F22-8377-2486CE401792}"/>
            </a:ext>
          </a:extLst>
        </xdr:cNvPr>
        <xdr:cNvSpPr/>
      </xdr:nvSpPr>
      <xdr:spPr>
        <a:xfrm>
          <a:off x="1778000" y="10008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45720</xdr:rowOff>
    </xdr:from>
    <xdr:to>
      <xdr:col>15</xdr:col>
      <xdr:colOff>50800</xdr:colOff>
      <xdr:row>60</xdr:row>
      <xdr:rowOff>146685</xdr:rowOff>
    </xdr:to>
    <xdr:cxnSp macro="">
      <xdr:nvCxnSpPr>
        <xdr:cNvPr id="195" name="直線コネクタ 194">
          <a:extLst>
            <a:ext uri="{FF2B5EF4-FFF2-40B4-BE49-F238E27FC236}">
              <a16:creationId xmlns:a16="http://schemas.microsoft.com/office/drawing/2014/main" id="{C3475AB4-7E93-42EE-AF36-C6B694343355}"/>
            </a:ext>
          </a:extLst>
        </xdr:cNvPr>
        <xdr:cNvCxnSpPr/>
      </xdr:nvCxnSpPr>
      <xdr:spPr>
        <a:xfrm flipV="1">
          <a:off x="1828800" y="9958070"/>
          <a:ext cx="79375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61595</xdr:rowOff>
    </xdr:from>
    <xdr:to>
      <xdr:col>6</xdr:col>
      <xdr:colOff>38100</xdr:colOff>
      <xdr:row>60</xdr:row>
      <xdr:rowOff>163195</xdr:rowOff>
    </xdr:to>
    <xdr:sp macro="" textlink="">
      <xdr:nvSpPr>
        <xdr:cNvPr id="196" name="楕円 195">
          <a:extLst>
            <a:ext uri="{FF2B5EF4-FFF2-40B4-BE49-F238E27FC236}">
              <a16:creationId xmlns:a16="http://schemas.microsoft.com/office/drawing/2014/main" id="{A783D381-B3FA-4B35-8792-6FB24F33BFFC}"/>
            </a:ext>
          </a:extLst>
        </xdr:cNvPr>
        <xdr:cNvSpPr/>
      </xdr:nvSpPr>
      <xdr:spPr>
        <a:xfrm>
          <a:off x="984250" y="99739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112395</xdr:rowOff>
    </xdr:from>
    <xdr:to>
      <xdr:col>10</xdr:col>
      <xdr:colOff>114300</xdr:colOff>
      <xdr:row>60</xdr:row>
      <xdr:rowOff>146685</xdr:rowOff>
    </xdr:to>
    <xdr:cxnSp macro="">
      <xdr:nvCxnSpPr>
        <xdr:cNvPr id="197" name="直線コネクタ 196">
          <a:extLst>
            <a:ext uri="{FF2B5EF4-FFF2-40B4-BE49-F238E27FC236}">
              <a16:creationId xmlns:a16="http://schemas.microsoft.com/office/drawing/2014/main" id="{18F5DD5E-5A15-4682-B989-96D2384349A2}"/>
            </a:ext>
          </a:extLst>
        </xdr:cNvPr>
        <xdr:cNvCxnSpPr/>
      </xdr:nvCxnSpPr>
      <xdr:spPr>
        <a:xfrm>
          <a:off x="1028700" y="10024745"/>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A9926D7D-0FE9-4885-9216-3167D6072373}"/>
            </a:ext>
          </a:extLst>
        </xdr:cNvPr>
        <xdr:cNvSpPr txBox="1"/>
      </xdr:nvSpPr>
      <xdr:spPr>
        <a:xfrm>
          <a:off x="32391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86DF5692-3677-4A56-87A1-007A47E4A91F}"/>
            </a:ext>
          </a:extLst>
        </xdr:cNvPr>
        <xdr:cNvSpPr txBox="1"/>
      </xdr:nvSpPr>
      <xdr:spPr>
        <a:xfrm>
          <a:off x="24390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E35B0F2F-7A80-41E8-94A2-FD00036DE367}"/>
            </a:ext>
          </a:extLst>
        </xdr:cNvPr>
        <xdr:cNvSpPr txBox="1"/>
      </xdr:nvSpPr>
      <xdr:spPr>
        <a:xfrm>
          <a:off x="164529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0412F1E1-2C95-4DE6-8429-059D75EA4D42}"/>
            </a:ext>
          </a:extLst>
        </xdr:cNvPr>
        <xdr:cNvSpPr txBox="1"/>
      </xdr:nvSpPr>
      <xdr:spPr>
        <a:xfrm>
          <a:off x="8515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123842</xdr:rowOff>
    </xdr:from>
    <xdr:ext cx="405111" cy="259045"/>
    <xdr:sp macro="" textlink="">
      <xdr:nvSpPr>
        <xdr:cNvPr id="202" name="n_1mainValue【体育館・プール】&#10;有形固定資産減価償却率">
          <a:extLst>
            <a:ext uri="{FF2B5EF4-FFF2-40B4-BE49-F238E27FC236}">
              <a16:creationId xmlns:a16="http://schemas.microsoft.com/office/drawing/2014/main" id="{1B0414AA-356A-453D-8222-02250131E22A}"/>
            </a:ext>
          </a:extLst>
        </xdr:cNvPr>
        <xdr:cNvSpPr txBox="1"/>
      </xdr:nvSpPr>
      <xdr:spPr>
        <a:xfrm>
          <a:off x="32391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3" name="n_2mainValue【体育館・プール】&#10;有形固定資産減価償却率">
          <a:extLst>
            <a:ext uri="{FF2B5EF4-FFF2-40B4-BE49-F238E27FC236}">
              <a16:creationId xmlns:a16="http://schemas.microsoft.com/office/drawing/2014/main" id="{0BAE4B4F-22D2-43CA-AF80-951808D94338}"/>
            </a:ext>
          </a:extLst>
        </xdr:cNvPr>
        <xdr:cNvSpPr txBox="1"/>
      </xdr:nvSpPr>
      <xdr:spPr>
        <a:xfrm>
          <a:off x="2439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17162</xdr:rowOff>
    </xdr:from>
    <xdr:ext cx="405111" cy="259045"/>
    <xdr:sp macro="" textlink="">
      <xdr:nvSpPr>
        <xdr:cNvPr id="204" name="n_3mainValue【体育館・プール】&#10;有形固定資産減価償却率">
          <a:extLst>
            <a:ext uri="{FF2B5EF4-FFF2-40B4-BE49-F238E27FC236}">
              <a16:creationId xmlns:a16="http://schemas.microsoft.com/office/drawing/2014/main" id="{5F6DCDF0-84E1-4044-A0E2-643641BCFD92}"/>
            </a:ext>
          </a:extLst>
        </xdr:cNvPr>
        <xdr:cNvSpPr txBox="1"/>
      </xdr:nvSpPr>
      <xdr:spPr>
        <a:xfrm>
          <a:off x="164529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205" name="n_4mainValue【体育館・プール】&#10;有形固定資産減価償却率">
          <a:extLst>
            <a:ext uri="{FF2B5EF4-FFF2-40B4-BE49-F238E27FC236}">
              <a16:creationId xmlns:a16="http://schemas.microsoft.com/office/drawing/2014/main" id="{AFB55E89-D8A1-4777-BACC-5ECCD0A3761A}"/>
            </a:ext>
          </a:extLst>
        </xdr:cNvPr>
        <xdr:cNvSpPr txBox="1"/>
      </xdr:nvSpPr>
      <xdr:spPr>
        <a:xfrm>
          <a:off x="8515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E476662-8804-4749-84DF-312759258E42}"/>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DD3A0A35-5AEF-4FAA-9566-778557E65AEC}"/>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560D83C2-792E-4571-8A58-294562E737F5}"/>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EED60A8-F334-4F17-8CF6-1C4561794DD6}"/>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814532D0-9DBF-452E-84C8-B252DEFEE266}"/>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8239EE7D-60EF-4391-9785-9D93F135D64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34B6B842-378A-4C9B-A458-9D11E62A3B7F}"/>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87A3837-D8DA-4AEE-A919-3D78A707EF37}"/>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E8C980C-1E95-41F7-8AED-24E7E4051197}"/>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BBEFC6D-5DB2-4D7A-84EB-0C2DC2744338}"/>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2C014E59-FF38-477E-8B99-EFFEF2AC6ADA}"/>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E2732FB4-1B57-4E41-BEA5-7D4A4312ED80}"/>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6B731837-C73B-4B66-84FC-EB59DF8E4CDD}"/>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99B099F5-AF5F-4C90-9FA1-E3F3DDE1F336}"/>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70AA233C-DBF3-4769-8B21-F905541753B3}"/>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68830AF-971A-4F9D-B2FE-202C140F58EE}"/>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69F3E8D2-E705-40EF-A51D-885F115FC631}"/>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9B38A8CD-6B12-4EE9-9192-DD4FBCEF9CD9}"/>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778DD329-5A60-42DD-9857-FC8D7162311B}"/>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4D331C19-BB4D-40F9-8AF9-8E040E9BB671}"/>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0BF6D9F-2537-4CEB-BB15-2F296E806524}"/>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FB05A6D1-1494-4711-866D-967B4983E752}"/>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24B94CC5-61DC-42B7-8C6D-CE105C11DC9B}"/>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18CFC121-2B2B-4ADA-B6E0-12E8910BF4F8}"/>
            </a:ext>
          </a:extLst>
        </xdr:cNvPr>
        <xdr:cNvCxnSpPr/>
      </xdr:nvCxnSpPr>
      <xdr:spPr>
        <a:xfrm flipV="1">
          <a:off x="9429115" y="9290050"/>
          <a:ext cx="0" cy="12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AC349C5F-67EE-4BD7-96F0-5F3ADB0E8F40}"/>
            </a:ext>
          </a:extLst>
        </xdr:cNvPr>
        <xdr:cNvSpPr txBox="1"/>
      </xdr:nvSpPr>
      <xdr:spPr>
        <a:xfrm>
          <a:off x="9467850"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E6E3C034-AD82-4CF4-AD35-3CAACA3C3D48}"/>
            </a:ext>
          </a:extLst>
        </xdr:cNvPr>
        <xdr:cNvCxnSpPr/>
      </xdr:nvCxnSpPr>
      <xdr:spPr>
        <a:xfrm>
          <a:off x="9359900" y="1054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26B3E195-F7B6-4145-9062-40AB0CB30B2C}"/>
            </a:ext>
          </a:extLst>
        </xdr:cNvPr>
        <xdr:cNvSpPr txBox="1"/>
      </xdr:nvSpPr>
      <xdr:spPr>
        <a:xfrm>
          <a:off x="9467850" y="907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7A981794-4701-4748-9153-2DA475C88928}"/>
            </a:ext>
          </a:extLst>
        </xdr:cNvPr>
        <xdr:cNvCxnSpPr/>
      </xdr:nvCxnSpPr>
      <xdr:spPr>
        <a:xfrm>
          <a:off x="935990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xdr:rowOff>
    </xdr:from>
    <xdr:ext cx="469744" cy="259045"/>
    <xdr:sp macro="" textlink="">
      <xdr:nvSpPr>
        <xdr:cNvPr id="234" name="【体育館・プール】&#10;一人当たり面積平均値テキスト">
          <a:extLst>
            <a:ext uri="{FF2B5EF4-FFF2-40B4-BE49-F238E27FC236}">
              <a16:creationId xmlns:a16="http://schemas.microsoft.com/office/drawing/2014/main" id="{4015CCD6-62EA-4E4C-B593-66C2A04F7D1A}"/>
            </a:ext>
          </a:extLst>
        </xdr:cNvPr>
        <xdr:cNvSpPr txBox="1"/>
      </xdr:nvSpPr>
      <xdr:spPr>
        <a:xfrm>
          <a:off x="9467850" y="10242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DF805C6E-2281-47E0-A3D6-284F2C95209D}"/>
            </a:ext>
          </a:extLst>
        </xdr:cNvPr>
        <xdr:cNvSpPr/>
      </xdr:nvSpPr>
      <xdr:spPr>
        <a:xfrm>
          <a:off x="9398000" y="10264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B7CDEEE3-DD9F-4533-AA0A-5D64290A4CA8}"/>
            </a:ext>
          </a:extLst>
        </xdr:cNvPr>
        <xdr:cNvSpPr/>
      </xdr:nvSpPr>
      <xdr:spPr>
        <a:xfrm>
          <a:off x="8636000" y="1027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C182D92A-09C9-45FB-874B-5EDBF7CF1014}"/>
            </a:ext>
          </a:extLst>
        </xdr:cNvPr>
        <xdr:cNvSpPr/>
      </xdr:nvSpPr>
      <xdr:spPr>
        <a:xfrm>
          <a:off x="7842250" y="102565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1162B247-A847-43F8-B14E-55DC27924DF7}"/>
            </a:ext>
          </a:extLst>
        </xdr:cNvPr>
        <xdr:cNvSpPr/>
      </xdr:nvSpPr>
      <xdr:spPr>
        <a:xfrm>
          <a:off x="7029450" y="1027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F6C2FDEA-CC8E-4090-9555-0CD5853A356B}"/>
            </a:ext>
          </a:extLst>
        </xdr:cNvPr>
        <xdr:cNvSpPr/>
      </xdr:nvSpPr>
      <xdr:spPr>
        <a:xfrm>
          <a:off x="62357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16A3FF6-1159-4A4C-8C40-F0BCBD8C0CCC}"/>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BFA5C5D-7C14-403F-A3D2-7746336D079A}"/>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BFB676D-1B96-4AA6-83D4-1671A663BBE7}"/>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E33A56E-F89C-469C-A86C-C8F6404B2CB5}"/>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370BAEB-FD5D-4672-B025-DC1D261C74EC}"/>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93980</xdr:rowOff>
    </xdr:from>
    <xdr:to>
      <xdr:col>55</xdr:col>
      <xdr:colOff>50800</xdr:colOff>
      <xdr:row>62</xdr:row>
      <xdr:rowOff>24130</xdr:rowOff>
    </xdr:to>
    <xdr:sp macro="" textlink="">
      <xdr:nvSpPr>
        <xdr:cNvPr id="245" name="楕円 244">
          <a:extLst>
            <a:ext uri="{FF2B5EF4-FFF2-40B4-BE49-F238E27FC236}">
              <a16:creationId xmlns:a16="http://schemas.microsoft.com/office/drawing/2014/main" id="{86F5E01B-4B9A-4ED9-BA13-5D21161C607D}"/>
            </a:ext>
          </a:extLst>
        </xdr:cNvPr>
        <xdr:cNvSpPr/>
      </xdr:nvSpPr>
      <xdr:spPr>
        <a:xfrm>
          <a:off x="9398000" y="101714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116857</xdr:rowOff>
    </xdr:from>
    <xdr:ext cx="469744" cy="259045"/>
    <xdr:sp macro="" textlink="">
      <xdr:nvSpPr>
        <xdr:cNvPr id="246" name="【体育館・プール】&#10;一人当たり面積該当値テキスト">
          <a:extLst>
            <a:ext uri="{FF2B5EF4-FFF2-40B4-BE49-F238E27FC236}">
              <a16:creationId xmlns:a16="http://schemas.microsoft.com/office/drawing/2014/main" id="{C33E436B-EDCF-4731-A845-C7A390BFE2C0}"/>
            </a:ext>
          </a:extLst>
        </xdr:cNvPr>
        <xdr:cNvSpPr txBox="1"/>
      </xdr:nvSpPr>
      <xdr:spPr>
        <a:xfrm>
          <a:off x="9467850" y="1002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44450</xdr:rowOff>
    </xdr:from>
    <xdr:to>
      <xdr:col>50</xdr:col>
      <xdr:colOff>165100</xdr:colOff>
      <xdr:row>61</xdr:row>
      <xdr:rowOff>146050</xdr:rowOff>
    </xdr:to>
    <xdr:sp macro="" textlink="">
      <xdr:nvSpPr>
        <xdr:cNvPr id="247" name="楕円 246">
          <a:extLst>
            <a:ext uri="{FF2B5EF4-FFF2-40B4-BE49-F238E27FC236}">
              <a16:creationId xmlns:a16="http://schemas.microsoft.com/office/drawing/2014/main" id="{3986121F-1FAF-455B-B19E-DBFCD87B3EDD}"/>
            </a:ext>
          </a:extLst>
        </xdr:cNvPr>
        <xdr:cNvSpPr/>
      </xdr:nvSpPr>
      <xdr:spPr>
        <a:xfrm>
          <a:off x="8636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95250</xdr:rowOff>
    </xdr:from>
    <xdr:to>
      <xdr:col>55</xdr:col>
      <xdr:colOff>0</xdr:colOff>
      <xdr:row>61</xdr:row>
      <xdr:rowOff>144780</xdr:rowOff>
    </xdr:to>
    <xdr:cxnSp macro="">
      <xdr:nvCxnSpPr>
        <xdr:cNvPr id="248" name="直線コネクタ 247">
          <a:extLst>
            <a:ext uri="{FF2B5EF4-FFF2-40B4-BE49-F238E27FC236}">
              <a16:creationId xmlns:a16="http://schemas.microsoft.com/office/drawing/2014/main" id="{25D970E0-BBB8-4D39-96BD-1684A74B807E}"/>
            </a:ext>
          </a:extLst>
        </xdr:cNvPr>
        <xdr:cNvCxnSpPr/>
      </xdr:nvCxnSpPr>
      <xdr:spPr>
        <a:xfrm>
          <a:off x="8686800" y="10172700"/>
          <a:ext cx="7429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44450</xdr:rowOff>
    </xdr:from>
    <xdr:to>
      <xdr:col>46</xdr:col>
      <xdr:colOff>38100</xdr:colOff>
      <xdr:row>61</xdr:row>
      <xdr:rowOff>146050</xdr:rowOff>
    </xdr:to>
    <xdr:sp macro="" textlink="">
      <xdr:nvSpPr>
        <xdr:cNvPr id="249" name="楕円 248">
          <a:extLst>
            <a:ext uri="{FF2B5EF4-FFF2-40B4-BE49-F238E27FC236}">
              <a16:creationId xmlns:a16="http://schemas.microsoft.com/office/drawing/2014/main" id="{CB65C973-0E73-47E3-BA29-57FD08CFCBCD}"/>
            </a:ext>
          </a:extLst>
        </xdr:cNvPr>
        <xdr:cNvSpPr/>
      </xdr:nvSpPr>
      <xdr:spPr>
        <a:xfrm>
          <a:off x="7842250" y="1012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95250</xdr:rowOff>
    </xdr:from>
    <xdr:to>
      <xdr:col>50</xdr:col>
      <xdr:colOff>114300</xdr:colOff>
      <xdr:row>61</xdr:row>
      <xdr:rowOff>95250</xdr:rowOff>
    </xdr:to>
    <xdr:cxnSp macro="">
      <xdr:nvCxnSpPr>
        <xdr:cNvPr id="250" name="直線コネクタ 249">
          <a:extLst>
            <a:ext uri="{FF2B5EF4-FFF2-40B4-BE49-F238E27FC236}">
              <a16:creationId xmlns:a16="http://schemas.microsoft.com/office/drawing/2014/main" id="{AC002F5A-E875-47C2-BCF8-D392A1536F5F}"/>
            </a:ext>
          </a:extLst>
        </xdr:cNvPr>
        <xdr:cNvCxnSpPr/>
      </xdr:nvCxnSpPr>
      <xdr:spPr>
        <a:xfrm>
          <a:off x="7886700" y="10172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48260</xdr:rowOff>
    </xdr:from>
    <xdr:to>
      <xdr:col>41</xdr:col>
      <xdr:colOff>101600</xdr:colOff>
      <xdr:row>61</xdr:row>
      <xdr:rowOff>149860</xdr:rowOff>
    </xdr:to>
    <xdr:sp macro="" textlink="">
      <xdr:nvSpPr>
        <xdr:cNvPr id="251" name="楕円 250">
          <a:extLst>
            <a:ext uri="{FF2B5EF4-FFF2-40B4-BE49-F238E27FC236}">
              <a16:creationId xmlns:a16="http://schemas.microsoft.com/office/drawing/2014/main" id="{D6137D96-6DC5-4035-BAE1-1A02AA6F3F0B}"/>
            </a:ext>
          </a:extLst>
        </xdr:cNvPr>
        <xdr:cNvSpPr/>
      </xdr:nvSpPr>
      <xdr:spPr>
        <a:xfrm>
          <a:off x="702945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95250</xdr:rowOff>
    </xdr:from>
    <xdr:to>
      <xdr:col>45</xdr:col>
      <xdr:colOff>177800</xdr:colOff>
      <xdr:row>61</xdr:row>
      <xdr:rowOff>99060</xdr:rowOff>
    </xdr:to>
    <xdr:cxnSp macro="">
      <xdr:nvCxnSpPr>
        <xdr:cNvPr id="252" name="直線コネクタ 251">
          <a:extLst>
            <a:ext uri="{FF2B5EF4-FFF2-40B4-BE49-F238E27FC236}">
              <a16:creationId xmlns:a16="http://schemas.microsoft.com/office/drawing/2014/main" id="{C696CA73-0392-4F76-AA97-FFA013307FFF}"/>
            </a:ext>
          </a:extLst>
        </xdr:cNvPr>
        <xdr:cNvCxnSpPr/>
      </xdr:nvCxnSpPr>
      <xdr:spPr>
        <a:xfrm flipV="1">
          <a:off x="7080250" y="1017270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52070</xdr:rowOff>
    </xdr:from>
    <xdr:to>
      <xdr:col>36</xdr:col>
      <xdr:colOff>165100</xdr:colOff>
      <xdr:row>61</xdr:row>
      <xdr:rowOff>153670</xdr:rowOff>
    </xdr:to>
    <xdr:sp macro="" textlink="">
      <xdr:nvSpPr>
        <xdr:cNvPr id="253" name="楕円 252">
          <a:extLst>
            <a:ext uri="{FF2B5EF4-FFF2-40B4-BE49-F238E27FC236}">
              <a16:creationId xmlns:a16="http://schemas.microsoft.com/office/drawing/2014/main" id="{344C6E03-63E5-4F7F-9324-0E4507C5D4E0}"/>
            </a:ext>
          </a:extLst>
        </xdr:cNvPr>
        <xdr:cNvSpPr/>
      </xdr:nvSpPr>
      <xdr:spPr>
        <a:xfrm>
          <a:off x="62357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99060</xdr:rowOff>
    </xdr:from>
    <xdr:to>
      <xdr:col>41</xdr:col>
      <xdr:colOff>50800</xdr:colOff>
      <xdr:row>61</xdr:row>
      <xdr:rowOff>102870</xdr:rowOff>
    </xdr:to>
    <xdr:cxnSp macro="">
      <xdr:nvCxnSpPr>
        <xdr:cNvPr id="254" name="直線コネクタ 253">
          <a:extLst>
            <a:ext uri="{FF2B5EF4-FFF2-40B4-BE49-F238E27FC236}">
              <a16:creationId xmlns:a16="http://schemas.microsoft.com/office/drawing/2014/main" id="{3F62D2B7-0CC1-4630-8F18-013A0190A412}"/>
            </a:ext>
          </a:extLst>
        </xdr:cNvPr>
        <xdr:cNvCxnSpPr/>
      </xdr:nvCxnSpPr>
      <xdr:spPr>
        <a:xfrm flipV="1">
          <a:off x="6286500" y="1017651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129557</xdr:rowOff>
    </xdr:from>
    <xdr:ext cx="469744" cy="259045"/>
    <xdr:sp macro="" textlink="">
      <xdr:nvSpPr>
        <xdr:cNvPr id="255" name="n_1aveValue【体育館・プール】&#10;一人当たり面積">
          <a:extLst>
            <a:ext uri="{FF2B5EF4-FFF2-40B4-BE49-F238E27FC236}">
              <a16:creationId xmlns:a16="http://schemas.microsoft.com/office/drawing/2014/main" id="{F9331E90-F4D4-4286-ABAB-86484C7CAA7E}"/>
            </a:ext>
          </a:extLst>
        </xdr:cNvPr>
        <xdr:cNvSpPr txBox="1"/>
      </xdr:nvSpPr>
      <xdr:spPr>
        <a:xfrm>
          <a:off x="8458277" y="1037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106697</xdr:rowOff>
    </xdr:from>
    <xdr:ext cx="469744" cy="259045"/>
    <xdr:sp macro="" textlink="">
      <xdr:nvSpPr>
        <xdr:cNvPr id="256" name="n_2aveValue【体育館・プール】&#10;一人当たり面積">
          <a:extLst>
            <a:ext uri="{FF2B5EF4-FFF2-40B4-BE49-F238E27FC236}">
              <a16:creationId xmlns:a16="http://schemas.microsoft.com/office/drawing/2014/main" id="{7551BD84-0765-404D-B4A3-CA43E6A78FE4}"/>
            </a:ext>
          </a:extLst>
        </xdr:cNvPr>
        <xdr:cNvSpPr txBox="1"/>
      </xdr:nvSpPr>
      <xdr:spPr>
        <a:xfrm>
          <a:off x="767722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257" name="n_3aveValue【体育館・プール】&#10;一人当たり面積">
          <a:extLst>
            <a:ext uri="{FF2B5EF4-FFF2-40B4-BE49-F238E27FC236}">
              <a16:creationId xmlns:a16="http://schemas.microsoft.com/office/drawing/2014/main" id="{EA2829A5-22C0-4D58-87EF-B63D355BC135}"/>
            </a:ext>
          </a:extLst>
        </xdr:cNvPr>
        <xdr:cNvSpPr txBox="1"/>
      </xdr:nvSpPr>
      <xdr:spPr>
        <a:xfrm>
          <a:off x="686442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8" name="n_4aveValue【体育館・プール】&#10;一人当たり面積">
          <a:extLst>
            <a:ext uri="{FF2B5EF4-FFF2-40B4-BE49-F238E27FC236}">
              <a16:creationId xmlns:a16="http://schemas.microsoft.com/office/drawing/2014/main" id="{001196F4-B929-4429-A79B-AAC888FCB171}"/>
            </a:ext>
          </a:extLst>
        </xdr:cNvPr>
        <xdr:cNvSpPr txBox="1"/>
      </xdr:nvSpPr>
      <xdr:spPr>
        <a:xfrm>
          <a:off x="607067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162577</xdr:rowOff>
    </xdr:from>
    <xdr:ext cx="469744" cy="259045"/>
    <xdr:sp macro="" textlink="">
      <xdr:nvSpPr>
        <xdr:cNvPr id="259" name="n_1mainValue【体育館・プール】&#10;一人当たり面積">
          <a:extLst>
            <a:ext uri="{FF2B5EF4-FFF2-40B4-BE49-F238E27FC236}">
              <a16:creationId xmlns:a16="http://schemas.microsoft.com/office/drawing/2014/main" id="{EF028F2B-9AA4-4A2C-BB62-A786E4116A3D}"/>
            </a:ext>
          </a:extLst>
        </xdr:cNvPr>
        <xdr:cNvSpPr txBox="1"/>
      </xdr:nvSpPr>
      <xdr:spPr>
        <a:xfrm>
          <a:off x="8458277" y="990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162577</xdr:rowOff>
    </xdr:from>
    <xdr:ext cx="469744" cy="259045"/>
    <xdr:sp macro="" textlink="">
      <xdr:nvSpPr>
        <xdr:cNvPr id="260" name="n_2mainValue【体育館・プール】&#10;一人当たり面積">
          <a:extLst>
            <a:ext uri="{FF2B5EF4-FFF2-40B4-BE49-F238E27FC236}">
              <a16:creationId xmlns:a16="http://schemas.microsoft.com/office/drawing/2014/main" id="{E3572479-262B-4C76-897A-63B6708B84FE}"/>
            </a:ext>
          </a:extLst>
        </xdr:cNvPr>
        <xdr:cNvSpPr txBox="1"/>
      </xdr:nvSpPr>
      <xdr:spPr>
        <a:xfrm>
          <a:off x="7677227" y="990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166387</xdr:rowOff>
    </xdr:from>
    <xdr:ext cx="469744" cy="259045"/>
    <xdr:sp macro="" textlink="">
      <xdr:nvSpPr>
        <xdr:cNvPr id="261" name="n_3mainValue【体育館・プール】&#10;一人当たり面積">
          <a:extLst>
            <a:ext uri="{FF2B5EF4-FFF2-40B4-BE49-F238E27FC236}">
              <a16:creationId xmlns:a16="http://schemas.microsoft.com/office/drawing/2014/main" id="{733A5D1F-1D49-48A8-8EE4-B57A56B289A4}"/>
            </a:ext>
          </a:extLst>
        </xdr:cNvPr>
        <xdr:cNvSpPr txBox="1"/>
      </xdr:nvSpPr>
      <xdr:spPr>
        <a:xfrm>
          <a:off x="6864427" y="991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170197</xdr:rowOff>
    </xdr:from>
    <xdr:ext cx="469744" cy="259045"/>
    <xdr:sp macro="" textlink="">
      <xdr:nvSpPr>
        <xdr:cNvPr id="262" name="n_4mainValue【体育館・プール】&#10;一人当たり面積">
          <a:extLst>
            <a:ext uri="{FF2B5EF4-FFF2-40B4-BE49-F238E27FC236}">
              <a16:creationId xmlns:a16="http://schemas.microsoft.com/office/drawing/2014/main" id="{3990AD6F-BDC0-46C9-8C62-2A5C9BFE8400}"/>
            </a:ext>
          </a:extLst>
        </xdr:cNvPr>
        <xdr:cNvSpPr txBox="1"/>
      </xdr:nvSpPr>
      <xdr:spPr>
        <a:xfrm>
          <a:off x="6070677" y="991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E586236-4640-4D55-934D-0D735CAAA9DF}"/>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956F195-710F-433E-BD4C-1214055D2858}"/>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C6A203D0-CBF4-4B5F-84EF-6235251C2DF5}"/>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C1332339-D3A4-4EBC-9EB3-809BEE5962A1}"/>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EA6FB130-8541-4C2E-98EB-255298CE7396}"/>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C84055D8-FDBB-4F94-AAB6-132E7E922437}"/>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F616723-3C78-4B56-867B-4767B57E4B59}"/>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C72BDB92-2A7A-4FE1-96D4-B8E4F82D89F2}"/>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F44C1D3-6781-45EB-AD02-3B2C6D50F711}"/>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01229E8-7DA7-4122-95AF-CAF0AFC4CF3F}"/>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64BBEB2-254A-4390-8B4F-3343D96C88E6}"/>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F3318E30-204C-415C-901A-BC44D2D9D663}"/>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A6440AC8-F162-4BAA-8ED4-B0C496C63325}"/>
            </a:ext>
          </a:extLst>
        </xdr:cNvPr>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1ACA2261-8993-46D8-AC9F-AD39081B2E9A}"/>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769CF5FE-02CB-4B5A-90E9-A95D2F3A1C88}"/>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216ED1DA-A839-43E2-B60A-D445F9999861}"/>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98DB8C79-6958-4773-A8C2-73A5E7E39F04}"/>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2D427C93-74B7-4FB8-AA7A-21C4F3CC9B7D}"/>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16105F8-72B6-41C9-A0D5-6CC81E8621D9}"/>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B423442C-6640-4B73-9B5B-63E618B31185}"/>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11D5D1BF-3DFE-494C-AB5F-8A7FAD88122A}"/>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36FA810D-4D1F-426E-A79E-D59BFBB19158}"/>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95449336-521F-4827-89C2-8FC0F1566FEB}"/>
            </a:ext>
          </a:extLst>
        </xdr:cNvPr>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888CF9B9-8484-4D8F-8DBE-08849437954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D9B3F398-D125-4509-9306-B9425D5856CF}"/>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26670</xdr:rowOff>
    </xdr:from>
    <xdr:to>
      <xdr:col>24</xdr:col>
      <xdr:colOff>62865</xdr:colOff>
      <xdr:row>85</xdr:row>
      <xdr:rowOff>167095</xdr:rowOff>
    </xdr:to>
    <xdr:cxnSp macro="">
      <xdr:nvCxnSpPr>
        <xdr:cNvPr id="288" name="直線コネクタ 287">
          <a:extLst>
            <a:ext uri="{FF2B5EF4-FFF2-40B4-BE49-F238E27FC236}">
              <a16:creationId xmlns:a16="http://schemas.microsoft.com/office/drawing/2014/main" id="{BCDE97D9-739A-4964-812B-CC4DEA5D14F6}"/>
            </a:ext>
          </a:extLst>
        </xdr:cNvPr>
        <xdr:cNvCxnSpPr/>
      </xdr:nvCxnSpPr>
      <xdr:spPr>
        <a:xfrm flipV="1">
          <a:off x="4177665" y="13075920"/>
          <a:ext cx="0" cy="11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170922</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2C167F63-CDD4-4EAF-970A-620A6C7B0A73}"/>
            </a:ext>
          </a:extLst>
        </xdr:cNvPr>
        <xdr:cNvSpPr txBox="1"/>
      </xdr:nvSpPr>
      <xdr:spPr>
        <a:xfrm>
          <a:off x="4216400" y="14204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167095</xdr:rowOff>
    </xdr:from>
    <xdr:to>
      <xdr:col>24</xdr:col>
      <xdr:colOff>152400</xdr:colOff>
      <xdr:row>85</xdr:row>
      <xdr:rowOff>167095</xdr:rowOff>
    </xdr:to>
    <xdr:cxnSp macro="">
      <xdr:nvCxnSpPr>
        <xdr:cNvPr id="290" name="直線コネクタ 289">
          <a:extLst>
            <a:ext uri="{FF2B5EF4-FFF2-40B4-BE49-F238E27FC236}">
              <a16:creationId xmlns:a16="http://schemas.microsoft.com/office/drawing/2014/main" id="{A2043554-0890-46A7-AC9C-D2220F1EEB7B}"/>
            </a:ext>
          </a:extLst>
        </xdr:cNvPr>
        <xdr:cNvCxnSpPr/>
      </xdr:nvCxnSpPr>
      <xdr:spPr>
        <a:xfrm>
          <a:off x="4108450" y="14206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144797</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3F5C8809-553D-41C0-8A6C-9BAACF9DDCC4}"/>
            </a:ext>
          </a:extLst>
        </xdr:cNvPr>
        <xdr:cNvSpPr txBox="1"/>
      </xdr:nvSpPr>
      <xdr:spPr>
        <a:xfrm>
          <a:off x="4216400" y="1286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26670</xdr:rowOff>
    </xdr:from>
    <xdr:to>
      <xdr:col>24</xdr:col>
      <xdr:colOff>152400</xdr:colOff>
      <xdr:row>79</xdr:row>
      <xdr:rowOff>26670</xdr:rowOff>
    </xdr:to>
    <xdr:cxnSp macro="">
      <xdr:nvCxnSpPr>
        <xdr:cNvPr id="292" name="直線コネクタ 291">
          <a:extLst>
            <a:ext uri="{FF2B5EF4-FFF2-40B4-BE49-F238E27FC236}">
              <a16:creationId xmlns:a16="http://schemas.microsoft.com/office/drawing/2014/main" id="{6894CA14-08BE-4F9A-8E90-EEE26920EE10}"/>
            </a:ext>
          </a:extLst>
        </xdr:cNvPr>
        <xdr:cNvCxnSpPr/>
      </xdr:nvCxnSpPr>
      <xdr:spPr>
        <a:xfrm>
          <a:off x="4108450" y="13075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106153</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6C1C790D-A3E7-426B-92DD-F1AEC2B667B5}"/>
            </a:ext>
          </a:extLst>
        </xdr:cNvPr>
        <xdr:cNvSpPr txBox="1"/>
      </xdr:nvSpPr>
      <xdr:spPr>
        <a:xfrm>
          <a:off x="4216400" y="136507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127726</xdr:rowOff>
    </xdr:from>
    <xdr:to>
      <xdr:col>24</xdr:col>
      <xdr:colOff>114300</xdr:colOff>
      <xdr:row>83</xdr:row>
      <xdr:rowOff>57876</xdr:rowOff>
    </xdr:to>
    <xdr:sp macro="" textlink="">
      <xdr:nvSpPr>
        <xdr:cNvPr id="294" name="フローチャート: 判断 293">
          <a:extLst>
            <a:ext uri="{FF2B5EF4-FFF2-40B4-BE49-F238E27FC236}">
              <a16:creationId xmlns:a16="http://schemas.microsoft.com/office/drawing/2014/main" id="{9BAF10AC-624C-46CE-8B7F-465C3B4C83B6}"/>
            </a:ext>
          </a:extLst>
        </xdr:cNvPr>
        <xdr:cNvSpPr/>
      </xdr:nvSpPr>
      <xdr:spPr>
        <a:xfrm>
          <a:off x="4127500" y="136722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111398</xdr:rowOff>
    </xdr:from>
    <xdr:to>
      <xdr:col>20</xdr:col>
      <xdr:colOff>38100</xdr:colOff>
      <xdr:row>83</xdr:row>
      <xdr:rowOff>41548</xdr:rowOff>
    </xdr:to>
    <xdr:sp macro="" textlink="">
      <xdr:nvSpPr>
        <xdr:cNvPr id="295" name="フローチャート: 判断 294">
          <a:extLst>
            <a:ext uri="{FF2B5EF4-FFF2-40B4-BE49-F238E27FC236}">
              <a16:creationId xmlns:a16="http://schemas.microsoft.com/office/drawing/2014/main" id="{48507080-EAEE-4A6A-B5A7-3C9DB95D2C35}"/>
            </a:ext>
          </a:extLst>
        </xdr:cNvPr>
        <xdr:cNvSpPr/>
      </xdr:nvSpPr>
      <xdr:spPr>
        <a:xfrm>
          <a:off x="3384550" y="136559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103232</xdr:rowOff>
    </xdr:from>
    <xdr:to>
      <xdr:col>15</xdr:col>
      <xdr:colOff>101600</xdr:colOff>
      <xdr:row>83</xdr:row>
      <xdr:rowOff>33382</xdr:rowOff>
    </xdr:to>
    <xdr:sp macro="" textlink="">
      <xdr:nvSpPr>
        <xdr:cNvPr id="296" name="フローチャート: 判断 295">
          <a:extLst>
            <a:ext uri="{FF2B5EF4-FFF2-40B4-BE49-F238E27FC236}">
              <a16:creationId xmlns:a16="http://schemas.microsoft.com/office/drawing/2014/main" id="{AFD37CD6-B0BF-4AD3-BDDD-04AD923DD47A}"/>
            </a:ext>
          </a:extLst>
        </xdr:cNvPr>
        <xdr:cNvSpPr/>
      </xdr:nvSpPr>
      <xdr:spPr>
        <a:xfrm>
          <a:off x="2571750" y="136477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106499</xdr:rowOff>
    </xdr:from>
    <xdr:to>
      <xdr:col>10</xdr:col>
      <xdr:colOff>165100</xdr:colOff>
      <xdr:row>83</xdr:row>
      <xdr:rowOff>36649</xdr:rowOff>
    </xdr:to>
    <xdr:sp macro="" textlink="">
      <xdr:nvSpPr>
        <xdr:cNvPr id="297" name="フローチャート: 判断 296">
          <a:extLst>
            <a:ext uri="{FF2B5EF4-FFF2-40B4-BE49-F238E27FC236}">
              <a16:creationId xmlns:a16="http://schemas.microsoft.com/office/drawing/2014/main" id="{2B9DA7C0-80A8-48BA-BAC4-24BE389C72C3}"/>
            </a:ext>
          </a:extLst>
        </xdr:cNvPr>
        <xdr:cNvSpPr/>
      </xdr:nvSpPr>
      <xdr:spPr>
        <a:xfrm>
          <a:off x="1778000" y="136510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8" name="フローチャート: 判断 297">
          <a:extLst>
            <a:ext uri="{FF2B5EF4-FFF2-40B4-BE49-F238E27FC236}">
              <a16:creationId xmlns:a16="http://schemas.microsoft.com/office/drawing/2014/main" id="{FDF04C56-4C64-4A18-858F-82A0B766D7CC}"/>
            </a:ext>
          </a:extLst>
        </xdr:cNvPr>
        <xdr:cNvSpPr/>
      </xdr:nvSpPr>
      <xdr:spPr>
        <a:xfrm>
          <a:off x="984250" y="136232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DDC73CE-074F-41B9-8501-AD2D27AE5CE9}"/>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841F6F5-3D8B-4B78-8B85-7E20C6CCA197}"/>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ECC6635-0100-475E-9D7E-973C56BB047D}"/>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7FC0EBB-CC80-456E-A4AF-7D7399C97983}"/>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F510A3C-E0E8-41CB-B831-1A977D4D71A1}"/>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147320</xdr:rowOff>
    </xdr:from>
    <xdr:to>
      <xdr:col>24</xdr:col>
      <xdr:colOff>114300</xdr:colOff>
      <xdr:row>79</xdr:row>
      <xdr:rowOff>77470</xdr:rowOff>
    </xdr:to>
    <xdr:sp macro="" textlink="">
      <xdr:nvSpPr>
        <xdr:cNvPr id="304" name="楕円 303">
          <a:extLst>
            <a:ext uri="{FF2B5EF4-FFF2-40B4-BE49-F238E27FC236}">
              <a16:creationId xmlns:a16="http://schemas.microsoft.com/office/drawing/2014/main" id="{37E17CAF-09FC-44BC-ACD2-FC7FA516DAF4}"/>
            </a:ext>
          </a:extLst>
        </xdr:cNvPr>
        <xdr:cNvSpPr/>
      </xdr:nvSpPr>
      <xdr:spPr>
        <a:xfrm>
          <a:off x="4127500" y="13031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100347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20A5C5C-57DE-4D19-A265-9E3C23042FDD}"/>
            </a:ext>
          </a:extLst>
        </xdr:cNvPr>
        <xdr:cNvSpPr txBox="1"/>
      </xdr:nvSpPr>
      <xdr:spPr>
        <a:xfrm>
          <a:off x="4216400" y="1298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108131</xdr:rowOff>
    </xdr:from>
    <xdr:to>
      <xdr:col>20</xdr:col>
      <xdr:colOff>38100</xdr:colOff>
      <xdr:row>79</xdr:row>
      <xdr:rowOff>38281</xdr:rowOff>
    </xdr:to>
    <xdr:sp macro="" textlink="">
      <xdr:nvSpPr>
        <xdr:cNvPr id="306" name="楕円 305">
          <a:extLst>
            <a:ext uri="{FF2B5EF4-FFF2-40B4-BE49-F238E27FC236}">
              <a16:creationId xmlns:a16="http://schemas.microsoft.com/office/drawing/2014/main" id="{9B6352AB-D5DB-4EEB-876A-C04A5FE9FE99}"/>
            </a:ext>
          </a:extLst>
        </xdr:cNvPr>
        <xdr:cNvSpPr/>
      </xdr:nvSpPr>
      <xdr:spPr>
        <a:xfrm>
          <a:off x="3384550" y="129922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158931</xdr:rowOff>
    </xdr:from>
    <xdr:to>
      <xdr:col>24</xdr:col>
      <xdr:colOff>63500</xdr:colOff>
      <xdr:row>79</xdr:row>
      <xdr:rowOff>26670</xdr:rowOff>
    </xdr:to>
    <xdr:cxnSp macro="">
      <xdr:nvCxnSpPr>
        <xdr:cNvPr id="307" name="直線コネクタ 306">
          <a:extLst>
            <a:ext uri="{FF2B5EF4-FFF2-40B4-BE49-F238E27FC236}">
              <a16:creationId xmlns:a16="http://schemas.microsoft.com/office/drawing/2014/main" id="{BD493927-46F6-4106-B6E6-B2CD1F55ED5F}"/>
            </a:ext>
          </a:extLst>
        </xdr:cNvPr>
        <xdr:cNvCxnSpPr/>
      </xdr:nvCxnSpPr>
      <xdr:spPr>
        <a:xfrm>
          <a:off x="3429000" y="13043081"/>
          <a:ext cx="749300"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70576</xdr:rowOff>
    </xdr:from>
    <xdr:to>
      <xdr:col>15</xdr:col>
      <xdr:colOff>101600</xdr:colOff>
      <xdr:row>79</xdr:row>
      <xdr:rowOff>726</xdr:rowOff>
    </xdr:to>
    <xdr:sp macro="" textlink="">
      <xdr:nvSpPr>
        <xdr:cNvPr id="308" name="楕円 307">
          <a:extLst>
            <a:ext uri="{FF2B5EF4-FFF2-40B4-BE49-F238E27FC236}">
              <a16:creationId xmlns:a16="http://schemas.microsoft.com/office/drawing/2014/main" id="{D9BA4CDB-991A-4F03-A3CC-BBE04FA6E404}"/>
            </a:ext>
          </a:extLst>
        </xdr:cNvPr>
        <xdr:cNvSpPr/>
      </xdr:nvSpPr>
      <xdr:spPr>
        <a:xfrm>
          <a:off x="2571750" y="129547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121376</xdr:rowOff>
    </xdr:from>
    <xdr:to>
      <xdr:col>19</xdr:col>
      <xdr:colOff>177800</xdr:colOff>
      <xdr:row>78</xdr:row>
      <xdr:rowOff>158931</xdr:rowOff>
    </xdr:to>
    <xdr:cxnSp macro="">
      <xdr:nvCxnSpPr>
        <xdr:cNvPr id="309" name="直線コネクタ 308">
          <a:extLst>
            <a:ext uri="{FF2B5EF4-FFF2-40B4-BE49-F238E27FC236}">
              <a16:creationId xmlns:a16="http://schemas.microsoft.com/office/drawing/2014/main" id="{4740C398-83BD-4459-BDF2-F66227BD5ADA}"/>
            </a:ext>
          </a:extLst>
        </xdr:cNvPr>
        <xdr:cNvCxnSpPr/>
      </xdr:nvCxnSpPr>
      <xdr:spPr>
        <a:xfrm>
          <a:off x="2622550" y="13005526"/>
          <a:ext cx="80645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31387</xdr:rowOff>
    </xdr:from>
    <xdr:to>
      <xdr:col>10</xdr:col>
      <xdr:colOff>165100</xdr:colOff>
      <xdr:row>78</xdr:row>
      <xdr:rowOff>132987</xdr:rowOff>
    </xdr:to>
    <xdr:sp macro="" textlink="">
      <xdr:nvSpPr>
        <xdr:cNvPr id="310" name="楕円 309">
          <a:extLst>
            <a:ext uri="{FF2B5EF4-FFF2-40B4-BE49-F238E27FC236}">
              <a16:creationId xmlns:a16="http://schemas.microsoft.com/office/drawing/2014/main" id="{1AEDA288-8AF9-4C2A-A850-9CDAC08E0204}"/>
            </a:ext>
          </a:extLst>
        </xdr:cNvPr>
        <xdr:cNvSpPr/>
      </xdr:nvSpPr>
      <xdr:spPr>
        <a:xfrm>
          <a:off x="1778000" y="129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82187</xdr:rowOff>
    </xdr:from>
    <xdr:to>
      <xdr:col>15</xdr:col>
      <xdr:colOff>50800</xdr:colOff>
      <xdr:row>78</xdr:row>
      <xdr:rowOff>121376</xdr:rowOff>
    </xdr:to>
    <xdr:cxnSp macro="">
      <xdr:nvCxnSpPr>
        <xdr:cNvPr id="311" name="直線コネクタ 310">
          <a:extLst>
            <a:ext uri="{FF2B5EF4-FFF2-40B4-BE49-F238E27FC236}">
              <a16:creationId xmlns:a16="http://schemas.microsoft.com/office/drawing/2014/main" id="{729BC3C2-55F0-40A4-9A88-DE720DDB76A1}"/>
            </a:ext>
          </a:extLst>
        </xdr:cNvPr>
        <xdr:cNvCxnSpPr/>
      </xdr:nvCxnSpPr>
      <xdr:spPr>
        <a:xfrm>
          <a:off x="1828800" y="12966337"/>
          <a:ext cx="79375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165281</xdr:rowOff>
    </xdr:from>
    <xdr:to>
      <xdr:col>6</xdr:col>
      <xdr:colOff>38100</xdr:colOff>
      <xdr:row>78</xdr:row>
      <xdr:rowOff>95431</xdr:rowOff>
    </xdr:to>
    <xdr:sp macro="" textlink="">
      <xdr:nvSpPr>
        <xdr:cNvPr id="312" name="楕円 311">
          <a:extLst>
            <a:ext uri="{FF2B5EF4-FFF2-40B4-BE49-F238E27FC236}">
              <a16:creationId xmlns:a16="http://schemas.microsoft.com/office/drawing/2014/main" id="{F9145B38-E3C0-407E-8D88-F90F556D15A8}"/>
            </a:ext>
          </a:extLst>
        </xdr:cNvPr>
        <xdr:cNvSpPr/>
      </xdr:nvSpPr>
      <xdr:spPr>
        <a:xfrm>
          <a:off x="984250" y="128843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44631</xdr:rowOff>
    </xdr:from>
    <xdr:to>
      <xdr:col>10</xdr:col>
      <xdr:colOff>114300</xdr:colOff>
      <xdr:row>78</xdr:row>
      <xdr:rowOff>82187</xdr:rowOff>
    </xdr:to>
    <xdr:cxnSp macro="">
      <xdr:nvCxnSpPr>
        <xdr:cNvPr id="313" name="直線コネクタ 312">
          <a:extLst>
            <a:ext uri="{FF2B5EF4-FFF2-40B4-BE49-F238E27FC236}">
              <a16:creationId xmlns:a16="http://schemas.microsoft.com/office/drawing/2014/main" id="{074E82ED-4890-4C07-94C0-FF1B6BA4E9BD}"/>
            </a:ext>
          </a:extLst>
        </xdr:cNvPr>
        <xdr:cNvCxnSpPr/>
      </xdr:nvCxnSpPr>
      <xdr:spPr>
        <a:xfrm>
          <a:off x="1028700" y="12928781"/>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32675</xdr:rowOff>
    </xdr:from>
    <xdr:ext cx="405111" cy="259045"/>
    <xdr:sp macro="" textlink="">
      <xdr:nvSpPr>
        <xdr:cNvPr id="314" name="n_1aveValue【福祉施設】&#10;有形固定資産減価償却率">
          <a:extLst>
            <a:ext uri="{FF2B5EF4-FFF2-40B4-BE49-F238E27FC236}">
              <a16:creationId xmlns:a16="http://schemas.microsoft.com/office/drawing/2014/main" id="{04A9E49C-48FF-4027-B17E-D2B14FDC407B}"/>
            </a:ext>
          </a:extLst>
        </xdr:cNvPr>
        <xdr:cNvSpPr txBox="1"/>
      </xdr:nvSpPr>
      <xdr:spPr>
        <a:xfrm>
          <a:off x="3239144" y="13742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24509</xdr:rowOff>
    </xdr:from>
    <xdr:ext cx="405111" cy="259045"/>
    <xdr:sp macro="" textlink="">
      <xdr:nvSpPr>
        <xdr:cNvPr id="315" name="n_2aveValue【福祉施設】&#10;有形固定資産減価償却率">
          <a:extLst>
            <a:ext uri="{FF2B5EF4-FFF2-40B4-BE49-F238E27FC236}">
              <a16:creationId xmlns:a16="http://schemas.microsoft.com/office/drawing/2014/main" id="{E35E1B70-CA74-4908-999F-4E3C8D2C9C34}"/>
            </a:ext>
          </a:extLst>
        </xdr:cNvPr>
        <xdr:cNvSpPr txBox="1"/>
      </xdr:nvSpPr>
      <xdr:spPr>
        <a:xfrm>
          <a:off x="2439044" y="13734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27776</xdr:rowOff>
    </xdr:from>
    <xdr:ext cx="405111" cy="259045"/>
    <xdr:sp macro="" textlink="">
      <xdr:nvSpPr>
        <xdr:cNvPr id="316" name="n_3aveValue【福祉施設】&#10;有形固定資産減価償却率">
          <a:extLst>
            <a:ext uri="{FF2B5EF4-FFF2-40B4-BE49-F238E27FC236}">
              <a16:creationId xmlns:a16="http://schemas.microsoft.com/office/drawing/2014/main" id="{5D2C0333-D358-44D4-91E3-EB1C98115275}"/>
            </a:ext>
          </a:extLst>
        </xdr:cNvPr>
        <xdr:cNvSpPr txBox="1"/>
      </xdr:nvSpPr>
      <xdr:spPr>
        <a:xfrm>
          <a:off x="1645294" y="13737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317" name="n_4aveValue【福祉施設】&#10;有形固定資産減価償却率">
          <a:extLst>
            <a:ext uri="{FF2B5EF4-FFF2-40B4-BE49-F238E27FC236}">
              <a16:creationId xmlns:a16="http://schemas.microsoft.com/office/drawing/2014/main" id="{8C99D8AF-A4D2-4473-98E1-A428A37366EE}"/>
            </a:ext>
          </a:extLst>
        </xdr:cNvPr>
        <xdr:cNvSpPr txBox="1"/>
      </xdr:nvSpPr>
      <xdr:spPr>
        <a:xfrm>
          <a:off x="851544" y="1370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54808</xdr:rowOff>
    </xdr:from>
    <xdr:ext cx="405111" cy="259045"/>
    <xdr:sp macro="" textlink="">
      <xdr:nvSpPr>
        <xdr:cNvPr id="318" name="n_1mainValue【福祉施設】&#10;有形固定資産減価償却率">
          <a:extLst>
            <a:ext uri="{FF2B5EF4-FFF2-40B4-BE49-F238E27FC236}">
              <a16:creationId xmlns:a16="http://schemas.microsoft.com/office/drawing/2014/main" id="{B666C783-D277-4F8E-BE09-547CB8152391}"/>
            </a:ext>
          </a:extLst>
        </xdr:cNvPr>
        <xdr:cNvSpPr txBox="1"/>
      </xdr:nvSpPr>
      <xdr:spPr>
        <a:xfrm>
          <a:off x="3239144" y="12773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17253</xdr:rowOff>
    </xdr:from>
    <xdr:ext cx="405111" cy="259045"/>
    <xdr:sp macro="" textlink="">
      <xdr:nvSpPr>
        <xdr:cNvPr id="319" name="n_2mainValue【福祉施設】&#10;有形固定資産減価償却率">
          <a:extLst>
            <a:ext uri="{FF2B5EF4-FFF2-40B4-BE49-F238E27FC236}">
              <a16:creationId xmlns:a16="http://schemas.microsoft.com/office/drawing/2014/main" id="{33B8CFFD-C8F8-40EB-8402-D42754C3DEA8}"/>
            </a:ext>
          </a:extLst>
        </xdr:cNvPr>
        <xdr:cNvSpPr txBox="1"/>
      </xdr:nvSpPr>
      <xdr:spPr>
        <a:xfrm>
          <a:off x="2439044" y="12736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149514</xdr:rowOff>
    </xdr:from>
    <xdr:ext cx="405111" cy="259045"/>
    <xdr:sp macro="" textlink="">
      <xdr:nvSpPr>
        <xdr:cNvPr id="320" name="n_3mainValue【福祉施設】&#10;有形固定資産減価償却率">
          <a:extLst>
            <a:ext uri="{FF2B5EF4-FFF2-40B4-BE49-F238E27FC236}">
              <a16:creationId xmlns:a16="http://schemas.microsoft.com/office/drawing/2014/main" id="{2595D611-5D9A-4D8C-BC57-163E4E6DAF72}"/>
            </a:ext>
          </a:extLst>
        </xdr:cNvPr>
        <xdr:cNvSpPr txBox="1"/>
      </xdr:nvSpPr>
      <xdr:spPr>
        <a:xfrm>
          <a:off x="1645294" y="12703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111958</xdr:rowOff>
    </xdr:from>
    <xdr:ext cx="340478" cy="259045"/>
    <xdr:sp macro="" textlink="">
      <xdr:nvSpPr>
        <xdr:cNvPr id="321" name="n_4mainValue【福祉施設】&#10;有形固定資産減価償却率">
          <a:extLst>
            <a:ext uri="{FF2B5EF4-FFF2-40B4-BE49-F238E27FC236}">
              <a16:creationId xmlns:a16="http://schemas.microsoft.com/office/drawing/2014/main" id="{51EF5D62-58F9-4B53-BA58-A131D86197E0}"/>
            </a:ext>
          </a:extLst>
        </xdr:cNvPr>
        <xdr:cNvSpPr txBox="1"/>
      </xdr:nvSpPr>
      <xdr:spPr>
        <a:xfrm>
          <a:off x="864811" y="126659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431C227-B2AA-4BEC-9859-AE2DF826D0B1}"/>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EF94FA0-7F71-46CC-A8C1-529643CE47CC}"/>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AF5B0D9-00C6-4B92-AFA1-F80638C80E86}"/>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FBC5116-3570-4D90-9EF4-D4A45AB6DD3E}"/>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6F480EF-23E7-4835-9309-662823365B18}"/>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704ED1B-F68F-4357-A69F-2570A5FC6842}"/>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4E668F6-BA66-4B71-9CE3-08948ED8DA19}"/>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90E5B32-67EC-4E8C-861B-B6BA81B8A7F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7C4691C-87E0-4F95-B96C-BE6BEFD3D386}"/>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92C123F-407A-4544-BC39-AAC7BDD8D78A}"/>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F06A9BE1-0D59-4E00-BBDF-79D9032C3DB3}"/>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6E65DF43-3436-4298-9E92-B7A93CE63773}"/>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83BA5818-A865-4407-ACB4-232DDE356C13}"/>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1533B3A0-9132-4D72-9FAC-43990396C957}"/>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9EC66A80-3845-4AD2-99F6-44B1B2363F10}"/>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36B190FD-D0A4-4C69-B327-64AF34F47C17}"/>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6E5492EC-7169-4DF0-A031-7DD8AF285F80}"/>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E71E2146-5766-4064-AAE1-32D18DE0ECC9}"/>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EDB55658-DA33-4728-9960-0B133CADA00E}"/>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C4EBB802-F135-49DA-9378-D7E9AEAD0C8F}"/>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5621873A-0F17-4805-8CA3-5BBCCE89C7E9}"/>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5EF6C6A3-4573-4B3C-9B43-392D67E8CF8A}"/>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824902C6-8021-4064-BE1C-4975AFAABE54}"/>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A2A9CF27-A062-4187-8C64-196949247EC8}"/>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D39F3498-C88C-40E6-8A66-03AC06A45348}"/>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7" name="直線コネクタ 346">
          <a:extLst>
            <a:ext uri="{FF2B5EF4-FFF2-40B4-BE49-F238E27FC236}">
              <a16:creationId xmlns:a16="http://schemas.microsoft.com/office/drawing/2014/main" id="{0DE24161-685C-43A1-A207-A269994D0B91}"/>
            </a:ext>
          </a:extLst>
        </xdr:cNvPr>
        <xdr:cNvCxnSpPr/>
      </xdr:nvCxnSpPr>
      <xdr:spPr>
        <a:xfrm flipV="1">
          <a:off x="9429115" y="12965793"/>
          <a:ext cx="0" cy="136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8" name="【福祉施設】&#10;一人当たり面積最小値テキスト">
          <a:extLst>
            <a:ext uri="{FF2B5EF4-FFF2-40B4-BE49-F238E27FC236}">
              <a16:creationId xmlns:a16="http://schemas.microsoft.com/office/drawing/2014/main" id="{0A632E74-D3D1-43D0-8DEA-3ED0F41DF914}"/>
            </a:ext>
          </a:extLst>
        </xdr:cNvPr>
        <xdr:cNvSpPr txBox="1"/>
      </xdr:nvSpPr>
      <xdr:spPr>
        <a:xfrm>
          <a:off x="9467850" y="1433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9" name="直線コネクタ 348">
          <a:extLst>
            <a:ext uri="{FF2B5EF4-FFF2-40B4-BE49-F238E27FC236}">
              <a16:creationId xmlns:a16="http://schemas.microsoft.com/office/drawing/2014/main" id="{BD56A89F-2B91-438E-A17B-D96891554E07}"/>
            </a:ext>
          </a:extLst>
        </xdr:cNvPr>
        <xdr:cNvCxnSpPr/>
      </xdr:nvCxnSpPr>
      <xdr:spPr>
        <a:xfrm>
          <a:off x="9359900" y="14330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50" name="【福祉施設】&#10;一人当たり面積最大値テキスト">
          <a:extLst>
            <a:ext uri="{FF2B5EF4-FFF2-40B4-BE49-F238E27FC236}">
              <a16:creationId xmlns:a16="http://schemas.microsoft.com/office/drawing/2014/main" id="{93CAF334-CF37-4E2C-A407-2E75E4F044C3}"/>
            </a:ext>
          </a:extLst>
        </xdr:cNvPr>
        <xdr:cNvSpPr txBox="1"/>
      </xdr:nvSpPr>
      <xdr:spPr>
        <a:xfrm>
          <a:off x="9467850" y="1274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1" name="直線コネクタ 350">
          <a:extLst>
            <a:ext uri="{FF2B5EF4-FFF2-40B4-BE49-F238E27FC236}">
              <a16:creationId xmlns:a16="http://schemas.microsoft.com/office/drawing/2014/main" id="{B47129DE-C267-4A68-88F3-B4F58473DC50}"/>
            </a:ext>
          </a:extLst>
        </xdr:cNvPr>
        <xdr:cNvCxnSpPr/>
      </xdr:nvCxnSpPr>
      <xdr:spPr>
        <a:xfrm>
          <a:off x="9359900" y="129657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52" name="【福祉施設】&#10;一人当たり面積平均値テキスト">
          <a:extLst>
            <a:ext uri="{FF2B5EF4-FFF2-40B4-BE49-F238E27FC236}">
              <a16:creationId xmlns:a16="http://schemas.microsoft.com/office/drawing/2014/main" id="{8F1EEB40-8E86-411F-89F4-A07BEC65699C}"/>
            </a:ext>
          </a:extLst>
        </xdr:cNvPr>
        <xdr:cNvSpPr txBox="1"/>
      </xdr:nvSpPr>
      <xdr:spPr>
        <a:xfrm>
          <a:off x="9467850" y="13677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3" name="フローチャート: 判断 352">
          <a:extLst>
            <a:ext uri="{FF2B5EF4-FFF2-40B4-BE49-F238E27FC236}">
              <a16:creationId xmlns:a16="http://schemas.microsoft.com/office/drawing/2014/main" id="{658E1947-3D57-490B-8893-ADACA0FC5803}"/>
            </a:ext>
          </a:extLst>
        </xdr:cNvPr>
        <xdr:cNvSpPr/>
      </xdr:nvSpPr>
      <xdr:spPr>
        <a:xfrm>
          <a:off x="9398000" y="1381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4" name="フローチャート: 判断 353">
          <a:extLst>
            <a:ext uri="{FF2B5EF4-FFF2-40B4-BE49-F238E27FC236}">
              <a16:creationId xmlns:a16="http://schemas.microsoft.com/office/drawing/2014/main" id="{8BEEBD3C-12C2-4C04-BD38-A4F314D98705}"/>
            </a:ext>
          </a:extLst>
        </xdr:cNvPr>
        <xdr:cNvSpPr/>
      </xdr:nvSpPr>
      <xdr:spPr>
        <a:xfrm>
          <a:off x="8636000" y="13819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5" name="フローチャート: 判断 354">
          <a:extLst>
            <a:ext uri="{FF2B5EF4-FFF2-40B4-BE49-F238E27FC236}">
              <a16:creationId xmlns:a16="http://schemas.microsoft.com/office/drawing/2014/main" id="{FB0759B2-2034-4B0B-8735-BE009C43AF8B}"/>
            </a:ext>
          </a:extLst>
        </xdr:cNvPr>
        <xdr:cNvSpPr/>
      </xdr:nvSpPr>
      <xdr:spPr>
        <a:xfrm>
          <a:off x="7842250" y="1381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6" name="フローチャート: 判断 355">
          <a:extLst>
            <a:ext uri="{FF2B5EF4-FFF2-40B4-BE49-F238E27FC236}">
              <a16:creationId xmlns:a16="http://schemas.microsoft.com/office/drawing/2014/main" id="{88794F15-1317-4CC7-A652-3ADDE80EF528}"/>
            </a:ext>
          </a:extLst>
        </xdr:cNvPr>
        <xdr:cNvSpPr/>
      </xdr:nvSpPr>
      <xdr:spPr>
        <a:xfrm>
          <a:off x="7029450" y="138629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7" name="フローチャート: 判断 356">
          <a:extLst>
            <a:ext uri="{FF2B5EF4-FFF2-40B4-BE49-F238E27FC236}">
              <a16:creationId xmlns:a16="http://schemas.microsoft.com/office/drawing/2014/main" id="{708800B8-8359-48A6-B852-97B682BBA430}"/>
            </a:ext>
          </a:extLst>
        </xdr:cNvPr>
        <xdr:cNvSpPr/>
      </xdr:nvSpPr>
      <xdr:spPr>
        <a:xfrm>
          <a:off x="6235700" y="138629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9036700-DA6E-4C05-933C-2B36098CDEE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32EE819-1EBE-425C-AEA2-B9FB291861A7}"/>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4F21768-1BD3-43B5-8564-D28C857D32DF}"/>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F38EDF0-DB0E-4BE8-85DA-4082450CD0FA}"/>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D942F70-9F1E-4753-8662-981B2D11B2EE}"/>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41729</xdr:rowOff>
    </xdr:from>
    <xdr:to>
      <xdr:col>55</xdr:col>
      <xdr:colOff>50800</xdr:colOff>
      <xdr:row>86</xdr:row>
      <xdr:rowOff>143329</xdr:rowOff>
    </xdr:to>
    <xdr:sp macro="" textlink="">
      <xdr:nvSpPr>
        <xdr:cNvPr id="363" name="楕円 362">
          <a:extLst>
            <a:ext uri="{FF2B5EF4-FFF2-40B4-BE49-F238E27FC236}">
              <a16:creationId xmlns:a16="http://schemas.microsoft.com/office/drawing/2014/main" id="{1E8AA9D2-4B44-4EFF-898B-F96419332205}"/>
            </a:ext>
          </a:extLst>
        </xdr:cNvPr>
        <xdr:cNvSpPr/>
      </xdr:nvSpPr>
      <xdr:spPr>
        <a:xfrm>
          <a:off x="9398000" y="142466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128106</xdr:rowOff>
    </xdr:from>
    <xdr:ext cx="469744" cy="259045"/>
    <xdr:sp macro="" textlink="">
      <xdr:nvSpPr>
        <xdr:cNvPr id="364" name="【福祉施設】&#10;一人当たり面積該当値テキスト">
          <a:extLst>
            <a:ext uri="{FF2B5EF4-FFF2-40B4-BE49-F238E27FC236}">
              <a16:creationId xmlns:a16="http://schemas.microsoft.com/office/drawing/2014/main" id="{AE60F889-C5DE-460A-A7D2-19D6600DB94C}"/>
            </a:ext>
          </a:extLst>
        </xdr:cNvPr>
        <xdr:cNvSpPr txBox="1"/>
      </xdr:nvSpPr>
      <xdr:spPr>
        <a:xfrm>
          <a:off x="9467850" y="1416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41729</xdr:rowOff>
    </xdr:from>
    <xdr:to>
      <xdr:col>50</xdr:col>
      <xdr:colOff>165100</xdr:colOff>
      <xdr:row>86</xdr:row>
      <xdr:rowOff>143329</xdr:rowOff>
    </xdr:to>
    <xdr:sp macro="" textlink="">
      <xdr:nvSpPr>
        <xdr:cNvPr id="365" name="楕円 364">
          <a:extLst>
            <a:ext uri="{FF2B5EF4-FFF2-40B4-BE49-F238E27FC236}">
              <a16:creationId xmlns:a16="http://schemas.microsoft.com/office/drawing/2014/main" id="{64096A52-3D52-4484-9F98-20D7BB79236A}"/>
            </a:ext>
          </a:extLst>
        </xdr:cNvPr>
        <xdr:cNvSpPr/>
      </xdr:nvSpPr>
      <xdr:spPr>
        <a:xfrm>
          <a:off x="8636000" y="1424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92529</xdr:rowOff>
    </xdr:from>
    <xdr:to>
      <xdr:col>55</xdr:col>
      <xdr:colOff>0</xdr:colOff>
      <xdr:row>86</xdr:row>
      <xdr:rowOff>92529</xdr:rowOff>
    </xdr:to>
    <xdr:cxnSp macro="">
      <xdr:nvCxnSpPr>
        <xdr:cNvPr id="366" name="直線コネクタ 365">
          <a:extLst>
            <a:ext uri="{FF2B5EF4-FFF2-40B4-BE49-F238E27FC236}">
              <a16:creationId xmlns:a16="http://schemas.microsoft.com/office/drawing/2014/main" id="{310DE69E-65C6-4915-929D-101A3B59A408}"/>
            </a:ext>
          </a:extLst>
        </xdr:cNvPr>
        <xdr:cNvCxnSpPr/>
      </xdr:nvCxnSpPr>
      <xdr:spPr>
        <a:xfrm>
          <a:off x="8686800" y="1429747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41729</xdr:rowOff>
    </xdr:from>
    <xdr:to>
      <xdr:col>46</xdr:col>
      <xdr:colOff>38100</xdr:colOff>
      <xdr:row>86</xdr:row>
      <xdr:rowOff>143329</xdr:rowOff>
    </xdr:to>
    <xdr:sp macro="" textlink="">
      <xdr:nvSpPr>
        <xdr:cNvPr id="367" name="楕円 366">
          <a:extLst>
            <a:ext uri="{FF2B5EF4-FFF2-40B4-BE49-F238E27FC236}">
              <a16:creationId xmlns:a16="http://schemas.microsoft.com/office/drawing/2014/main" id="{CCE0A7E9-CDC4-4D6C-8486-AC6F180DF8DC}"/>
            </a:ext>
          </a:extLst>
        </xdr:cNvPr>
        <xdr:cNvSpPr/>
      </xdr:nvSpPr>
      <xdr:spPr>
        <a:xfrm>
          <a:off x="7842250" y="142466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92529</xdr:rowOff>
    </xdr:from>
    <xdr:to>
      <xdr:col>50</xdr:col>
      <xdr:colOff>114300</xdr:colOff>
      <xdr:row>86</xdr:row>
      <xdr:rowOff>92529</xdr:rowOff>
    </xdr:to>
    <xdr:cxnSp macro="">
      <xdr:nvCxnSpPr>
        <xdr:cNvPr id="368" name="直線コネクタ 367">
          <a:extLst>
            <a:ext uri="{FF2B5EF4-FFF2-40B4-BE49-F238E27FC236}">
              <a16:creationId xmlns:a16="http://schemas.microsoft.com/office/drawing/2014/main" id="{BBEA53D4-3153-43A1-8995-5EF959689691}"/>
            </a:ext>
          </a:extLst>
        </xdr:cNvPr>
        <xdr:cNvCxnSpPr/>
      </xdr:nvCxnSpPr>
      <xdr:spPr>
        <a:xfrm>
          <a:off x="7886700" y="1429747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41729</xdr:rowOff>
    </xdr:from>
    <xdr:to>
      <xdr:col>41</xdr:col>
      <xdr:colOff>101600</xdr:colOff>
      <xdr:row>86</xdr:row>
      <xdr:rowOff>143329</xdr:rowOff>
    </xdr:to>
    <xdr:sp macro="" textlink="">
      <xdr:nvSpPr>
        <xdr:cNvPr id="369" name="楕円 368">
          <a:extLst>
            <a:ext uri="{FF2B5EF4-FFF2-40B4-BE49-F238E27FC236}">
              <a16:creationId xmlns:a16="http://schemas.microsoft.com/office/drawing/2014/main" id="{1430FABE-EABB-461F-8704-C7432E59D645}"/>
            </a:ext>
          </a:extLst>
        </xdr:cNvPr>
        <xdr:cNvSpPr/>
      </xdr:nvSpPr>
      <xdr:spPr>
        <a:xfrm>
          <a:off x="7029450" y="1424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92529</xdr:rowOff>
    </xdr:from>
    <xdr:to>
      <xdr:col>45</xdr:col>
      <xdr:colOff>177800</xdr:colOff>
      <xdr:row>86</xdr:row>
      <xdr:rowOff>92529</xdr:rowOff>
    </xdr:to>
    <xdr:cxnSp macro="">
      <xdr:nvCxnSpPr>
        <xdr:cNvPr id="370" name="直線コネクタ 369">
          <a:extLst>
            <a:ext uri="{FF2B5EF4-FFF2-40B4-BE49-F238E27FC236}">
              <a16:creationId xmlns:a16="http://schemas.microsoft.com/office/drawing/2014/main" id="{33ED5093-0F33-4D9E-A074-7AA61923D17D}"/>
            </a:ext>
          </a:extLst>
        </xdr:cNvPr>
        <xdr:cNvCxnSpPr/>
      </xdr:nvCxnSpPr>
      <xdr:spPr>
        <a:xfrm>
          <a:off x="7080250" y="1429747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41729</xdr:rowOff>
    </xdr:from>
    <xdr:to>
      <xdr:col>36</xdr:col>
      <xdr:colOff>165100</xdr:colOff>
      <xdr:row>86</xdr:row>
      <xdr:rowOff>143329</xdr:rowOff>
    </xdr:to>
    <xdr:sp macro="" textlink="">
      <xdr:nvSpPr>
        <xdr:cNvPr id="371" name="楕円 370">
          <a:extLst>
            <a:ext uri="{FF2B5EF4-FFF2-40B4-BE49-F238E27FC236}">
              <a16:creationId xmlns:a16="http://schemas.microsoft.com/office/drawing/2014/main" id="{86C04A9E-5061-480F-8EAE-9C4A8A90938B}"/>
            </a:ext>
          </a:extLst>
        </xdr:cNvPr>
        <xdr:cNvSpPr/>
      </xdr:nvSpPr>
      <xdr:spPr>
        <a:xfrm>
          <a:off x="6235700" y="1424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92529</xdr:rowOff>
    </xdr:from>
    <xdr:to>
      <xdr:col>41</xdr:col>
      <xdr:colOff>50800</xdr:colOff>
      <xdr:row>86</xdr:row>
      <xdr:rowOff>92529</xdr:rowOff>
    </xdr:to>
    <xdr:cxnSp macro="">
      <xdr:nvCxnSpPr>
        <xdr:cNvPr id="372" name="直線コネクタ 371">
          <a:extLst>
            <a:ext uri="{FF2B5EF4-FFF2-40B4-BE49-F238E27FC236}">
              <a16:creationId xmlns:a16="http://schemas.microsoft.com/office/drawing/2014/main" id="{3A54AC0E-6787-4175-8953-2BE5FECFA5A4}"/>
            </a:ext>
          </a:extLst>
        </xdr:cNvPr>
        <xdr:cNvCxnSpPr/>
      </xdr:nvCxnSpPr>
      <xdr:spPr>
        <a:xfrm>
          <a:off x="6286500" y="1429747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73" name="n_1aveValue【福祉施設】&#10;一人当たり面積">
          <a:extLst>
            <a:ext uri="{FF2B5EF4-FFF2-40B4-BE49-F238E27FC236}">
              <a16:creationId xmlns:a16="http://schemas.microsoft.com/office/drawing/2014/main" id="{A841D713-2377-434A-AB59-73FF7F6F9B08}"/>
            </a:ext>
          </a:extLst>
        </xdr:cNvPr>
        <xdr:cNvSpPr txBox="1"/>
      </xdr:nvSpPr>
      <xdr:spPr>
        <a:xfrm>
          <a:off x="8458277" y="1360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74" name="n_2aveValue【福祉施設】&#10;一人当たり面積">
          <a:extLst>
            <a:ext uri="{FF2B5EF4-FFF2-40B4-BE49-F238E27FC236}">
              <a16:creationId xmlns:a16="http://schemas.microsoft.com/office/drawing/2014/main" id="{02BB8106-DB29-4CBB-A445-9E7FC59BC977}"/>
            </a:ext>
          </a:extLst>
        </xdr:cNvPr>
        <xdr:cNvSpPr txBox="1"/>
      </xdr:nvSpPr>
      <xdr:spPr>
        <a:xfrm>
          <a:off x="7677227" y="1360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99984</xdr:rowOff>
    </xdr:from>
    <xdr:ext cx="469744" cy="259045"/>
    <xdr:sp macro="" textlink="">
      <xdr:nvSpPr>
        <xdr:cNvPr id="375" name="n_3aveValue【福祉施設】&#10;一人当たり面積">
          <a:extLst>
            <a:ext uri="{FF2B5EF4-FFF2-40B4-BE49-F238E27FC236}">
              <a16:creationId xmlns:a16="http://schemas.microsoft.com/office/drawing/2014/main" id="{D462B52B-EE2A-4191-A125-6D090A792C6A}"/>
            </a:ext>
          </a:extLst>
        </xdr:cNvPr>
        <xdr:cNvSpPr txBox="1"/>
      </xdr:nvSpPr>
      <xdr:spPr>
        <a:xfrm>
          <a:off x="6864427" y="1364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99984</xdr:rowOff>
    </xdr:from>
    <xdr:ext cx="469744" cy="259045"/>
    <xdr:sp macro="" textlink="">
      <xdr:nvSpPr>
        <xdr:cNvPr id="376" name="n_4aveValue【福祉施設】&#10;一人当たり面積">
          <a:extLst>
            <a:ext uri="{FF2B5EF4-FFF2-40B4-BE49-F238E27FC236}">
              <a16:creationId xmlns:a16="http://schemas.microsoft.com/office/drawing/2014/main" id="{B2DC5C6C-3A6A-4229-8EC8-6D5F606A84C9}"/>
            </a:ext>
          </a:extLst>
        </xdr:cNvPr>
        <xdr:cNvSpPr txBox="1"/>
      </xdr:nvSpPr>
      <xdr:spPr>
        <a:xfrm>
          <a:off x="6070677" y="1364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134456</xdr:rowOff>
    </xdr:from>
    <xdr:ext cx="469744" cy="259045"/>
    <xdr:sp macro="" textlink="">
      <xdr:nvSpPr>
        <xdr:cNvPr id="377" name="n_1mainValue【福祉施設】&#10;一人当たり面積">
          <a:extLst>
            <a:ext uri="{FF2B5EF4-FFF2-40B4-BE49-F238E27FC236}">
              <a16:creationId xmlns:a16="http://schemas.microsoft.com/office/drawing/2014/main" id="{691B5FEB-62A3-419D-BA5E-70BB885B35F7}"/>
            </a:ext>
          </a:extLst>
        </xdr:cNvPr>
        <xdr:cNvSpPr txBox="1"/>
      </xdr:nvSpPr>
      <xdr:spPr>
        <a:xfrm>
          <a:off x="8458277" y="1433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134456</xdr:rowOff>
    </xdr:from>
    <xdr:ext cx="469744" cy="259045"/>
    <xdr:sp macro="" textlink="">
      <xdr:nvSpPr>
        <xdr:cNvPr id="378" name="n_2mainValue【福祉施設】&#10;一人当たり面積">
          <a:extLst>
            <a:ext uri="{FF2B5EF4-FFF2-40B4-BE49-F238E27FC236}">
              <a16:creationId xmlns:a16="http://schemas.microsoft.com/office/drawing/2014/main" id="{C9A2AECE-D4B4-4A8A-BEE6-40959F119B08}"/>
            </a:ext>
          </a:extLst>
        </xdr:cNvPr>
        <xdr:cNvSpPr txBox="1"/>
      </xdr:nvSpPr>
      <xdr:spPr>
        <a:xfrm>
          <a:off x="7677227" y="1433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134456</xdr:rowOff>
    </xdr:from>
    <xdr:ext cx="469744" cy="259045"/>
    <xdr:sp macro="" textlink="">
      <xdr:nvSpPr>
        <xdr:cNvPr id="379" name="n_3mainValue【福祉施設】&#10;一人当たり面積">
          <a:extLst>
            <a:ext uri="{FF2B5EF4-FFF2-40B4-BE49-F238E27FC236}">
              <a16:creationId xmlns:a16="http://schemas.microsoft.com/office/drawing/2014/main" id="{3B9809BF-9964-4160-A8D0-1B1543542097}"/>
            </a:ext>
          </a:extLst>
        </xdr:cNvPr>
        <xdr:cNvSpPr txBox="1"/>
      </xdr:nvSpPr>
      <xdr:spPr>
        <a:xfrm>
          <a:off x="6864427" y="1433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134456</xdr:rowOff>
    </xdr:from>
    <xdr:ext cx="469744" cy="259045"/>
    <xdr:sp macro="" textlink="">
      <xdr:nvSpPr>
        <xdr:cNvPr id="380" name="n_4mainValue【福祉施設】&#10;一人当たり面積">
          <a:extLst>
            <a:ext uri="{FF2B5EF4-FFF2-40B4-BE49-F238E27FC236}">
              <a16:creationId xmlns:a16="http://schemas.microsoft.com/office/drawing/2014/main" id="{AB396666-5D85-4EDC-87C3-F274AE5FEFFF}"/>
            </a:ext>
          </a:extLst>
        </xdr:cNvPr>
        <xdr:cNvSpPr txBox="1"/>
      </xdr:nvSpPr>
      <xdr:spPr>
        <a:xfrm>
          <a:off x="6070677" y="1433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98BFCCC1-59BA-4811-B4C8-D249B8682BFD}"/>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769201E9-1E8E-4BBD-A2F5-84EA02C94B0B}"/>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77BC76B-1A2A-4FB4-BEE8-F19D080628B8}"/>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82F823B-8B64-42BA-96B1-2293453A84D9}"/>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1E66225-EA20-49DC-AD36-68D6544A8266}"/>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B5EE7417-D246-4D86-B628-EF64E60E81B7}"/>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D26AC657-6C56-4761-86A5-24515884D90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DBAAEB57-D33A-4B18-99CA-3030AA2D3003}"/>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B415568-0E09-4322-9645-BD36B2BB50D5}"/>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236D3559-F8D3-4432-806D-85B77A3C9818}"/>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1C44B3BF-45C3-458D-B4EF-83008EA204A4}"/>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F14148A1-661A-4578-8BC7-4D3850023564}"/>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708BEC7A-0EDD-42B7-B33F-FBC796A74244}"/>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4CF0897-9012-4283-8C5E-817D4571568C}"/>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E8056649-EB7F-4FC7-B611-ADD869E6989A}"/>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D50E1406-3832-4704-A513-7D91C3512532}"/>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C8C49CF3-BB43-4D1B-98C6-C7EC81172B6F}"/>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B34C7D68-9190-47F2-846C-DB38B5387878}"/>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2C31AD23-3A50-42D3-BDC7-D1EAEDCEEA0D}"/>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330D9BB6-61AA-41B4-A121-C0E0B9DFE7EE}"/>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2077BBF4-61DA-49A4-95D8-FCEBF380D3E7}"/>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54F39BAB-0777-4D1C-ABC4-1BFD9B5E3AF5}"/>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9A532C46-7E11-461C-92E0-27C95CA6C33B}"/>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1F33EE4B-1F12-46ED-83FF-1DE945EC3F12}"/>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5" name="直線コネクタ 404">
          <a:extLst>
            <a:ext uri="{FF2B5EF4-FFF2-40B4-BE49-F238E27FC236}">
              <a16:creationId xmlns:a16="http://schemas.microsoft.com/office/drawing/2014/main" id="{F73DDB77-78D1-46CB-B9D3-CBCD651B64C3}"/>
            </a:ext>
          </a:extLst>
        </xdr:cNvPr>
        <xdr:cNvCxnSpPr/>
      </xdr:nvCxnSpPr>
      <xdr:spPr>
        <a:xfrm flipV="1">
          <a:off x="4177665" y="167697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4409A74A-9709-47BC-B32B-2A441BD1FF85}"/>
            </a:ext>
          </a:extLst>
        </xdr:cNvPr>
        <xdr:cNvSpPr txBox="1"/>
      </xdr:nvSpPr>
      <xdr:spPr>
        <a:xfrm>
          <a:off x="42164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7" name="直線コネクタ 406">
          <a:extLst>
            <a:ext uri="{FF2B5EF4-FFF2-40B4-BE49-F238E27FC236}">
              <a16:creationId xmlns:a16="http://schemas.microsoft.com/office/drawing/2014/main" id="{07F502BE-01C6-476E-9141-01A88701960B}"/>
            </a:ext>
          </a:extLst>
        </xdr:cNvPr>
        <xdr:cNvCxnSpPr/>
      </xdr:nvCxnSpPr>
      <xdr:spPr>
        <a:xfrm>
          <a:off x="4108450" y="18036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99FF4E5C-8AE5-402F-91C7-03FA6F8E968B}"/>
            </a:ext>
          </a:extLst>
        </xdr:cNvPr>
        <xdr:cNvSpPr txBox="1"/>
      </xdr:nvSpPr>
      <xdr:spPr>
        <a:xfrm>
          <a:off x="4216400" y="1654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9" name="直線コネクタ 408">
          <a:extLst>
            <a:ext uri="{FF2B5EF4-FFF2-40B4-BE49-F238E27FC236}">
              <a16:creationId xmlns:a16="http://schemas.microsoft.com/office/drawing/2014/main" id="{60E54026-B931-491B-B5C3-B5B75C72D870}"/>
            </a:ext>
          </a:extLst>
        </xdr:cNvPr>
        <xdr:cNvCxnSpPr/>
      </xdr:nvCxnSpPr>
      <xdr:spPr>
        <a:xfrm>
          <a:off x="4108450" y="167697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80027</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A1305E36-81D3-4DDB-A81D-B2CCB235BA35}"/>
            </a:ext>
          </a:extLst>
        </xdr:cNvPr>
        <xdr:cNvSpPr txBox="1"/>
      </xdr:nvSpPr>
      <xdr:spPr>
        <a:xfrm>
          <a:off x="4216400" y="17167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1" name="フローチャート: 判断 410">
          <a:extLst>
            <a:ext uri="{FF2B5EF4-FFF2-40B4-BE49-F238E27FC236}">
              <a16:creationId xmlns:a16="http://schemas.microsoft.com/office/drawing/2014/main" id="{B2EC8EC5-BA5B-44A1-90BB-D8538FCF49B5}"/>
            </a:ext>
          </a:extLst>
        </xdr:cNvPr>
        <xdr:cNvSpPr/>
      </xdr:nvSpPr>
      <xdr:spPr>
        <a:xfrm>
          <a:off x="4127500" y="171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2" name="フローチャート: 判断 411">
          <a:extLst>
            <a:ext uri="{FF2B5EF4-FFF2-40B4-BE49-F238E27FC236}">
              <a16:creationId xmlns:a16="http://schemas.microsoft.com/office/drawing/2014/main" id="{6121E5F5-416A-40BF-BEBD-476B0727CAC5}"/>
            </a:ext>
          </a:extLst>
        </xdr:cNvPr>
        <xdr:cNvSpPr/>
      </xdr:nvSpPr>
      <xdr:spPr>
        <a:xfrm>
          <a:off x="3384550" y="171551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3" name="フローチャート: 判断 412">
          <a:extLst>
            <a:ext uri="{FF2B5EF4-FFF2-40B4-BE49-F238E27FC236}">
              <a16:creationId xmlns:a16="http://schemas.microsoft.com/office/drawing/2014/main" id="{9E1E1CE3-8635-40AD-91DD-1D7487175987}"/>
            </a:ext>
          </a:extLst>
        </xdr:cNvPr>
        <xdr:cNvSpPr/>
      </xdr:nvSpPr>
      <xdr:spPr>
        <a:xfrm>
          <a:off x="2571750" y="1714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4" name="フローチャート: 判断 413">
          <a:extLst>
            <a:ext uri="{FF2B5EF4-FFF2-40B4-BE49-F238E27FC236}">
              <a16:creationId xmlns:a16="http://schemas.microsoft.com/office/drawing/2014/main" id="{4CC2FC98-714E-4EC1-BED6-2C9AD9656CA5}"/>
            </a:ext>
          </a:extLst>
        </xdr:cNvPr>
        <xdr:cNvSpPr/>
      </xdr:nvSpPr>
      <xdr:spPr>
        <a:xfrm>
          <a:off x="1778000" y="1713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5" name="フローチャート: 判断 414">
          <a:extLst>
            <a:ext uri="{FF2B5EF4-FFF2-40B4-BE49-F238E27FC236}">
              <a16:creationId xmlns:a16="http://schemas.microsoft.com/office/drawing/2014/main" id="{6D7E4840-BE71-4FC6-ABFD-CF99AD53FA1E}"/>
            </a:ext>
          </a:extLst>
        </xdr:cNvPr>
        <xdr:cNvSpPr/>
      </xdr:nvSpPr>
      <xdr:spPr>
        <a:xfrm>
          <a:off x="984250" y="171265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0633ED4-85FA-4623-A482-587D3D99219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9EC2478-6037-44C0-93A8-A0D064777ED6}"/>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A976D17-8868-454F-AA75-30906E5A506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6B1AC4A-8935-4535-AB53-CA74BB20367B}"/>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61EB9753-C7C3-47ED-B0E4-B4B9743FD3EB}"/>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21589</xdr:rowOff>
    </xdr:from>
    <xdr:to>
      <xdr:col>24</xdr:col>
      <xdr:colOff>114300</xdr:colOff>
      <xdr:row>101</xdr:row>
      <xdr:rowOff>123189</xdr:rowOff>
    </xdr:to>
    <xdr:sp macro="" textlink="">
      <xdr:nvSpPr>
        <xdr:cNvPr id="421" name="楕円 420">
          <a:extLst>
            <a:ext uri="{FF2B5EF4-FFF2-40B4-BE49-F238E27FC236}">
              <a16:creationId xmlns:a16="http://schemas.microsoft.com/office/drawing/2014/main" id="{B0A97677-7351-4BC7-A538-9C629568E04B}"/>
            </a:ext>
          </a:extLst>
        </xdr:cNvPr>
        <xdr:cNvSpPr/>
      </xdr:nvSpPr>
      <xdr:spPr>
        <a:xfrm>
          <a:off x="4127500" y="1676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107966</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F9C5E423-2738-434B-8AF2-E505689A1748}"/>
            </a:ext>
          </a:extLst>
        </xdr:cNvPr>
        <xdr:cNvSpPr txBox="1"/>
      </xdr:nvSpPr>
      <xdr:spPr>
        <a:xfrm>
          <a:off x="4216400" y="1668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120650</xdr:rowOff>
    </xdr:from>
    <xdr:to>
      <xdr:col>20</xdr:col>
      <xdr:colOff>38100</xdr:colOff>
      <xdr:row>101</xdr:row>
      <xdr:rowOff>50800</xdr:rowOff>
    </xdr:to>
    <xdr:sp macro="" textlink="">
      <xdr:nvSpPr>
        <xdr:cNvPr id="423" name="楕円 422">
          <a:extLst>
            <a:ext uri="{FF2B5EF4-FFF2-40B4-BE49-F238E27FC236}">
              <a16:creationId xmlns:a16="http://schemas.microsoft.com/office/drawing/2014/main" id="{5EFDDE00-F677-4E87-A0F5-78EBDE77A8C2}"/>
            </a:ext>
          </a:extLst>
        </xdr:cNvPr>
        <xdr:cNvSpPr/>
      </xdr:nvSpPr>
      <xdr:spPr>
        <a:xfrm>
          <a:off x="3384550" y="16694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0</xdr:rowOff>
    </xdr:from>
    <xdr:to>
      <xdr:col>24</xdr:col>
      <xdr:colOff>63500</xdr:colOff>
      <xdr:row>101</xdr:row>
      <xdr:rowOff>72389</xdr:rowOff>
    </xdr:to>
    <xdr:cxnSp macro="">
      <xdr:nvCxnSpPr>
        <xdr:cNvPr id="424" name="直線コネクタ 423">
          <a:extLst>
            <a:ext uri="{FF2B5EF4-FFF2-40B4-BE49-F238E27FC236}">
              <a16:creationId xmlns:a16="http://schemas.microsoft.com/office/drawing/2014/main" id="{A0F9B8DD-0329-4816-913D-463EBB88CB46}"/>
            </a:ext>
          </a:extLst>
        </xdr:cNvPr>
        <xdr:cNvCxnSpPr/>
      </xdr:nvCxnSpPr>
      <xdr:spPr>
        <a:xfrm>
          <a:off x="3429000" y="16744950"/>
          <a:ext cx="7493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84455</xdr:rowOff>
    </xdr:from>
    <xdr:to>
      <xdr:col>15</xdr:col>
      <xdr:colOff>101600</xdr:colOff>
      <xdr:row>101</xdr:row>
      <xdr:rowOff>14605</xdr:rowOff>
    </xdr:to>
    <xdr:sp macro="" textlink="">
      <xdr:nvSpPr>
        <xdr:cNvPr id="425" name="楕円 424">
          <a:extLst>
            <a:ext uri="{FF2B5EF4-FFF2-40B4-BE49-F238E27FC236}">
              <a16:creationId xmlns:a16="http://schemas.microsoft.com/office/drawing/2014/main" id="{02584183-7B25-4DCC-9109-1AF705ECD48B}"/>
            </a:ext>
          </a:extLst>
        </xdr:cNvPr>
        <xdr:cNvSpPr/>
      </xdr:nvSpPr>
      <xdr:spPr>
        <a:xfrm>
          <a:off x="2571750" y="166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135255</xdr:rowOff>
    </xdr:from>
    <xdr:to>
      <xdr:col>19</xdr:col>
      <xdr:colOff>177800</xdr:colOff>
      <xdr:row>101</xdr:row>
      <xdr:rowOff>0</xdr:rowOff>
    </xdr:to>
    <xdr:cxnSp macro="">
      <xdr:nvCxnSpPr>
        <xdr:cNvPr id="426" name="直線コネクタ 425">
          <a:extLst>
            <a:ext uri="{FF2B5EF4-FFF2-40B4-BE49-F238E27FC236}">
              <a16:creationId xmlns:a16="http://schemas.microsoft.com/office/drawing/2014/main" id="{5B34C9B2-75A4-4FA3-AE13-299202AE9019}"/>
            </a:ext>
          </a:extLst>
        </xdr:cNvPr>
        <xdr:cNvCxnSpPr/>
      </xdr:nvCxnSpPr>
      <xdr:spPr>
        <a:xfrm>
          <a:off x="2622550" y="1670875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19686</xdr:rowOff>
    </xdr:from>
    <xdr:to>
      <xdr:col>10</xdr:col>
      <xdr:colOff>165100</xdr:colOff>
      <xdr:row>105</xdr:row>
      <xdr:rowOff>121286</xdr:rowOff>
    </xdr:to>
    <xdr:sp macro="" textlink="">
      <xdr:nvSpPr>
        <xdr:cNvPr id="427" name="楕円 426">
          <a:extLst>
            <a:ext uri="{FF2B5EF4-FFF2-40B4-BE49-F238E27FC236}">
              <a16:creationId xmlns:a16="http://schemas.microsoft.com/office/drawing/2014/main" id="{848139FA-136A-4175-9CBD-0F4DD4AB25A1}"/>
            </a:ext>
          </a:extLst>
        </xdr:cNvPr>
        <xdr:cNvSpPr/>
      </xdr:nvSpPr>
      <xdr:spPr>
        <a:xfrm>
          <a:off x="1778000" y="174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135255</xdr:rowOff>
    </xdr:from>
    <xdr:to>
      <xdr:col>15</xdr:col>
      <xdr:colOff>50800</xdr:colOff>
      <xdr:row>105</xdr:row>
      <xdr:rowOff>70486</xdr:rowOff>
    </xdr:to>
    <xdr:cxnSp macro="">
      <xdr:nvCxnSpPr>
        <xdr:cNvPr id="428" name="直線コネクタ 427">
          <a:extLst>
            <a:ext uri="{FF2B5EF4-FFF2-40B4-BE49-F238E27FC236}">
              <a16:creationId xmlns:a16="http://schemas.microsoft.com/office/drawing/2014/main" id="{82CAF07A-EA46-4710-8005-4AB9A0E539A1}"/>
            </a:ext>
          </a:extLst>
        </xdr:cNvPr>
        <xdr:cNvCxnSpPr/>
      </xdr:nvCxnSpPr>
      <xdr:spPr>
        <a:xfrm flipV="1">
          <a:off x="1828800" y="16708755"/>
          <a:ext cx="793750" cy="79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153036</xdr:rowOff>
    </xdr:from>
    <xdr:to>
      <xdr:col>6</xdr:col>
      <xdr:colOff>38100</xdr:colOff>
      <xdr:row>105</xdr:row>
      <xdr:rowOff>83186</xdr:rowOff>
    </xdr:to>
    <xdr:sp macro="" textlink="">
      <xdr:nvSpPr>
        <xdr:cNvPr id="429" name="楕円 428">
          <a:extLst>
            <a:ext uri="{FF2B5EF4-FFF2-40B4-BE49-F238E27FC236}">
              <a16:creationId xmlns:a16="http://schemas.microsoft.com/office/drawing/2014/main" id="{D1704B86-6D5B-4405-9F9C-10BAB620A63D}"/>
            </a:ext>
          </a:extLst>
        </xdr:cNvPr>
        <xdr:cNvSpPr/>
      </xdr:nvSpPr>
      <xdr:spPr>
        <a:xfrm>
          <a:off x="984250" y="174123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32386</xdr:rowOff>
    </xdr:from>
    <xdr:to>
      <xdr:col>10</xdr:col>
      <xdr:colOff>114300</xdr:colOff>
      <xdr:row>105</xdr:row>
      <xdr:rowOff>70486</xdr:rowOff>
    </xdr:to>
    <xdr:cxnSp macro="">
      <xdr:nvCxnSpPr>
        <xdr:cNvPr id="430" name="直線コネクタ 429">
          <a:extLst>
            <a:ext uri="{FF2B5EF4-FFF2-40B4-BE49-F238E27FC236}">
              <a16:creationId xmlns:a16="http://schemas.microsoft.com/office/drawing/2014/main" id="{DA3379FB-45B0-4AE6-8D11-D5E684DCA754}"/>
            </a:ext>
          </a:extLst>
        </xdr:cNvPr>
        <xdr:cNvCxnSpPr/>
      </xdr:nvCxnSpPr>
      <xdr:spPr>
        <a:xfrm>
          <a:off x="1028700" y="17463136"/>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31" name="n_1aveValue【市民会館】&#10;有形固定資産減価償却率">
          <a:extLst>
            <a:ext uri="{FF2B5EF4-FFF2-40B4-BE49-F238E27FC236}">
              <a16:creationId xmlns:a16="http://schemas.microsoft.com/office/drawing/2014/main" id="{848DE36C-DBB1-42EB-A835-45DABE0602C9}"/>
            </a:ext>
          </a:extLst>
        </xdr:cNvPr>
        <xdr:cNvSpPr txBox="1"/>
      </xdr:nvSpPr>
      <xdr:spPr>
        <a:xfrm>
          <a:off x="3239144" y="1724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148607</xdr:rowOff>
    </xdr:from>
    <xdr:ext cx="405111" cy="259045"/>
    <xdr:sp macro="" textlink="">
      <xdr:nvSpPr>
        <xdr:cNvPr id="432" name="n_2aveValue【市民会館】&#10;有形固定資産減価償却率">
          <a:extLst>
            <a:ext uri="{FF2B5EF4-FFF2-40B4-BE49-F238E27FC236}">
              <a16:creationId xmlns:a16="http://schemas.microsoft.com/office/drawing/2014/main" id="{96C15771-640F-4FB4-85F5-530155816822}"/>
            </a:ext>
          </a:extLst>
        </xdr:cNvPr>
        <xdr:cNvSpPr txBox="1"/>
      </xdr:nvSpPr>
      <xdr:spPr>
        <a:xfrm>
          <a:off x="2439044" y="1723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3" name="n_3aveValue【市民会館】&#10;有形固定資産減価償却率">
          <a:extLst>
            <a:ext uri="{FF2B5EF4-FFF2-40B4-BE49-F238E27FC236}">
              <a16:creationId xmlns:a16="http://schemas.microsoft.com/office/drawing/2014/main" id="{972CB4B0-CDB8-42AB-9A9F-5B843CA43F48}"/>
            </a:ext>
          </a:extLst>
        </xdr:cNvPr>
        <xdr:cNvSpPr txBox="1"/>
      </xdr:nvSpPr>
      <xdr:spPr>
        <a:xfrm>
          <a:off x="1645294"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4" name="n_4aveValue【市民会館】&#10;有形固定資産減価償却率">
          <a:extLst>
            <a:ext uri="{FF2B5EF4-FFF2-40B4-BE49-F238E27FC236}">
              <a16:creationId xmlns:a16="http://schemas.microsoft.com/office/drawing/2014/main" id="{FAD8B9A2-1318-4E1B-A8FE-2DFABEABB465}"/>
            </a:ext>
          </a:extLst>
        </xdr:cNvPr>
        <xdr:cNvSpPr txBox="1"/>
      </xdr:nvSpPr>
      <xdr:spPr>
        <a:xfrm>
          <a:off x="8515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67327</xdr:rowOff>
    </xdr:from>
    <xdr:ext cx="405111" cy="259045"/>
    <xdr:sp macro="" textlink="">
      <xdr:nvSpPr>
        <xdr:cNvPr id="435" name="n_1mainValue【市民会館】&#10;有形固定資産減価償却率">
          <a:extLst>
            <a:ext uri="{FF2B5EF4-FFF2-40B4-BE49-F238E27FC236}">
              <a16:creationId xmlns:a16="http://schemas.microsoft.com/office/drawing/2014/main" id="{7552421C-95DE-48B5-A9EF-50C66FDA7A42}"/>
            </a:ext>
          </a:extLst>
        </xdr:cNvPr>
        <xdr:cNvSpPr txBox="1"/>
      </xdr:nvSpPr>
      <xdr:spPr>
        <a:xfrm>
          <a:off x="3239144" y="1646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31132</xdr:rowOff>
    </xdr:from>
    <xdr:ext cx="405111" cy="259045"/>
    <xdr:sp macro="" textlink="">
      <xdr:nvSpPr>
        <xdr:cNvPr id="436" name="n_2mainValue【市民会館】&#10;有形固定資産減価償却率">
          <a:extLst>
            <a:ext uri="{FF2B5EF4-FFF2-40B4-BE49-F238E27FC236}">
              <a16:creationId xmlns:a16="http://schemas.microsoft.com/office/drawing/2014/main" id="{9DDD358F-1804-46AD-8D99-229D0D881FB0}"/>
            </a:ext>
          </a:extLst>
        </xdr:cNvPr>
        <xdr:cNvSpPr txBox="1"/>
      </xdr:nvSpPr>
      <xdr:spPr>
        <a:xfrm>
          <a:off x="2439044" y="1643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112413</xdr:rowOff>
    </xdr:from>
    <xdr:ext cx="405111" cy="259045"/>
    <xdr:sp macro="" textlink="">
      <xdr:nvSpPr>
        <xdr:cNvPr id="437" name="n_3mainValue【市民会館】&#10;有形固定資産減価償却率">
          <a:extLst>
            <a:ext uri="{FF2B5EF4-FFF2-40B4-BE49-F238E27FC236}">
              <a16:creationId xmlns:a16="http://schemas.microsoft.com/office/drawing/2014/main" id="{EB2263B0-DEA8-4E9D-B5C0-DB652A1E5300}"/>
            </a:ext>
          </a:extLst>
        </xdr:cNvPr>
        <xdr:cNvSpPr txBox="1"/>
      </xdr:nvSpPr>
      <xdr:spPr>
        <a:xfrm>
          <a:off x="1645294" y="1754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74313</xdr:rowOff>
    </xdr:from>
    <xdr:ext cx="405111" cy="259045"/>
    <xdr:sp macro="" textlink="">
      <xdr:nvSpPr>
        <xdr:cNvPr id="438" name="n_4mainValue【市民会館】&#10;有形固定資産減価償却率">
          <a:extLst>
            <a:ext uri="{FF2B5EF4-FFF2-40B4-BE49-F238E27FC236}">
              <a16:creationId xmlns:a16="http://schemas.microsoft.com/office/drawing/2014/main" id="{7FF93A49-90E7-4FAD-A386-3FFABB45869B}"/>
            </a:ext>
          </a:extLst>
        </xdr:cNvPr>
        <xdr:cNvSpPr txBox="1"/>
      </xdr:nvSpPr>
      <xdr:spPr>
        <a:xfrm>
          <a:off x="851544" y="1750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6C5EFEE5-50B5-4681-BA9D-6226C1F7447D}"/>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54FF2292-DC0D-4332-B1FE-55DE734F79A4}"/>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71C1C837-D82A-484E-B5D4-459B828BBF95}"/>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B904563F-5EC9-47FC-AFBF-F4F939CA2A27}"/>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22514954-56A5-4D5D-B721-8BE9577939FC}"/>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84448881-A07E-4CA6-A685-2EAB474990B6}"/>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E31ECF27-DA69-4EDC-BEE1-9F3F045EC1DD}"/>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B5FA26DA-D4A1-4406-B748-566C736AB141}"/>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CFBCE61F-555F-400B-81E3-4AE423FA1108}"/>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5AF5E5A5-AD12-4CA6-B577-324A8865D5D4}"/>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1ED52D31-D348-412A-B9D5-065C4708D9D4}"/>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3EEF7CC4-8DB8-477B-ABA4-FEB96EEA0485}"/>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D7E09455-6AAA-45B3-8530-6E3310E7E358}"/>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CA6FD176-E7A1-45E9-8574-A34BA32CFF6B}"/>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2B70AF0E-D0C8-4008-8B68-ADEADB00FC19}"/>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914C5695-FC31-4513-B9DC-8A557684349A}"/>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EA2D5E1D-0CD9-44D4-9523-7DBFB8876B98}"/>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A14E0398-4313-4B31-B40D-CCF4E64EC8AC}"/>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9371671D-11BF-4554-B3E4-32C8AC8F2601}"/>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0FECD685-30A3-4108-84B9-E179CE822C03}"/>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8BC171CB-EECC-4103-A434-3E712FBFB16D}"/>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198950A7-0178-41A1-AEA3-8265B0E44800}"/>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5F3CA0E8-89A7-44B8-9636-D41EC87E6C3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2" name="直線コネクタ 461">
          <a:extLst>
            <a:ext uri="{FF2B5EF4-FFF2-40B4-BE49-F238E27FC236}">
              <a16:creationId xmlns:a16="http://schemas.microsoft.com/office/drawing/2014/main" id="{E4A0A4B1-18ED-4BD3-AEFB-FD84647574F0}"/>
            </a:ext>
          </a:extLst>
        </xdr:cNvPr>
        <xdr:cNvCxnSpPr/>
      </xdr:nvCxnSpPr>
      <xdr:spPr>
        <a:xfrm flipV="1">
          <a:off x="9429115" y="166725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3" name="【市民会館】&#10;一人当たり面積最小値テキスト">
          <a:extLst>
            <a:ext uri="{FF2B5EF4-FFF2-40B4-BE49-F238E27FC236}">
              <a16:creationId xmlns:a16="http://schemas.microsoft.com/office/drawing/2014/main" id="{8EEA06F8-A701-420E-A3CD-AF10DD8762DE}"/>
            </a:ext>
          </a:extLst>
        </xdr:cNvPr>
        <xdr:cNvSpPr txBox="1"/>
      </xdr:nvSpPr>
      <xdr:spPr>
        <a:xfrm>
          <a:off x="946785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4" name="直線コネクタ 463">
          <a:extLst>
            <a:ext uri="{FF2B5EF4-FFF2-40B4-BE49-F238E27FC236}">
              <a16:creationId xmlns:a16="http://schemas.microsoft.com/office/drawing/2014/main" id="{C6801854-799E-45C0-B62D-1CEC071417B6}"/>
            </a:ext>
          </a:extLst>
        </xdr:cNvPr>
        <xdr:cNvCxnSpPr/>
      </xdr:nvCxnSpPr>
      <xdr:spPr>
        <a:xfrm>
          <a:off x="9359900" y="1797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5" name="【市民会館】&#10;一人当たり面積最大値テキスト">
          <a:extLst>
            <a:ext uri="{FF2B5EF4-FFF2-40B4-BE49-F238E27FC236}">
              <a16:creationId xmlns:a16="http://schemas.microsoft.com/office/drawing/2014/main" id="{D5D05B41-C471-4972-8D98-CC8668CA628E}"/>
            </a:ext>
          </a:extLst>
        </xdr:cNvPr>
        <xdr:cNvSpPr txBox="1"/>
      </xdr:nvSpPr>
      <xdr:spPr>
        <a:xfrm>
          <a:off x="9467850" y="1644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6" name="直線コネクタ 465">
          <a:extLst>
            <a:ext uri="{FF2B5EF4-FFF2-40B4-BE49-F238E27FC236}">
              <a16:creationId xmlns:a16="http://schemas.microsoft.com/office/drawing/2014/main" id="{B6E13132-856E-4958-BEB6-C2F0F76B6CBE}"/>
            </a:ext>
          </a:extLst>
        </xdr:cNvPr>
        <xdr:cNvCxnSpPr/>
      </xdr:nvCxnSpPr>
      <xdr:spPr>
        <a:xfrm>
          <a:off x="9359900" y="166725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15257</xdr:rowOff>
    </xdr:from>
    <xdr:ext cx="469744" cy="259045"/>
    <xdr:sp macro="" textlink="">
      <xdr:nvSpPr>
        <xdr:cNvPr id="467" name="【市民会館】&#10;一人当たり面積平均値テキスト">
          <a:extLst>
            <a:ext uri="{FF2B5EF4-FFF2-40B4-BE49-F238E27FC236}">
              <a16:creationId xmlns:a16="http://schemas.microsoft.com/office/drawing/2014/main" id="{021B99B4-9B43-4BCD-938C-BBC191936CA9}"/>
            </a:ext>
          </a:extLst>
        </xdr:cNvPr>
        <xdr:cNvSpPr txBox="1"/>
      </xdr:nvSpPr>
      <xdr:spPr>
        <a:xfrm>
          <a:off x="9467850" y="17446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8" name="フローチャート: 判断 467">
          <a:extLst>
            <a:ext uri="{FF2B5EF4-FFF2-40B4-BE49-F238E27FC236}">
              <a16:creationId xmlns:a16="http://schemas.microsoft.com/office/drawing/2014/main" id="{6B600D16-46B3-48CD-A860-A0785F89B4C3}"/>
            </a:ext>
          </a:extLst>
        </xdr:cNvPr>
        <xdr:cNvSpPr/>
      </xdr:nvSpPr>
      <xdr:spPr>
        <a:xfrm>
          <a:off x="939800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9" name="フローチャート: 判断 468">
          <a:extLst>
            <a:ext uri="{FF2B5EF4-FFF2-40B4-BE49-F238E27FC236}">
              <a16:creationId xmlns:a16="http://schemas.microsoft.com/office/drawing/2014/main" id="{A8EDA200-FD7A-4A23-B69D-401326309BD8}"/>
            </a:ext>
          </a:extLst>
        </xdr:cNvPr>
        <xdr:cNvSpPr/>
      </xdr:nvSpPr>
      <xdr:spPr>
        <a:xfrm>
          <a:off x="863600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70" name="フローチャート: 判断 469">
          <a:extLst>
            <a:ext uri="{FF2B5EF4-FFF2-40B4-BE49-F238E27FC236}">
              <a16:creationId xmlns:a16="http://schemas.microsoft.com/office/drawing/2014/main" id="{7F724140-130C-4B60-A22D-F317FDE16EC4}"/>
            </a:ext>
          </a:extLst>
        </xdr:cNvPr>
        <xdr:cNvSpPr/>
      </xdr:nvSpPr>
      <xdr:spPr>
        <a:xfrm>
          <a:off x="784225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1" name="フローチャート: 判断 470">
          <a:extLst>
            <a:ext uri="{FF2B5EF4-FFF2-40B4-BE49-F238E27FC236}">
              <a16:creationId xmlns:a16="http://schemas.microsoft.com/office/drawing/2014/main" id="{4622E464-54BC-48E8-8A38-3317657531DC}"/>
            </a:ext>
          </a:extLst>
        </xdr:cNvPr>
        <xdr:cNvSpPr/>
      </xdr:nvSpPr>
      <xdr:spPr>
        <a:xfrm>
          <a:off x="702945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2" name="フローチャート: 判断 471">
          <a:extLst>
            <a:ext uri="{FF2B5EF4-FFF2-40B4-BE49-F238E27FC236}">
              <a16:creationId xmlns:a16="http://schemas.microsoft.com/office/drawing/2014/main" id="{2DC85640-F88F-4EA5-8212-F377DD807C86}"/>
            </a:ext>
          </a:extLst>
        </xdr:cNvPr>
        <xdr:cNvSpPr/>
      </xdr:nvSpPr>
      <xdr:spPr>
        <a:xfrm>
          <a:off x="6235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85B3519-83E8-48DC-BD7A-CCC3E9740079}"/>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4991E91-98AA-497D-93DA-78DE8C09EC4B}"/>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6773051-B32C-492A-A8A4-2CD3F0779DE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D545745-747D-4CAD-9966-14EC28910423}"/>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C01FE5F8-7CC0-4C79-9F4E-B78DDA9849A8}"/>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48261</xdr:rowOff>
    </xdr:from>
    <xdr:to>
      <xdr:col>55</xdr:col>
      <xdr:colOff>50800</xdr:colOff>
      <xdr:row>100</xdr:row>
      <xdr:rowOff>149861</xdr:rowOff>
    </xdr:to>
    <xdr:sp macro="" textlink="">
      <xdr:nvSpPr>
        <xdr:cNvPr id="478" name="楕円 477">
          <a:extLst>
            <a:ext uri="{FF2B5EF4-FFF2-40B4-BE49-F238E27FC236}">
              <a16:creationId xmlns:a16="http://schemas.microsoft.com/office/drawing/2014/main" id="{63DA1E2E-ADE1-4417-AB4D-EE74505CA846}"/>
            </a:ext>
          </a:extLst>
        </xdr:cNvPr>
        <xdr:cNvSpPr/>
      </xdr:nvSpPr>
      <xdr:spPr>
        <a:xfrm>
          <a:off x="9398000" y="166217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1288</xdr:rowOff>
    </xdr:from>
    <xdr:ext cx="469744" cy="259045"/>
    <xdr:sp macro="" textlink="">
      <xdr:nvSpPr>
        <xdr:cNvPr id="479" name="【市民会館】&#10;一人当たり面積該当値テキスト">
          <a:extLst>
            <a:ext uri="{FF2B5EF4-FFF2-40B4-BE49-F238E27FC236}">
              <a16:creationId xmlns:a16="http://schemas.microsoft.com/office/drawing/2014/main" id="{853EBCAC-30FE-4B4D-AA81-C05717D95CB5}"/>
            </a:ext>
          </a:extLst>
        </xdr:cNvPr>
        <xdr:cNvSpPr txBox="1"/>
      </xdr:nvSpPr>
      <xdr:spPr>
        <a:xfrm>
          <a:off x="9467850" y="1657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55880</xdr:rowOff>
    </xdr:from>
    <xdr:to>
      <xdr:col>50</xdr:col>
      <xdr:colOff>165100</xdr:colOff>
      <xdr:row>100</xdr:row>
      <xdr:rowOff>157480</xdr:rowOff>
    </xdr:to>
    <xdr:sp macro="" textlink="">
      <xdr:nvSpPr>
        <xdr:cNvPr id="480" name="楕円 479">
          <a:extLst>
            <a:ext uri="{FF2B5EF4-FFF2-40B4-BE49-F238E27FC236}">
              <a16:creationId xmlns:a16="http://schemas.microsoft.com/office/drawing/2014/main" id="{B3F4C886-B2AC-436B-8909-D26376665343}"/>
            </a:ext>
          </a:extLst>
        </xdr:cNvPr>
        <xdr:cNvSpPr/>
      </xdr:nvSpPr>
      <xdr:spPr>
        <a:xfrm>
          <a:off x="8636000" y="166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99061</xdr:rowOff>
    </xdr:from>
    <xdr:to>
      <xdr:col>55</xdr:col>
      <xdr:colOff>0</xdr:colOff>
      <xdr:row>100</xdr:row>
      <xdr:rowOff>106680</xdr:rowOff>
    </xdr:to>
    <xdr:cxnSp macro="">
      <xdr:nvCxnSpPr>
        <xdr:cNvPr id="481" name="直線コネクタ 480">
          <a:extLst>
            <a:ext uri="{FF2B5EF4-FFF2-40B4-BE49-F238E27FC236}">
              <a16:creationId xmlns:a16="http://schemas.microsoft.com/office/drawing/2014/main" id="{F5C2B000-F7AF-400B-87A0-81EF453C5126}"/>
            </a:ext>
          </a:extLst>
        </xdr:cNvPr>
        <xdr:cNvCxnSpPr/>
      </xdr:nvCxnSpPr>
      <xdr:spPr>
        <a:xfrm flipV="1">
          <a:off x="8686800" y="16672561"/>
          <a:ext cx="7429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63500</xdr:rowOff>
    </xdr:from>
    <xdr:to>
      <xdr:col>46</xdr:col>
      <xdr:colOff>38100</xdr:colOff>
      <xdr:row>100</xdr:row>
      <xdr:rowOff>165100</xdr:rowOff>
    </xdr:to>
    <xdr:sp macro="" textlink="">
      <xdr:nvSpPr>
        <xdr:cNvPr id="482" name="楕円 481">
          <a:extLst>
            <a:ext uri="{FF2B5EF4-FFF2-40B4-BE49-F238E27FC236}">
              <a16:creationId xmlns:a16="http://schemas.microsoft.com/office/drawing/2014/main" id="{E93C1600-BAE2-4449-8CD7-8C08BA4ABEDD}"/>
            </a:ext>
          </a:extLst>
        </xdr:cNvPr>
        <xdr:cNvSpPr/>
      </xdr:nvSpPr>
      <xdr:spPr>
        <a:xfrm>
          <a:off x="7842250" y="16637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106680</xdr:rowOff>
    </xdr:from>
    <xdr:to>
      <xdr:col>50</xdr:col>
      <xdr:colOff>114300</xdr:colOff>
      <xdr:row>100</xdr:row>
      <xdr:rowOff>114300</xdr:rowOff>
    </xdr:to>
    <xdr:cxnSp macro="">
      <xdr:nvCxnSpPr>
        <xdr:cNvPr id="483" name="直線コネクタ 482">
          <a:extLst>
            <a:ext uri="{FF2B5EF4-FFF2-40B4-BE49-F238E27FC236}">
              <a16:creationId xmlns:a16="http://schemas.microsoft.com/office/drawing/2014/main" id="{5180912E-6608-4D16-937A-F65C982D972A}"/>
            </a:ext>
          </a:extLst>
        </xdr:cNvPr>
        <xdr:cNvCxnSpPr/>
      </xdr:nvCxnSpPr>
      <xdr:spPr>
        <a:xfrm flipV="1">
          <a:off x="7886700" y="1668018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166370</xdr:rowOff>
    </xdr:from>
    <xdr:to>
      <xdr:col>41</xdr:col>
      <xdr:colOff>101600</xdr:colOff>
      <xdr:row>104</xdr:row>
      <xdr:rowOff>96520</xdr:rowOff>
    </xdr:to>
    <xdr:sp macro="" textlink="">
      <xdr:nvSpPr>
        <xdr:cNvPr id="484" name="楕円 483">
          <a:extLst>
            <a:ext uri="{FF2B5EF4-FFF2-40B4-BE49-F238E27FC236}">
              <a16:creationId xmlns:a16="http://schemas.microsoft.com/office/drawing/2014/main" id="{7F223EF0-8D53-46AC-AAC7-0D70E5029AB8}"/>
            </a:ext>
          </a:extLst>
        </xdr:cNvPr>
        <xdr:cNvSpPr/>
      </xdr:nvSpPr>
      <xdr:spPr>
        <a:xfrm>
          <a:off x="7029450" y="172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114300</xdr:rowOff>
    </xdr:from>
    <xdr:to>
      <xdr:col>45</xdr:col>
      <xdr:colOff>177800</xdr:colOff>
      <xdr:row>104</xdr:row>
      <xdr:rowOff>45720</xdr:rowOff>
    </xdr:to>
    <xdr:cxnSp macro="">
      <xdr:nvCxnSpPr>
        <xdr:cNvPr id="485" name="直線コネクタ 484">
          <a:extLst>
            <a:ext uri="{FF2B5EF4-FFF2-40B4-BE49-F238E27FC236}">
              <a16:creationId xmlns:a16="http://schemas.microsoft.com/office/drawing/2014/main" id="{74B13D8E-D765-4F33-928F-73C7841B3B4D}"/>
            </a:ext>
          </a:extLst>
        </xdr:cNvPr>
        <xdr:cNvCxnSpPr/>
      </xdr:nvCxnSpPr>
      <xdr:spPr>
        <a:xfrm flipV="1">
          <a:off x="7080250" y="16687800"/>
          <a:ext cx="80645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166370</xdr:rowOff>
    </xdr:from>
    <xdr:to>
      <xdr:col>36</xdr:col>
      <xdr:colOff>165100</xdr:colOff>
      <xdr:row>104</xdr:row>
      <xdr:rowOff>96520</xdr:rowOff>
    </xdr:to>
    <xdr:sp macro="" textlink="">
      <xdr:nvSpPr>
        <xdr:cNvPr id="486" name="楕円 485">
          <a:extLst>
            <a:ext uri="{FF2B5EF4-FFF2-40B4-BE49-F238E27FC236}">
              <a16:creationId xmlns:a16="http://schemas.microsoft.com/office/drawing/2014/main" id="{4705759C-27BB-47C8-BCFB-0E2B03D22F20}"/>
            </a:ext>
          </a:extLst>
        </xdr:cNvPr>
        <xdr:cNvSpPr/>
      </xdr:nvSpPr>
      <xdr:spPr>
        <a:xfrm>
          <a:off x="6235700" y="172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45720</xdr:rowOff>
    </xdr:from>
    <xdr:to>
      <xdr:col>41</xdr:col>
      <xdr:colOff>50800</xdr:colOff>
      <xdr:row>104</xdr:row>
      <xdr:rowOff>45720</xdr:rowOff>
    </xdr:to>
    <xdr:cxnSp macro="">
      <xdr:nvCxnSpPr>
        <xdr:cNvPr id="487" name="直線コネクタ 486">
          <a:extLst>
            <a:ext uri="{FF2B5EF4-FFF2-40B4-BE49-F238E27FC236}">
              <a16:creationId xmlns:a16="http://schemas.microsoft.com/office/drawing/2014/main" id="{FC075E9D-2A54-43A0-9DFC-060D9647B39A}"/>
            </a:ext>
          </a:extLst>
        </xdr:cNvPr>
        <xdr:cNvCxnSpPr/>
      </xdr:nvCxnSpPr>
      <xdr:spPr>
        <a:xfrm>
          <a:off x="6286500" y="173050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129557</xdr:rowOff>
    </xdr:from>
    <xdr:ext cx="469744" cy="259045"/>
    <xdr:sp macro="" textlink="">
      <xdr:nvSpPr>
        <xdr:cNvPr id="488" name="n_1aveValue【市民会館】&#10;一人当たり面積">
          <a:extLst>
            <a:ext uri="{FF2B5EF4-FFF2-40B4-BE49-F238E27FC236}">
              <a16:creationId xmlns:a16="http://schemas.microsoft.com/office/drawing/2014/main" id="{B7CF2198-EB20-48D5-BCEC-5C6B2F1FA30B}"/>
            </a:ext>
          </a:extLst>
        </xdr:cNvPr>
        <xdr:cNvSpPr txBox="1"/>
      </xdr:nvSpPr>
      <xdr:spPr>
        <a:xfrm>
          <a:off x="8458277"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89" name="n_2aveValue【市民会館】&#10;一人当たり面積">
          <a:extLst>
            <a:ext uri="{FF2B5EF4-FFF2-40B4-BE49-F238E27FC236}">
              <a16:creationId xmlns:a16="http://schemas.microsoft.com/office/drawing/2014/main" id="{33D6359C-73E1-4E18-AE22-8C2092418BD1}"/>
            </a:ext>
          </a:extLst>
        </xdr:cNvPr>
        <xdr:cNvSpPr txBox="1"/>
      </xdr:nvSpPr>
      <xdr:spPr>
        <a:xfrm>
          <a:off x="7677227"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90" name="n_3aveValue【市民会館】&#10;一人当たり面積">
          <a:extLst>
            <a:ext uri="{FF2B5EF4-FFF2-40B4-BE49-F238E27FC236}">
              <a16:creationId xmlns:a16="http://schemas.microsoft.com/office/drawing/2014/main" id="{9792B373-1B03-479B-A267-588E2F943BD1}"/>
            </a:ext>
          </a:extLst>
        </xdr:cNvPr>
        <xdr:cNvSpPr txBox="1"/>
      </xdr:nvSpPr>
      <xdr:spPr>
        <a:xfrm>
          <a:off x="6864427" y="176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26688</xdr:rowOff>
    </xdr:from>
    <xdr:ext cx="469744" cy="259045"/>
    <xdr:sp macro="" textlink="">
      <xdr:nvSpPr>
        <xdr:cNvPr id="491" name="n_4aveValue【市民会館】&#10;一人当たり面積">
          <a:extLst>
            <a:ext uri="{FF2B5EF4-FFF2-40B4-BE49-F238E27FC236}">
              <a16:creationId xmlns:a16="http://schemas.microsoft.com/office/drawing/2014/main" id="{0B68F9A6-44DF-4FA4-AD13-ECA4DDC0E74B}"/>
            </a:ext>
          </a:extLst>
        </xdr:cNvPr>
        <xdr:cNvSpPr txBox="1"/>
      </xdr:nvSpPr>
      <xdr:spPr>
        <a:xfrm>
          <a:off x="6070677"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2557</xdr:rowOff>
    </xdr:from>
    <xdr:ext cx="469744" cy="259045"/>
    <xdr:sp macro="" textlink="">
      <xdr:nvSpPr>
        <xdr:cNvPr id="492" name="n_1mainValue【市民会館】&#10;一人当たり面積">
          <a:extLst>
            <a:ext uri="{FF2B5EF4-FFF2-40B4-BE49-F238E27FC236}">
              <a16:creationId xmlns:a16="http://schemas.microsoft.com/office/drawing/2014/main" id="{A510C3CA-6C55-4969-93B2-1C136CFB2AAF}"/>
            </a:ext>
          </a:extLst>
        </xdr:cNvPr>
        <xdr:cNvSpPr txBox="1"/>
      </xdr:nvSpPr>
      <xdr:spPr>
        <a:xfrm>
          <a:off x="8458277" y="1640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10177</xdr:rowOff>
    </xdr:from>
    <xdr:ext cx="469744" cy="259045"/>
    <xdr:sp macro="" textlink="">
      <xdr:nvSpPr>
        <xdr:cNvPr id="493" name="n_2mainValue【市民会館】&#10;一人当たり面積">
          <a:extLst>
            <a:ext uri="{FF2B5EF4-FFF2-40B4-BE49-F238E27FC236}">
              <a16:creationId xmlns:a16="http://schemas.microsoft.com/office/drawing/2014/main" id="{94F1D12D-2757-413A-A14C-BCF7155947A9}"/>
            </a:ext>
          </a:extLst>
        </xdr:cNvPr>
        <xdr:cNvSpPr txBox="1"/>
      </xdr:nvSpPr>
      <xdr:spPr>
        <a:xfrm>
          <a:off x="7677227" y="1641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113047</xdr:rowOff>
    </xdr:from>
    <xdr:ext cx="469744" cy="259045"/>
    <xdr:sp macro="" textlink="">
      <xdr:nvSpPr>
        <xdr:cNvPr id="494" name="n_3mainValue【市民会館】&#10;一人当たり面積">
          <a:extLst>
            <a:ext uri="{FF2B5EF4-FFF2-40B4-BE49-F238E27FC236}">
              <a16:creationId xmlns:a16="http://schemas.microsoft.com/office/drawing/2014/main" id="{3B0D1EB8-B546-448E-9876-501A9BBE324F}"/>
            </a:ext>
          </a:extLst>
        </xdr:cNvPr>
        <xdr:cNvSpPr txBox="1"/>
      </xdr:nvSpPr>
      <xdr:spPr>
        <a:xfrm>
          <a:off x="6864427"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113047</xdr:rowOff>
    </xdr:from>
    <xdr:ext cx="469744" cy="259045"/>
    <xdr:sp macro="" textlink="">
      <xdr:nvSpPr>
        <xdr:cNvPr id="495" name="n_4mainValue【市民会館】&#10;一人当たり面積">
          <a:extLst>
            <a:ext uri="{FF2B5EF4-FFF2-40B4-BE49-F238E27FC236}">
              <a16:creationId xmlns:a16="http://schemas.microsoft.com/office/drawing/2014/main" id="{1C060071-0721-4A7C-A5C3-9A522DA184AC}"/>
            </a:ext>
          </a:extLst>
        </xdr:cNvPr>
        <xdr:cNvSpPr txBox="1"/>
      </xdr:nvSpPr>
      <xdr:spPr>
        <a:xfrm>
          <a:off x="6070677"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4A5EE40A-1529-4FFE-936B-55241D1E7429}"/>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EAC0E683-2D2C-43EB-93F8-306EDCAD442C}"/>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A64735D-70F6-4441-B473-3E6428604684}"/>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23AD6F77-5EAD-4B70-895B-3D3822F74FFD}"/>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C11E95CE-0646-4BF3-B087-54C6E059DF66}"/>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353EB084-3A8A-4623-B25F-6EC8E7EE6D86}"/>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198C9CA5-3DBC-48F1-A95E-086A21C0D035}"/>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B99BE1F8-B9F5-4484-96C1-FBA004DDF35F}"/>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732ADB2D-E81B-46C5-8726-032B4B74D888}"/>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2110EAC1-0D1E-4527-AC16-3AA4D229A4A6}"/>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93A2D59E-0DD7-4709-9EE4-2FF39887FB2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D98AA2A4-EBB5-44F8-A58C-2191D1A74216}"/>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EC11724D-E15F-433D-A8F9-7D783F968AFE}"/>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9A2C75F1-ECFE-4D26-A115-036EF3776D2B}"/>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B350463A-657D-4B93-BE66-27342CC48F13}"/>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125055C0-E939-4111-A5DA-3DBF76A94754}"/>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64818911-2EAA-4611-BD2E-12C4B65AC4F5}"/>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9095EF74-ED50-4E5A-AC51-0D1955EA3E34}"/>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56D93C8A-7EC3-434F-ADCB-1EA7D13F46E7}"/>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DD997C33-4846-46E9-A5F3-36D8B646B0C7}"/>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C8D89E59-E545-4702-8D86-0D4442687865}"/>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6FDF2E5-E409-4554-BB0E-2856C295AD78}"/>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2F2F820E-E056-4FDB-B6AE-83F2B082B486}"/>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37CE662A-CDD3-455F-A472-F753F84CCA53}"/>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20" name="直線コネクタ 519">
          <a:extLst>
            <a:ext uri="{FF2B5EF4-FFF2-40B4-BE49-F238E27FC236}">
              <a16:creationId xmlns:a16="http://schemas.microsoft.com/office/drawing/2014/main" id="{D0708306-713D-4C66-BF84-03ECAEEE2E00}"/>
            </a:ext>
          </a:extLst>
        </xdr:cNvPr>
        <xdr:cNvCxnSpPr/>
      </xdr:nvCxnSpPr>
      <xdr:spPr>
        <a:xfrm flipV="1">
          <a:off x="14699614" y="56070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75FE5305-1174-49F6-883D-6520B7EC4A9D}"/>
            </a:ext>
          </a:extLst>
        </xdr:cNvPr>
        <xdr:cNvSpPr txBox="1"/>
      </xdr:nvSpPr>
      <xdr:spPr>
        <a:xfrm>
          <a:off x="14738350" y="696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2" name="直線コネクタ 521">
          <a:extLst>
            <a:ext uri="{FF2B5EF4-FFF2-40B4-BE49-F238E27FC236}">
              <a16:creationId xmlns:a16="http://schemas.microsoft.com/office/drawing/2014/main" id="{559AF8FF-61C7-4279-A218-40D333AB2EA0}"/>
            </a:ext>
          </a:extLst>
        </xdr:cNvPr>
        <xdr:cNvCxnSpPr/>
      </xdr:nvCxnSpPr>
      <xdr:spPr>
        <a:xfrm>
          <a:off x="14611350" y="6957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F548A703-01DA-4444-93D2-6D84C3780C44}"/>
            </a:ext>
          </a:extLst>
        </xdr:cNvPr>
        <xdr:cNvSpPr txBox="1"/>
      </xdr:nvSpPr>
      <xdr:spPr>
        <a:xfrm>
          <a:off x="14738350" y="53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4" name="直線コネクタ 523">
          <a:extLst>
            <a:ext uri="{FF2B5EF4-FFF2-40B4-BE49-F238E27FC236}">
              <a16:creationId xmlns:a16="http://schemas.microsoft.com/office/drawing/2014/main" id="{DAE76877-F1C6-4049-946F-9A9673FE2C7A}"/>
            </a:ext>
          </a:extLst>
        </xdr:cNvPr>
        <xdr:cNvCxnSpPr/>
      </xdr:nvCxnSpPr>
      <xdr:spPr>
        <a:xfrm>
          <a:off x="14611350" y="5607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E06C6B28-8AD9-4A6F-BBB6-279D2DFC5190}"/>
            </a:ext>
          </a:extLst>
        </xdr:cNvPr>
        <xdr:cNvSpPr txBox="1"/>
      </xdr:nvSpPr>
      <xdr:spPr>
        <a:xfrm>
          <a:off x="14738350" y="6269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6" name="フローチャート: 判断 525">
          <a:extLst>
            <a:ext uri="{FF2B5EF4-FFF2-40B4-BE49-F238E27FC236}">
              <a16:creationId xmlns:a16="http://schemas.microsoft.com/office/drawing/2014/main" id="{65F3183D-882B-4B5D-A2FA-246A7F96E1DE}"/>
            </a:ext>
          </a:extLst>
        </xdr:cNvPr>
        <xdr:cNvSpPr/>
      </xdr:nvSpPr>
      <xdr:spPr>
        <a:xfrm>
          <a:off x="14649450" y="62845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7" name="フローチャート: 判断 526">
          <a:extLst>
            <a:ext uri="{FF2B5EF4-FFF2-40B4-BE49-F238E27FC236}">
              <a16:creationId xmlns:a16="http://schemas.microsoft.com/office/drawing/2014/main" id="{B8C0EC19-3AA9-450D-8322-DF97076D52FA}"/>
            </a:ext>
          </a:extLst>
        </xdr:cNvPr>
        <xdr:cNvSpPr/>
      </xdr:nvSpPr>
      <xdr:spPr>
        <a:xfrm>
          <a:off x="13887450" y="6262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8" name="フローチャート: 判断 527">
          <a:extLst>
            <a:ext uri="{FF2B5EF4-FFF2-40B4-BE49-F238E27FC236}">
              <a16:creationId xmlns:a16="http://schemas.microsoft.com/office/drawing/2014/main" id="{2D0DAC12-3165-4233-9A62-25E2E38BCDCA}"/>
            </a:ext>
          </a:extLst>
        </xdr:cNvPr>
        <xdr:cNvSpPr/>
      </xdr:nvSpPr>
      <xdr:spPr>
        <a:xfrm>
          <a:off x="1309370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9" name="フローチャート: 判断 528">
          <a:extLst>
            <a:ext uri="{FF2B5EF4-FFF2-40B4-BE49-F238E27FC236}">
              <a16:creationId xmlns:a16="http://schemas.microsoft.com/office/drawing/2014/main" id="{66371E8C-5473-4E79-82DC-097C704E0029}"/>
            </a:ext>
          </a:extLst>
        </xdr:cNvPr>
        <xdr:cNvSpPr/>
      </xdr:nvSpPr>
      <xdr:spPr>
        <a:xfrm>
          <a:off x="12299950" y="63131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30" name="フローチャート: 判断 529">
          <a:extLst>
            <a:ext uri="{FF2B5EF4-FFF2-40B4-BE49-F238E27FC236}">
              <a16:creationId xmlns:a16="http://schemas.microsoft.com/office/drawing/2014/main" id="{3940C1B2-D97E-4684-AA02-DFB3B6F52E73}"/>
            </a:ext>
          </a:extLst>
        </xdr:cNvPr>
        <xdr:cNvSpPr/>
      </xdr:nvSpPr>
      <xdr:spPr>
        <a:xfrm>
          <a:off x="1148715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D6411D4-9304-4197-9130-00C6A4A1D044}"/>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405D486-6B29-424A-8CCB-F08629EA3651}"/>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35A23C2-EFD0-4D13-B071-F1B87F050461}"/>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F8625DE-4845-4BB4-A481-B74FE3495EB8}"/>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74A71C8-C5D3-4FA8-9006-10A09BA07599}"/>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536" name="楕円 535">
          <a:extLst>
            <a:ext uri="{FF2B5EF4-FFF2-40B4-BE49-F238E27FC236}">
              <a16:creationId xmlns:a16="http://schemas.microsoft.com/office/drawing/2014/main" id="{EBFF1676-CB0E-4DA2-947B-ADE99DC357CD}"/>
            </a:ext>
          </a:extLst>
        </xdr:cNvPr>
        <xdr:cNvSpPr/>
      </xdr:nvSpPr>
      <xdr:spPr>
        <a:xfrm>
          <a:off x="14649450" y="60401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113047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D97E9D99-41C5-4696-8921-066F1E909C6C}"/>
            </a:ext>
          </a:extLst>
        </xdr:cNvPr>
        <xdr:cNvSpPr txBox="1"/>
      </xdr:nvSpPr>
      <xdr:spPr>
        <a:xfrm>
          <a:off x="14738350"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33020</xdr:rowOff>
    </xdr:from>
    <xdr:to>
      <xdr:col>81</xdr:col>
      <xdr:colOff>101600</xdr:colOff>
      <xdr:row>36</xdr:row>
      <xdr:rowOff>134620</xdr:rowOff>
    </xdr:to>
    <xdr:sp macro="" textlink="">
      <xdr:nvSpPr>
        <xdr:cNvPr id="538" name="楕円 537">
          <a:extLst>
            <a:ext uri="{FF2B5EF4-FFF2-40B4-BE49-F238E27FC236}">
              <a16:creationId xmlns:a16="http://schemas.microsoft.com/office/drawing/2014/main" id="{FCD62193-69BC-4F8C-A9D6-CD8F8D2B822A}"/>
            </a:ext>
          </a:extLst>
        </xdr:cNvPr>
        <xdr:cNvSpPr/>
      </xdr:nvSpPr>
      <xdr:spPr>
        <a:xfrm>
          <a:off x="1388745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83820</xdr:rowOff>
    </xdr:from>
    <xdr:to>
      <xdr:col>85</xdr:col>
      <xdr:colOff>127000</xdr:colOff>
      <xdr:row>36</xdr:row>
      <xdr:rowOff>140970</xdr:rowOff>
    </xdr:to>
    <xdr:cxnSp macro="">
      <xdr:nvCxnSpPr>
        <xdr:cNvPr id="539" name="直線コネクタ 538">
          <a:extLst>
            <a:ext uri="{FF2B5EF4-FFF2-40B4-BE49-F238E27FC236}">
              <a16:creationId xmlns:a16="http://schemas.microsoft.com/office/drawing/2014/main" id="{84193AE8-5711-443A-849C-5B9B2507A883}"/>
            </a:ext>
          </a:extLst>
        </xdr:cNvPr>
        <xdr:cNvCxnSpPr/>
      </xdr:nvCxnSpPr>
      <xdr:spPr>
        <a:xfrm>
          <a:off x="13938250" y="6033770"/>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149225</xdr:rowOff>
    </xdr:from>
    <xdr:to>
      <xdr:col>76</xdr:col>
      <xdr:colOff>165100</xdr:colOff>
      <xdr:row>36</xdr:row>
      <xdr:rowOff>79375</xdr:rowOff>
    </xdr:to>
    <xdr:sp macro="" textlink="">
      <xdr:nvSpPr>
        <xdr:cNvPr id="540" name="楕円 539">
          <a:extLst>
            <a:ext uri="{FF2B5EF4-FFF2-40B4-BE49-F238E27FC236}">
              <a16:creationId xmlns:a16="http://schemas.microsoft.com/office/drawing/2014/main" id="{22926078-92D5-4DCF-856C-FC33CF075093}"/>
            </a:ext>
          </a:extLst>
        </xdr:cNvPr>
        <xdr:cNvSpPr/>
      </xdr:nvSpPr>
      <xdr:spPr>
        <a:xfrm>
          <a:off x="13093700" y="5934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28575</xdr:rowOff>
    </xdr:from>
    <xdr:to>
      <xdr:col>81</xdr:col>
      <xdr:colOff>50800</xdr:colOff>
      <xdr:row>36</xdr:row>
      <xdr:rowOff>83820</xdr:rowOff>
    </xdr:to>
    <xdr:cxnSp macro="">
      <xdr:nvCxnSpPr>
        <xdr:cNvPr id="541" name="直線コネクタ 540">
          <a:extLst>
            <a:ext uri="{FF2B5EF4-FFF2-40B4-BE49-F238E27FC236}">
              <a16:creationId xmlns:a16="http://schemas.microsoft.com/office/drawing/2014/main" id="{877CC505-5A61-46E9-A3F4-8966432B4884}"/>
            </a:ext>
          </a:extLst>
        </xdr:cNvPr>
        <xdr:cNvCxnSpPr/>
      </xdr:nvCxnSpPr>
      <xdr:spPr>
        <a:xfrm>
          <a:off x="13144500" y="5978525"/>
          <a:ext cx="79375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92075</xdr:rowOff>
    </xdr:from>
    <xdr:to>
      <xdr:col>72</xdr:col>
      <xdr:colOff>38100</xdr:colOff>
      <xdr:row>36</xdr:row>
      <xdr:rowOff>22225</xdr:rowOff>
    </xdr:to>
    <xdr:sp macro="" textlink="">
      <xdr:nvSpPr>
        <xdr:cNvPr id="542" name="楕円 541">
          <a:extLst>
            <a:ext uri="{FF2B5EF4-FFF2-40B4-BE49-F238E27FC236}">
              <a16:creationId xmlns:a16="http://schemas.microsoft.com/office/drawing/2014/main" id="{915F7E31-3A60-4E39-AF6E-7AF54041E2EB}"/>
            </a:ext>
          </a:extLst>
        </xdr:cNvPr>
        <xdr:cNvSpPr/>
      </xdr:nvSpPr>
      <xdr:spPr>
        <a:xfrm>
          <a:off x="12299950" y="58769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142875</xdr:rowOff>
    </xdr:from>
    <xdr:to>
      <xdr:col>76</xdr:col>
      <xdr:colOff>114300</xdr:colOff>
      <xdr:row>36</xdr:row>
      <xdr:rowOff>28575</xdr:rowOff>
    </xdr:to>
    <xdr:cxnSp macro="">
      <xdr:nvCxnSpPr>
        <xdr:cNvPr id="543" name="直線コネクタ 542">
          <a:extLst>
            <a:ext uri="{FF2B5EF4-FFF2-40B4-BE49-F238E27FC236}">
              <a16:creationId xmlns:a16="http://schemas.microsoft.com/office/drawing/2014/main" id="{8AE17B91-D2D1-42E6-A56B-5F5F9D1361C3}"/>
            </a:ext>
          </a:extLst>
        </xdr:cNvPr>
        <xdr:cNvCxnSpPr/>
      </xdr:nvCxnSpPr>
      <xdr:spPr>
        <a:xfrm>
          <a:off x="12344400" y="5927725"/>
          <a:ext cx="8001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31115</xdr:rowOff>
    </xdr:from>
    <xdr:to>
      <xdr:col>67</xdr:col>
      <xdr:colOff>101600</xdr:colOff>
      <xdr:row>35</xdr:row>
      <xdr:rowOff>132715</xdr:rowOff>
    </xdr:to>
    <xdr:sp macro="" textlink="">
      <xdr:nvSpPr>
        <xdr:cNvPr id="544" name="楕円 543">
          <a:extLst>
            <a:ext uri="{FF2B5EF4-FFF2-40B4-BE49-F238E27FC236}">
              <a16:creationId xmlns:a16="http://schemas.microsoft.com/office/drawing/2014/main" id="{C0595708-AF97-4D5F-B3AE-D56396FBE9C0}"/>
            </a:ext>
          </a:extLst>
        </xdr:cNvPr>
        <xdr:cNvSpPr/>
      </xdr:nvSpPr>
      <xdr:spPr>
        <a:xfrm>
          <a:off x="11487150" y="58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81915</xdr:rowOff>
    </xdr:from>
    <xdr:to>
      <xdr:col>71</xdr:col>
      <xdr:colOff>177800</xdr:colOff>
      <xdr:row>35</xdr:row>
      <xdr:rowOff>142875</xdr:rowOff>
    </xdr:to>
    <xdr:cxnSp macro="">
      <xdr:nvCxnSpPr>
        <xdr:cNvPr id="545" name="直線コネクタ 544">
          <a:extLst>
            <a:ext uri="{FF2B5EF4-FFF2-40B4-BE49-F238E27FC236}">
              <a16:creationId xmlns:a16="http://schemas.microsoft.com/office/drawing/2014/main" id="{E7476042-79B7-4EB0-95B8-ED654B153312}"/>
            </a:ext>
          </a:extLst>
        </xdr:cNvPr>
        <xdr:cNvCxnSpPr/>
      </xdr:nvCxnSpPr>
      <xdr:spPr>
        <a:xfrm>
          <a:off x="11537950" y="5866765"/>
          <a:ext cx="80645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68597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BEEFC456-44AA-4F98-B29F-58AC62DF6AF2}"/>
            </a:ext>
          </a:extLst>
        </xdr:cNvPr>
        <xdr:cNvSpPr txBox="1"/>
      </xdr:nvSpPr>
      <xdr:spPr>
        <a:xfrm>
          <a:off x="13742044" y="63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1303222C-AF8A-464D-A4D3-EF32F16511F4}"/>
            </a:ext>
          </a:extLst>
        </xdr:cNvPr>
        <xdr:cNvSpPr txBox="1"/>
      </xdr:nvSpPr>
      <xdr:spPr>
        <a:xfrm>
          <a:off x="12960994" y="63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39BE3C8A-DC59-46DC-8F7A-6D809CC9CDA8}"/>
            </a:ext>
          </a:extLst>
        </xdr:cNvPr>
        <xdr:cNvSpPr txBox="1"/>
      </xdr:nvSpPr>
      <xdr:spPr>
        <a:xfrm>
          <a:off x="12167244" y="640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6BAAC9B5-E9DE-455E-8A29-5833223C25BC}"/>
            </a:ext>
          </a:extLst>
        </xdr:cNvPr>
        <xdr:cNvSpPr txBox="1"/>
      </xdr:nvSpPr>
      <xdr:spPr>
        <a:xfrm>
          <a:off x="11354444"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151147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7DA43E49-F9CD-456B-8456-1CEB131FABD6}"/>
            </a:ext>
          </a:extLst>
        </xdr:cNvPr>
        <xdr:cNvSpPr txBox="1"/>
      </xdr:nvSpPr>
      <xdr:spPr>
        <a:xfrm>
          <a:off x="137420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95902</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CE3DE387-67A5-4303-94FB-75CB2D3BBBE5}"/>
            </a:ext>
          </a:extLst>
        </xdr:cNvPr>
        <xdr:cNvSpPr txBox="1"/>
      </xdr:nvSpPr>
      <xdr:spPr>
        <a:xfrm>
          <a:off x="12960994"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38752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2174A400-A182-486C-9767-4A61E1715870}"/>
            </a:ext>
          </a:extLst>
        </xdr:cNvPr>
        <xdr:cNvSpPr txBox="1"/>
      </xdr:nvSpPr>
      <xdr:spPr>
        <a:xfrm>
          <a:off x="12167244" y="56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149242</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2C7F9E7C-5A47-45E0-91D1-BA85B4A86B00}"/>
            </a:ext>
          </a:extLst>
        </xdr:cNvPr>
        <xdr:cNvSpPr txBox="1"/>
      </xdr:nvSpPr>
      <xdr:spPr>
        <a:xfrm>
          <a:off x="11354444" y="560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FEA3034-B449-46AF-9612-37F419648823}"/>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50BFCA05-9CE3-4148-998F-2B2FC1A63737}"/>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F03C2329-F5EF-4012-8B53-BCBD6A9E4C3E}"/>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18C33768-E5CC-4ACD-995B-9158A536AB98}"/>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23C573FB-300F-4322-8CE0-71D0DCAE434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D29C52BE-D6FE-42A5-B9FF-94493B707C39}"/>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6C057C5C-495D-45CE-A486-A0600B47AFC2}"/>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DAEAE7F7-9680-4DB0-A935-140D8737112B}"/>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C31D7B82-1960-4230-9FDD-6F43C3A3613E}"/>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B94F0D70-5FB2-4556-B3C1-8642E947523C}"/>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B4E45CBB-7D23-465F-BE23-C1A049F98A6D}"/>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0BEEFA14-ABE3-4866-BE7D-6DEDD8686DBB}"/>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9B266591-41D6-44ED-9A54-073B2C3A7631}"/>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7" name="テキスト ボックス 566">
          <a:extLst>
            <a:ext uri="{FF2B5EF4-FFF2-40B4-BE49-F238E27FC236}">
              <a16:creationId xmlns:a16="http://schemas.microsoft.com/office/drawing/2014/main" id="{89A3321B-6809-4E58-95CB-6D2DA23E57D8}"/>
            </a:ext>
          </a:extLst>
        </xdr:cNvPr>
        <xdr:cNvSpPr txBox="1"/>
      </xdr:nvSpPr>
      <xdr:spPr>
        <a:xfrm>
          <a:off x="159850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E5C0F78C-BA43-4C90-ADCD-D9E73613C5E0}"/>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9" name="テキスト ボックス 568">
          <a:extLst>
            <a:ext uri="{FF2B5EF4-FFF2-40B4-BE49-F238E27FC236}">
              <a16:creationId xmlns:a16="http://schemas.microsoft.com/office/drawing/2014/main" id="{F9FB0DEB-EE52-45FE-956F-0F435F6CAA09}"/>
            </a:ext>
          </a:extLst>
        </xdr:cNvPr>
        <xdr:cNvSpPr txBox="1"/>
      </xdr:nvSpPr>
      <xdr:spPr>
        <a:xfrm>
          <a:off x="159850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15CE4C5E-16E2-4250-920B-F394B1803772}"/>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1" name="テキスト ボックス 570">
          <a:extLst>
            <a:ext uri="{FF2B5EF4-FFF2-40B4-BE49-F238E27FC236}">
              <a16:creationId xmlns:a16="http://schemas.microsoft.com/office/drawing/2014/main" id="{30CC685F-C22E-413D-9379-4DFD38371E10}"/>
            </a:ext>
          </a:extLst>
        </xdr:cNvPr>
        <xdr:cNvSpPr txBox="1"/>
      </xdr:nvSpPr>
      <xdr:spPr>
        <a:xfrm>
          <a:off x="159850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69EEB978-179B-456B-84CD-F3E6C5EDF845}"/>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058ADEC8-38D9-483A-BFB5-CC941E1D75A7}"/>
            </a:ext>
          </a:extLst>
        </xdr:cNvPr>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289FBAD1-63F7-4815-8990-02069B249590}"/>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71B309F9-5CB5-4A12-8D55-4805B7C9CBC7}"/>
            </a:ext>
          </a:extLst>
        </xdr:cNvPr>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FD458264-3388-4111-A62A-81E39C20CE91}"/>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C44BF309-7ACA-45D1-97D0-E52332BF9E0B}"/>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DDFC936F-9334-494E-A03D-2BC2C0AB6C87}"/>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9" name="直線コネクタ 578">
          <a:extLst>
            <a:ext uri="{FF2B5EF4-FFF2-40B4-BE49-F238E27FC236}">
              <a16:creationId xmlns:a16="http://schemas.microsoft.com/office/drawing/2014/main" id="{D385CD07-39F1-48A5-B9DC-ECF6F83AA13B}"/>
            </a:ext>
          </a:extLst>
        </xdr:cNvPr>
        <xdr:cNvCxnSpPr/>
      </xdr:nvCxnSpPr>
      <xdr:spPr>
        <a:xfrm flipV="1">
          <a:off x="19951064" y="5459287"/>
          <a:ext cx="0" cy="1517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19968E6D-F427-4833-B447-39F784BB3639}"/>
            </a:ext>
          </a:extLst>
        </xdr:cNvPr>
        <xdr:cNvSpPr txBox="1"/>
      </xdr:nvSpPr>
      <xdr:spPr>
        <a:xfrm>
          <a:off x="19989800" y="69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1" name="直線コネクタ 580">
          <a:extLst>
            <a:ext uri="{FF2B5EF4-FFF2-40B4-BE49-F238E27FC236}">
              <a16:creationId xmlns:a16="http://schemas.microsoft.com/office/drawing/2014/main" id="{B80F6265-0F2D-4A14-A0B7-1693DE601046}"/>
            </a:ext>
          </a:extLst>
        </xdr:cNvPr>
        <xdr:cNvCxnSpPr/>
      </xdr:nvCxnSpPr>
      <xdr:spPr>
        <a:xfrm>
          <a:off x="19881850" y="69762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1DAE76B7-FEB3-4E11-BEAD-91377DAB90D6}"/>
            </a:ext>
          </a:extLst>
        </xdr:cNvPr>
        <xdr:cNvSpPr txBox="1"/>
      </xdr:nvSpPr>
      <xdr:spPr>
        <a:xfrm>
          <a:off x="19989800" y="524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3" name="直線コネクタ 582">
          <a:extLst>
            <a:ext uri="{FF2B5EF4-FFF2-40B4-BE49-F238E27FC236}">
              <a16:creationId xmlns:a16="http://schemas.microsoft.com/office/drawing/2014/main" id="{040ADD6A-8F29-420F-8EB1-3E7D2BF4EBC3}"/>
            </a:ext>
          </a:extLst>
        </xdr:cNvPr>
        <xdr:cNvCxnSpPr/>
      </xdr:nvCxnSpPr>
      <xdr:spPr>
        <a:xfrm>
          <a:off x="19881850" y="5459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584" name="【一般廃棄物処理施設】&#10;一人当たり有形固定資産（償却資産）額平均値テキスト">
          <a:extLst>
            <a:ext uri="{FF2B5EF4-FFF2-40B4-BE49-F238E27FC236}">
              <a16:creationId xmlns:a16="http://schemas.microsoft.com/office/drawing/2014/main" id="{BCC7366F-D1AA-470C-928A-600EA13D4950}"/>
            </a:ext>
          </a:extLst>
        </xdr:cNvPr>
        <xdr:cNvSpPr txBox="1"/>
      </xdr:nvSpPr>
      <xdr:spPr>
        <a:xfrm>
          <a:off x="19989800" y="622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5" name="フローチャート: 判断 584">
          <a:extLst>
            <a:ext uri="{FF2B5EF4-FFF2-40B4-BE49-F238E27FC236}">
              <a16:creationId xmlns:a16="http://schemas.microsoft.com/office/drawing/2014/main" id="{F25F14FD-3DAD-4EB6-9D04-00411D46B21A}"/>
            </a:ext>
          </a:extLst>
        </xdr:cNvPr>
        <xdr:cNvSpPr/>
      </xdr:nvSpPr>
      <xdr:spPr>
        <a:xfrm>
          <a:off x="19900900" y="63652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6" name="フローチャート: 判断 585">
          <a:extLst>
            <a:ext uri="{FF2B5EF4-FFF2-40B4-BE49-F238E27FC236}">
              <a16:creationId xmlns:a16="http://schemas.microsoft.com/office/drawing/2014/main" id="{9A3EDDEA-3107-473E-9CFD-41D7CCFB9E22}"/>
            </a:ext>
          </a:extLst>
        </xdr:cNvPr>
        <xdr:cNvSpPr/>
      </xdr:nvSpPr>
      <xdr:spPr>
        <a:xfrm>
          <a:off x="19157950" y="63766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7" name="フローチャート: 判断 586">
          <a:extLst>
            <a:ext uri="{FF2B5EF4-FFF2-40B4-BE49-F238E27FC236}">
              <a16:creationId xmlns:a16="http://schemas.microsoft.com/office/drawing/2014/main" id="{B0AEDB10-B0F3-4B1A-9C3F-9B4132945A7E}"/>
            </a:ext>
          </a:extLst>
        </xdr:cNvPr>
        <xdr:cNvSpPr/>
      </xdr:nvSpPr>
      <xdr:spPr>
        <a:xfrm>
          <a:off x="18345150" y="64091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8" name="フローチャート: 判断 587">
          <a:extLst>
            <a:ext uri="{FF2B5EF4-FFF2-40B4-BE49-F238E27FC236}">
              <a16:creationId xmlns:a16="http://schemas.microsoft.com/office/drawing/2014/main" id="{98544C23-32CC-4BAB-AE9F-49FA6F77D0A6}"/>
            </a:ext>
          </a:extLst>
        </xdr:cNvPr>
        <xdr:cNvSpPr/>
      </xdr:nvSpPr>
      <xdr:spPr>
        <a:xfrm>
          <a:off x="17551400" y="6436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9" name="フローチャート: 判断 588">
          <a:extLst>
            <a:ext uri="{FF2B5EF4-FFF2-40B4-BE49-F238E27FC236}">
              <a16:creationId xmlns:a16="http://schemas.microsoft.com/office/drawing/2014/main" id="{AF174226-99DA-4FB7-BC58-FBB87B8F2AE3}"/>
            </a:ext>
          </a:extLst>
        </xdr:cNvPr>
        <xdr:cNvSpPr/>
      </xdr:nvSpPr>
      <xdr:spPr>
        <a:xfrm>
          <a:off x="16757650" y="64118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69C95610-D0E7-40A6-A565-02ADF53A7785}"/>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6DB9011A-C3E7-4500-A728-27DF2DC1879E}"/>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31A905E0-8474-421C-8147-047CC334CE52}"/>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93B4144E-4878-422E-A492-619B4AE326C7}"/>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9001F25F-F0CE-4472-B12D-B93936FD446D}"/>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98389</xdr:rowOff>
    </xdr:from>
    <xdr:to>
      <xdr:col>116</xdr:col>
      <xdr:colOff>114300</xdr:colOff>
      <xdr:row>42</xdr:row>
      <xdr:rowOff>28539</xdr:rowOff>
    </xdr:to>
    <xdr:sp macro="" textlink="">
      <xdr:nvSpPr>
        <xdr:cNvPr id="595" name="楕円 594">
          <a:extLst>
            <a:ext uri="{FF2B5EF4-FFF2-40B4-BE49-F238E27FC236}">
              <a16:creationId xmlns:a16="http://schemas.microsoft.com/office/drawing/2014/main" id="{54067199-A958-474D-AD1A-B0ABFDAA7391}"/>
            </a:ext>
          </a:extLst>
        </xdr:cNvPr>
        <xdr:cNvSpPr/>
      </xdr:nvSpPr>
      <xdr:spPr>
        <a:xfrm>
          <a:off x="19900900" y="68738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13316</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D3E4CEE1-3950-475D-9E82-151E32442653}"/>
            </a:ext>
          </a:extLst>
        </xdr:cNvPr>
        <xdr:cNvSpPr txBox="1"/>
      </xdr:nvSpPr>
      <xdr:spPr>
        <a:xfrm>
          <a:off x="19989800" y="678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99064</xdr:rowOff>
    </xdr:from>
    <xdr:to>
      <xdr:col>112</xdr:col>
      <xdr:colOff>38100</xdr:colOff>
      <xdr:row>42</xdr:row>
      <xdr:rowOff>29214</xdr:rowOff>
    </xdr:to>
    <xdr:sp macro="" textlink="">
      <xdr:nvSpPr>
        <xdr:cNvPr id="597" name="楕円 596">
          <a:extLst>
            <a:ext uri="{FF2B5EF4-FFF2-40B4-BE49-F238E27FC236}">
              <a16:creationId xmlns:a16="http://schemas.microsoft.com/office/drawing/2014/main" id="{5A96E714-988B-48AE-867F-6D13BEF26AFB}"/>
            </a:ext>
          </a:extLst>
        </xdr:cNvPr>
        <xdr:cNvSpPr/>
      </xdr:nvSpPr>
      <xdr:spPr>
        <a:xfrm>
          <a:off x="19157950" y="68745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149189</xdr:rowOff>
    </xdr:from>
    <xdr:to>
      <xdr:col>116</xdr:col>
      <xdr:colOff>63500</xdr:colOff>
      <xdr:row>41</xdr:row>
      <xdr:rowOff>149864</xdr:rowOff>
    </xdr:to>
    <xdr:cxnSp macro="">
      <xdr:nvCxnSpPr>
        <xdr:cNvPr id="598" name="直線コネクタ 597">
          <a:extLst>
            <a:ext uri="{FF2B5EF4-FFF2-40B4-BE49-F238E27FC236}">
              <a16:creationId xmlns:a16="http://schemas.microsoft.com/office/drawing/2014/main" id="{09C93326-F660-4C22-BEBB-250829E614E9}"/>
            </a:ext>
          </a:extLst>
        </xdr:cNvPr>
        <xdr:cNvCxnSpPr/>
      </xdr:nvCxnSpPr>
      <xdr:spPr>
        <a:xfrm flipV="1">
          <a:off x="19202400" y="6924639"/>
          <a:ext cx="7493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99651</xdr:rowOff>
    </xdr:from>
    <xdr:to>
      <xdr:col>107</xdr:col>
      <xdr:colOff>101600</xdr:colOff>
      <xdr:row>42</xdr:row>
      <xdr:rowOff>29801</xdr:rowOff>
    </xdr:to>
    <xdr:sp macro="" textlink="">
      <xdr:nvSpPr>
        <xdr:cNvPr id="599" name="楕円 598">
          <a:extLst>
            <a:ext uri="{FF2B5EF4-FFF2-40B4-BE49-F238E27FC236}">
              <a16:creationId xmlns:a16="http://schemas.microsoft.com/office/drawing/2014/main" id="{45EB87C5-233C-43A2-8E42-6D51DEE8B520}"/>
            </a:ext>
          </a:extLst>
        </xdr:cNvPr>
        <xdr:cNvSpPr/>
      </xdr:nvSpPr>
      <xdr:spPr>
        <a:xfrm>
          <a:off x="18345150" y="68751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149864</xdr:rowOff>
    </xdr:from>
    <xdr:to>
      <xdr:col>111</xdr:col>
      <xdr:colOff>177800</xdr:colOff>
      <xdr:row>41</xdr:row>
      <xdr:rowOff>150451</xdr:rowOff>
    </xdr:to>
    <xdr:cxnSp macro="">
      <xdr:nvCxnSpPr>
        <xdr:cNvPr id="600" name="直線コネクタ 599">
          <a:extLst>
            <a:ext uri="{FF2B5EF4-FFF2-40B4-BE49-F238E27FC236}">
              <a16:creationId xmlns:a16="http://schemas.microsoft.com/office/drawing/2014/main" id="{DBFA3593-120E-460D-86DB-8E2685607201}"/>
            </a:ext>
          </a:extLst>
        </xdr:cNvPr>
        <xdr:cNvCxnSpPr/>
      </xdr:nvCxnSpPr>
      <xdr:spPr>
        <a:xfrm flipV="1">
          <a:off x="18395950" y="6925314"/>
          <a:ext cx="80645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100294</xdr:rowOff>
    </xdr:from>
    <xdr:to>
      <xdr:col>102</xdr:col>
      <xdr:colOff>165100</xdr:colOff>
      <xdr:row>42</xdr:row>
      <xdr:rowOff>30444</xdr:rowOff>
    </xdr:to>
    <xdr:sp macro="" textlink="">
      <xdr:nvSpPr>
        <xdr:cNvPr id="601" name="楕円 600">
          <a:extLst>
            <a:ext uri="{FF2B5EF4-FFF2-40B4-BE49-F238E27FC236}">
              <a16:creationId xmlns:a16="http://schemas.microsoft.com/office/drawing/2014/main" id="{93CC624F-70B9-475F-A5AC-563F5B28000B}"/>
            </a:ext>
          </a:extLst>
        </xdr:cNvPr>
        <xdr:cNvSpPr/>
      </xdr:nvSpPr>
      <xdr:spPr>
        <a:xfrm>
          <a:off x="17551400" y="68757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150451</xdr:rowOff>
    </xdr:from>
    <xdr:to>
      <xdr:col>107</xdr:col>
      <xdr:colOff>50800</xdr:colOff>
      <xdr:row>41</xdr:row>
      <xdr:rowOff>151094</xdr:rowOff>
    </xdr:to>
    <xdr:cxnSp macro="">
      <xdr:nvCxnSpPr>
        <xdr:cNvPr id="602" name="直線コネクタ 601">
          <a:extLst>
            <a:ext uri="{FF2B5EF4-FFF2-40B4-BE49-F238E27FC236}">
              <a16:creationId xmlns:a16="http://schemas.microsoft.com/office/drawing/2014/main" id="{010A3500-F0ED-4F56-A1FD-130581B714A5}"/>
            </a:ext>
          </a:extLst>
        </xdr:cNvPr>
        <xdr:cNvCxnSpPr/>
      </xdr:nvCxnSpPr>
      <xdr:spPr>
        <a:xfrm flipV="1">
          <a:off x="17602200" y="6925901"/>
          <a:ext cx="79375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100805</xdr:rowOff>
    </xdr:from>
    <xdr:to>
      <xdr:col>98</xdr:col>
      <xdr:colOff>38100</xdr:colOff>
      <xdr:row>42</xdr:row>
      <xdr:rowOff>30955</xdr:rowOff>
    </xdr:to>
    <xdr:sp macro="" textlink="">
      <xdr:nvSpPr>
        <xdr:cNvPr id="603" name="楕円 602">
          <a:extLst>
            <a:ext uri="{FF2B5EF4-FFF2-40B4-BE49-F238E27FC236}">
              <a16:creationId xmlns:a16="http://schemas.microsoft.com/office/drawing/2014/main" id="{C2044A67-73B4-41A0-B5A3-DE2DBF54EF0B}"/>
            </a:ext>
          </a:extLst>
        </xdr:cNvPr>
        <xdr:cNvSpPr/>
      </xdr:nvSpPr>
      <xdr:spPr>
        <a:xfrm>
          <a:off x="16757650" y="68762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151094</xdr:rowOff>
    </xdr:from>
    <xdr:to>
      <xdr:col>102</xdr:col>
      <xdr:colOff>114300</xdr:colOff>
      <xdr:row>41</xdr:row>
      <xdr:rowOff>151605</xdr:rowOff>
    </xdr:to>
    <xdr:cxnSp macro="">
      <xdr:nvCxnSpPr>
        <xdr:cNvPr id="604" name="直線コネクタ 603">
          <a:extLst>
            <a:ext uri="{FF2B5EF4-FFF2-40B4-BE49-F238E27FC236}">
              <a16:creationId xmlns:a16="http://schemas.microsoft.com/office/drawing/2014/main" id="{256A38F6-F098-4D42-9C8B-9EAD023B7755}"/>
            </a:ext>
          </a:extLst>
        </xdr:cNvPr>
        <xdr:cNvCxnSpPr/>
      </xdr:nvCxnSpPr>
      <xdr:spPr>
        <a:xfrm flipV="1">
          <a:off x="16802100" y="6926544"/>
          <a:ext cx="800100" cy="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605" name="n_1aveValue【一般廃棄物処理施設】&#10;一人当たり有形固定資産（償却資産）額">
          <a:extLst>
            <a:ext uri="{FF2B5EF4-FFF2-40B4-BE49-F238E27FC236}">
              <a16:creationId xmlns:a16="http://schemas.microsoft.com/office/drawing/2014/main" id="{B781FFF7-4381-4432-A5FE-43917079C2EC}"/>
            </a:ext>
          </a:extLst>
        </xdr:cNvPr>
        <xdr:cNvSpPr txBox="1"/>
      </xdr:nvSpPr>
      <xdr:spPr>
        <a:xfrm>
          <a:off x="18947911" y="615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606" name="n_2aveValue【一般廃棄物処理施設】&#10;一人当たり有形固定資産（償却資産）額">
          <a:extLst>
            <a:ext uri="{FF2B5EF4-FFF2-40B4-BE49-F238E27FC236}">
              <a16:creationId xmlns:a16="http://schemas.microsoft.com/office/drawing/2014/main" id="{C258B798-BC3A-4917-B84E-4E324B68F5CD}"/>
            </a:ext>
          </a:extLst>
        </xdr:cNvPr>
        <xdr:cNvSpPr txBox="1"/>
      </xdr:nvSpPr>
      <xdr:spPr>
        <a:xfrm>
          <a:off x="18166861" y="61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102684</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6B2EC419-34E9-4CD3-BF45-158539FC2117}"/>
            </a:ext>
          </a:extLst>
        </xdr:cNvPr>
        <xdr:cNvSpPr txBox="1"/>
      </xdr:nvSpPr>
      <xdr:spPr>
        <a:xfrm>
          <a:off x="17354061" y="621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78376</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91BEA56E-322B-4669-A6F9-6C50E8E1E4B0}"/>
            </a:ext>
          </a:extLst>
        </xdr:cNvPr>
        <xdr:cNvSpPr txBox="1"/>
      </xdr:nvSpPr>
      <xdr:spPr>
        <a:xfrm>
          <a:off x="16560311" y="61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20341</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94E16ADF-DC83-4108-887C-2E95F631057F}"/>
            </a:ext>
          </a:extLst>
        </xdr:cNvPr>
        <xdr:cNvSpPr txBox="1"/>
      </xdr:nvSpPr>
      <xdr:spPr>
        <a:xfrm>
          <a:off x="18947911" y="696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20928</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DD309BE4-24A6-403C-8EC3-7B08E6F84DDE}"/>
            </a:ext>
          </a:extLst>
        </xdr:cNvPr>
        <xdr:cNvSpPr txBox="1"/>
      </xdr:nvSpPr>
      <xdr:spPr>
        <a:xfrm>
          <a:off x="18166861" y="69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21571</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2D00E8AB-6196-4F59-B35B-1A6E9CDD644A}"/>
            </a:ext>
          </a:extLst>
        </xdr:cNvPr>
        <xdr:cNvSpPr txBox="1"/>
      </xdr:nvSpPr>
      <xdr:spPr>
        <a:xfrm>
          <a:off x="17354061" y="696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22082</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9CCABD4F-839D-4A3B-945B-87AB6CDC6668}"/>
            </a:ext>
          </a:extLst>
        </xdr:cNvPr>
        <xdr:cNvSpPr txBox="1"/>
      </xdr:nvSpPr>
      <xdr:spPr>
        <a:xfrm>
          <a:off x="16560311" y="696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39A78B86-8272-46FB-95D5-53546157A48A}"/>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AC7BE92F-D8C9-4BFB-9206-D3F37898584C}"/>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C471B6D0-E520-4EB5-A8F6-44CC1846ECF4}"/>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508253A4-3458-4DD0-BCBD-2DE47FA0E9D4}"/>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852DE281-3B9E-41C7-8448-1908773BC74C}"/>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911BFE0B-C3C3-4644-8D46-C2DF8C44E61A}"/>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7F6C9EFE-A26D-4B5A-823D-6DD7E4A5C3EF}"/>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A3ED31B4-D94A-4D79-B4B1-B56F3DB086B2}"/>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D2CCE2CB-17B9-490D-8B5E-EE9E261C419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4A5F8B3A-2C31-400C-8752-6E15F2811D5C}"/>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E484795A-DBFF-47E6-9FDB-544447F34692}"/>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D7E7E59B-EC28-4A6D-AC20-BA06ECE6F6DE}"/>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2BAF2DC1-8277-4C96-B9B4-65D22DA92A33}"/>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D12DB5AF-38D0-4C33-9A94-B2BCEA3894E0}"/>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5F78AFA2-D517-4FAF-958F-404359CE6AC2}"/>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0D26B7A0-E9B8-4A3A-8BAE-25297BC45E84}"/>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D5CCB351-F115-454B-9031-4DEA8942B26B}"/>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1C6D2AC0-96F8-4FD7-8AF6-CACE98F3357F}"/>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662095DE-93DA-4B69-B3C1-7C8D7CC9F1F6}"/>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7D87D0A2-EC89-4717-8B7C-9D945DBAE81B}"/>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F2B3D9EC-5413-443F-94E0-E66AF6337944}"/>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833907AF-FBC0-4F31-90AC-2E2B613FCB34}"/>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1E49626A-F0B2-4874-9A35-C21E75604778}"/>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39887CFD-CC73-411A-B6D0-E71833BC099A}"/>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D489D3F0-49C3-4FDD-BC86-1BC5E279F0A8}"/>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8" name="直線コネクタ 637">
          <a:extLst>
            <a:ext uri="{FF2B5EF4-FFF2-40B4-BE49-F238E27FC236}">
              <a16:creationId xmlns:a16="http://schemas.microsoft.com/office/drawing/2014/main" id="{E15FEA58-C9FE-47DA-85E2-CBD55CCDCDCE}"/>
            </a:ext>
          </a:extLst>
        </xdr:cNvPr>
        <xdr:cNvCxnSpPr/>
      </xdr:nvCxnSpPr>
      <xdr:spPr>
        <a:xfrm flipV="1">
          <a:off x="14699614" y="91831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149086B2-F7F1-4855-BD85-6A1E25DFFCB7}"/>
            </a:ext>
          </a:extLst>
        </xdr:cNvPr>
        <xdr:cNvSpPr txBox="1"/>
      </xdr:nvSpPr>
      <xdr:spPr>
        <a:xfrm>
          <a:off x="14738350" y="1061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40" name="直線コネクタ 639">
          <a:extLst>
            <a:ext uri="{FF2B5EF4-FFF2-40B4-BE49-F238E27FC236}">
              <a16:creationId xmlns:a16="http://schemas.microsoft.com/office/drawing/2014/main" id="{92C9D022-165F-4C43-B11A-1256624329DB}"/>
            </a:ext>
          </a:extLst>
        </xdr:cNvPr>
        <xdr:cNvCxnSpPr/>
      </xdr:nvCxnSpPr>
      <xdr:spPr>
        <a:xfrm>
          <a:off x="14611350" y="106086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7B95707A-5448-4737-8D7E-6C1FC360191E}"/>
            </a:ext>
          </a:extLst>
        </xdr:cNvPr>
        <xdr:cNvSpPr txBox="1"/>
      </xdr:nvSpPr>
      <xdr:spPr>
        <a:xfrm>
          <a:off x="14738350" y="89647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2" name="直線コネクタ 641">
          <a:extLst>
            <a:ext uri="{FF2B5EF4-FFF2-40B4-BE49-F238E27FC236}">
              <a16:creationId xmlns:a16="http://schemas.microsoft.com/office/drawing/2014/main" id="{573B0380-DEDB-4CC0-8034-31BF52DA1765}"/>
            </a:ext>
          </a:extLst>
        </xdr:cNvPr>
        <xdr:cNvCxnSpPr/>
      </xdr:nvCxnSpPr>
      <xdr:spPr>
        <a:xfrm>
          <a:off x="14611350" y="9183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40294</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B899B5DE-B23F-4ED0-9A5C-8DFD6FBBC016}"/>
            </a:ext>
          </a:extLst>
        </xdr:cNvPr>
        <xdr:cNvSpPr txBox="1"/>
      </xdr:nvSpPr>
      <xdr:spPr>
        <a:xfrm>
          <a:off x="14738350" y="99526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4" name="フローチャート: 判断 643">
          <a:extLst>
            <a:ext uri="{FF2B5EF4-FFF2-40B4-BE49-F238E27FC236}">
              <a16:creationId xmlns:a16="http://schemas.microsoft.com/office/drawing/2014/main" id="{024BD9B8-8A51-46B2-A9E1-B22C81EB9748}"/>
            </a:ext>
          </a:extLst>
        </xdr:cNvPr>
        <xdr:cNvSpPr/>
      </xdr:nvSpPr>
      <xdr:spPr>
        <a:xfrm>
          <a:off x="14649450" y="997421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5" name="フローチャート: 判断 644">
          <a:extLst>
            <a:ext uri="{FF2B5EF4-FFF2-40B4-BE49-F238E27FC236}">
              <a16:creationId xmlns:a16="http://schemas.microsoft.com/office/drawing/2014/main" id="{CF23ECC5-0B7C-426D-B326-A026D06160D7}"/>
            </a:ext>
          </a:extLst>
        </xdr:cNvPr>
        <xdr:cNvSpPr/>
      </xdr:nvSpPr>
      <xdr:spPr>
        <a:xfrm>
          <a:off x="13887450" y="995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6" name="フローチャート: 判断 645">
          <a:extLst>
            <a:ext uri="{FF2B5EF4-FFF2-40B4-BE49-F238E27FC236}">
              <a16:creationId xmlns:a16="http://schemas.microsoft.com/office/drawing/2014/main" id="{439ECCBA-3679-4D8D-B757-6997F531356E}"/>
            </a:ext>
          </a:extLst>
        </xdr:cNvPr>
        <xdr:cNvSpPr/>
      </xdr:nvSpPr>
      <xdr:spPr>
        <a:xfrm>
          <a:off x="13093700" y="994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7" name="フローチャート: 判断 646">
          <a:extLst>
            <a:ext uri="{FF2B5EF4-FFF2-40B4-BE49-F238E27FC236}">
              <a16:creationId xmlns:a16="http://schemas.microsoft.com/office/drawing/2014/main" id="{7CF53EAF-68D1-46D9-9F01-A1960FC8A43A}"/>
            </a:ext>
          </a:extLst>
        </xdr:cNvPr>
        <xdr:cNvSpPr/>
      </xdr:nvSpPr>
      <xdr:spPr>
        <a:xfrm>
          <a:off x="12299950" y="99119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8" name="フローチャート: 判断 647">
          <a:extLst>
            <a:ext uri="{FF2B5EF4-FFF2-40B4-BE49-F238E27FC236}">
              <a16:creationId xmlns:a16="http://schemas.microsoft.com/office/drawing/2014/main" id="{5F464C77-A791-4B96-8259-4C959D5311E1}"/>
            </a:ext>
          </a:extLst>
        </xdr:cNvPr>
        <xdr:cNvSpPr/>
      </xdr:nvSpPr>
      <xdr:spPr>
        <a:xfrm>
          <a:off x="11487150" y="98744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8ECFE23-C0DD-44E0-960E-992F22D0083D}"/>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96644781-C1CE-4A24-9808-FE815607C3DD}"/>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2197FA2-ACE1-4BA6-A5FA-253C911BC908}"/>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409C259D-D5BA-4D92-9392-E2FB9E974672}"/>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818143DD-EB7A-4ED3-8888-463AC4700E91}"/>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4717</xdr:rowOff>
    </xdr:from>
    <xdr:to>
      <xdr:col>85</xdr:col>
      <xdr:colOff>177800</xdr:colOff>
      <xdr:row>59</xdr:row>
      <xdr:rowOff>106317</xdr:rowOff>
    </xdr:to>
    <xdr:sp macro="" textlink="">
      <xdr:nvSpPr>
        <xdr:cNvPr id="654" name="楕円 653">
          <a:extLst>
            <a:ext uri="{FF2B5EF4-FFF2-40B4-BE49-F238E27FC236}">
              <a16:creationId xmlns:a16="http://schemas.microsoft.com/office/drawing/2014/main" id="{BA49C0DC-34CB-4C5B-BAE8-27F4ED045996}"/>
            </a:ext>
          </a:extLst>
        </xdr:cNvPr>
        <xdr:cNvSpPr/>
      </xdr:nvSpPr>
      <xdr:spPr>
        <a:xfrm>
          <a:off x="14649450" y="975196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27594</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A1331FBA-202F-40A7-BCCE-F007A0C0B66F}"/>
            </a:ext>
          </a:extLst>
        </xdr:cNvPr>
        <xdr:cNvSpPr txBox="1"/>
      </xdr:nvSpPr>
      <xdr:spPr>
        <a:xfrm>
          <a:off x="14738350" y="960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143510</xdr:rowOff>
    </xdr:from>
    <xdr:to>
      <xdr:col>81</xdr:col>
      <xdr:colOff>101600</xdr:colOff>
      <xdr:row>59</xdr:row>
      <xdr:rowOff>73660</xdr:rowOff>
    </xdr:to>
    <xdr:sp macro="" textlink="">
      <xdr:nvSpPr>
        <xdr:cNvPr id="656" name="楕円 655">
          <a:extLst>
            <a:ext uri="{FF2B5EF4-FFF2-40B4-BE49-F238E27FC236}">
              <a16:creationId xmlns:a16="http://schemas.microsoft.com/office/drawing/2014/main" id="{9FA76CBA-C023-41CD-98FD-C6DF3E191912}"/>
            </a:ext>
          </a:extLst>
        </xdr:cNvPr>
        <xdr:cNvSpPr/>
      </xdr:nvSpPr>
      <xdr:spPr>
        <a:xfrm>
          <a:off x="13887450" y="9725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22860</xdr:rowOff>
    </xdr:from>
    <xdr:to>
      <xdr:col>85</xdr:col>
      <xdr:colOff>127000</xdr:colOff>
      <xdr:row>59</xdr:row>
      <xdr:rowOff>55517</xdr:rowOff>
    </xdr:to>
    <xdr:cxnSp macro="">
      <xdr:nvCxnSpPr>
        <xdr:cNvPr id="657" name="直線コネクタ 656">
          <a:extLst>
            <a:ext uri="{FF2B5EF4-FFF2-40B4-BE49-F238E27FC236}">
              <a16:creationId xmlns:a16="http://schemas.microsoft.com/office/drawing/2014/main" id="{5607DA4F-E703-4C0A-9F08-D5BD01E5DEC9}"/>
            </a:ext>
          </a:extLst>
        </xdr:cNvPr>
        <xdr:cNvCxnSpPr/>
      </xdr:nvCxnSpPr>
      <xdr:spPr>
        <a:xfrm>
          <a:off x="13938250" y="9770110"/>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110853</xdr:rowOff>
    </xdr:from>
    <xdr:to>
      <xdr:col>76</xdr:col>
      <xdr:colOff>165100</xdr:colOff>
      <xdr:row>59</xdr:row>
      <xdr:rowOff>41003</xdr:rowOff>
    </xdr:to>
    <xdr:sp macro="" textlink="">
      <xdr:nvSpPr>
        <xdr:cNvPr id="658" name="楕円 657">
          <a:extLst>
            <a:ext uri="{FF2B5EF4-FFF2-40B4-BE49-F238E27FC236}">
              <a16:creationId xmlns:a16="http://schemas.microsoft.com/office/drawing/2014/main" id="{FFD104FA-F773-4D1E-AEEB-2406C9D26A1E}"/>
            </a:ext>
          </a:extLst>
        </xdr:cNvPr>
        <xdr:cNvSpPr/>
      </xdr:nvSpPr>
      <xdr:spPr>
        <a:xfrm>
          <a:off x="13093700" y="96930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161653</xdr:rowOff>
    </xdr:from>
    <xdr:to>
      <xdr:col>81</xdr:col>
      <xdr:colOff>50800</xdr:colOff>
      <xdr:row>59</xdr:row>
      <xdr:rowOff>22860</xdr:rowOff>
    </xdr:to>
    <xdr:cxnSp macro="">
      <xdr:nvCxnSpPr>
        <xdr:cNvPr id="659" name="直線コネクタ 658">
          <a:extLst>
            <a:ext uri="{FF2B5EF4-FFF2-40B4-BE49-F238E27FC236}">
              <a16:creationId xmlns:a16="http://schemas.microsoft.com/office/drawing/2014/main" id="{65104BF5-09AF-4A84-9CA3-C705500C6B75}"/>
            </a:ext>
          </a:extLst>
        </xdr:cNvPr>
        <xdr:cNvCxnSpPr/>
      </xdr:nvCxnSpPr>
      <xdr:spPr>
        <a:xfrm>
          <a:off x="13144500" y="9743803"/>
          <a:ext cx="7937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78196</xdr:rowOff>
    </xdr:from>
    <xdr:to>
      <xdr:col>72</xdr:col>
      <xdr:colOff>38100</xdr:colOff>
      <xdr:row>59</xdr:row>
      <xdr:rowOff>8346</xdr:rowOff>
    </xdr:to>
    <xdr:sp macro="" textlink="">
      <xdr:nvSpPr>
        <xdr:cNvPr id="660" name="楕円 659">
          <a:extLst>
            <a:ext uri="{FF2B5EF4-FFF2-40B4-BE49-F238E27FC236}">
              <a16:creationId xmlns:a16="http://schemas.microsoft.com/office/drawing/2014/main" id="{94DD0F77-2117-4EED-AAC1-B5B16F727B92}"/>
            </a:ext>
          </a:extLst>
        </xdr:cNvPr>
        <xdr:cNvSpPr/>
      </xdr:nvSpPr>
      <xdr:spPr>
        <a:xfrm>
          <a:off x="12299950" y="96603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128996</xdr:rowOff>
    </xdr:from>
    <xdr:to>
      <xdr:col>76</xdr:col>
      <xdr:colOff>114300</xdr:colOff>
      <xdr:row>58</xdr:row>
      <xdr:rowOff>161653</xdr:rowOff>
    </xdr:to>
    <xdr:cxnSp macro="">
      <xdr:nvCxnSpPr>
        <xdr:cNvPr id="661" name="直線コネクタ 660">
          <a:extLst>
            <a:ext uri="{FF2B5EF4-FFF2-40B4-BE49-F238E27FC236}">
              <a16:creationId xmlns:a16="http://schemas.microsoft.com/office/drawing/2014/main" id="{3444BB2B-2667-4FDC-8233-F402E19AD12D}"/>
            </a:ext>
          </a:extLst>
        </xdr:cNvPr>
        <xdr:cNvCxnSpPr/>
      </xdr:nvCxnSpPr>
      <xdr:spPr>
        <a:xfrm>
          <a:off x="12344400" y="9711146"/>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47172</xdr:rowOff>
    </xdr:from>
    <xdr:to>
      <xdr:col>67</xdr:col>
      <xdr:colOff>101600</xdr:colOff>
      <xdr:row>58</xdr:row>
      <xdr:rowOff>148772</xdr:rowOff>
    </xdr:to>
    <xdr:sp macro="" textlink="">
      <xdr:nvSpPr>
        <xdr:cNvPr id="662" name="楕円 661">
          <a:extLst>
            <a:ext uri="{FF2B5EF4-FFF2-40B4-BE49-F238E27FC236}">
              <a16:creationId xmlns:a16="http://schemas.microsoft.com/office/drawing/2014/main" id="{EF4FEFEC-B958-41EB-8A77-855E5D06CA0F}"/>
            </a:ext>
          </a:extLst>
        </xdr:cNvPr>
        <xdr:cNvSpPr/>
      </xdr:nvSpPr>
      <xdr:spPr>
        <a:xfrm>
          <a:off x="11487150" y="962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97972</xdr:rowOff>
    </xdr:from>
    <xdr:to>
      <xdr:col>71</xdr:col>
      <xdr:colOff>177800</xdr:colOff>
      <xdr:row>58</xdr:row>
      <xdr:rowOff>128996</xdr:rowOff>
    </xdr:to>
    <xdr:cxnSp macro="">
      <xdr:nvCxnSpPr>
        <xdr:cNvPr id="663" name="直線コネクタ 662">
          <a:extLst>
            <a:ext uri="{FF2B5EF4-FFF2-40B4-BE49-F238E27FC236}">
              <a16:creationId xmlns:a16="http://schemas.microsoft.com/office/drawing/2014/main" id="{F6A228BE-C2E5-4D2C-8A2D-A37EB9E19A4C}"/>
            </a:ext>
          </a:extLst>
        </xdr:cNvPr>
        <xdr:cNvCxnSpPr/>
      </xdr:nvCxnSpPr>
      <xdr:spPr>
        <a:xfrm>
          <a:off x="11537950" y="9680122"/>
          <a:ext cx="8064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7E82D8C3-CD8C-4D89-90C1-4262868396AF}"/>
            </a:ext>
          </a:extLst>
        </xdr:cNvPr>
        <xdr:cNvSpPr txBox="1"/>
      </xdr:nvSpPr>
      <xdr:spPr>
        <a:xfrm>
          <a:off x="13742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123570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CB2F1C15-121A-4E76-AEE3-59A288851C30}"/>
            </a:ext>
          </a:extLst>
        </xdr:cNvPr>
        <xdr:cNvSpPr txBox="1"/>
      </xdr:nvSpPr>
      <xdr:spPr>
        <a:xfrm>
          <a:off x="1296099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86014</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06C32F3C-D5F2-416B-81BF-A7D8271CDB49}"/>
            </a:ext>
          </a:extLst>
        </xdr:cNvPr>
        <xdr:cNvSpPr txBox="1"/>
      </xdr:nvSpPr>
      <xdr:spPr>
        <a:xfrm>
          <a:off x="121672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9120FCD5-E3C2-4502-B0E8-0865D0933A19}"/>
            </a:ext>
          </a:extLst>
        </xdr:cNvPr>
        <xdr:cNvSpPr txBox="1"/>
      </xdr:nvSpPr>
      <xdr:spPr>
        <a:xfrm>
          <a:off x="113544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90187</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728309FE-B7F2-4E0F-B605-FB3BE71BB01D}"/>
            </a:ext>
          </a:extLst>
        </xdr:cNvPr>
        <xdr:cNvSpPr txBox="1"/>
      </xdr:nvSpPr>
      <xdr:spPr>
        <a:xfrm>
          <a:off x="13742044" y="950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57530</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6F2681B5-07F3-49E6-9253-244EA4C24494}"/>
            </a:ext>
          </a:extLst>
        </xdr:cNvPr>
        <xdr:cNvSpPr txBox="1"/>
      </xdr:nvSpPr>
      <xdr:spPr>
        <a:xfrm>
          <a:off x="12960994" y="9474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24873</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21BA77A4-08E6-4690-9749-D1CEB41CDE1F}"/>
            </a:ext>
          </a:extLst>
        </xdr:cNvPr>
        <xdr:cNvSpPr txBox="1"/>
      </xdr:nvSpPr>
      <xdr:spPr>
        <a:xfrm>
          <a:off x="12167244" y="9441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165299</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C5CB31D2-C07D-4A26-BE9F-58041566C635}"/>
            </a:ext>
          </a:extLst>
        </xdr:cNvPr>
        <xdr:cNvSpPr txBox="1"/>
      </xdr:nvSpPr>
      <xdr:spPr>
        <a:xfrm>
          <a:off x="11354444" y="941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3D45A278-82DC-4299-A494-6FF7E57D0916}"/>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13129880-EAE6-4653-AFD1-49D1E63B81C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06211124-F9B3-4BE4-9347-90C8E0EDCE89}"/>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A0041D02-B5D7-46F1-8551-383ECB3A362D}"/>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79492951-2CD7-42B4-8D3E-A91EBA6BD23F}"/>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AF139DC6-F1AA-4212-B1DB-5D540FCB0C4A}"/>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4D12FF10-9B24-4C4A-A0F0-3A31269168FE}"/>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AF7B61F9-C127-42A0-B27F-9E744D4C69B9}"/>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76893E8A-5BF7-48C5-9D15-C7C5F8E4ECD9}"/>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785FFE6C-3567-4370-A3B4-FD47A7279AAC}"/>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2" name="直線コネクタ 681">
          <a:extLst>
            <a:ext uri="{FF2B5EF4-FFF2-40B4-BE49-F238E27FC236}">
              <a16:creationId xmlns:a16="http://schemas.microsoft.com/office/drawing/2014/main" id="{0D31B6A5-4549-4477-A522-86E2C3C96282}"/>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3" name="テキスト ボックス 682">
          <a:extLst>
            <a:ext uri="{FF2B5EF4-FFF2-40B4-BE49-F238E27FC236}">
              <a16:creationId xmlns:a16="http://schemas.microsoft.com/office/drawing/2014/main" id="{432B7A39-5DA4-431D-A691-EA53A8DFF614}"/>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4" name="直線コネクタ 683">
          <a:extLst>
            <a:ext uri="{FF2B5EF4-FFF2-40B4-BE49-F238E27FC236}">
              <a16:creationId xmlns:a16="http://schemas.microsoft.com/office/drawing/2014/main" id="{E1FBCD81-81DA-4406-9D77-49F1A8122CE0}"/>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5" name="テキスト ボックス 684">
          <a:extLst>
            <a:ext uri="{FF2B5EF4-FFF2-40B4-BE49-F238E27FC236}">
              <a16:creationId xmlns:a16="http://schemas.microsoft.com/office/drawing/2014/main" id="{AFEC663A-BDFD-48BE-A072-FD1965DA13DD}"/>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6" name="直線コネクタ 685">
          <a:extLst>
            <a:ext uri="{FF2B5EF4-FFF2-40B4-BE49-F238E27FC236}">
              <a16:creationId xmlns:a16="http://schemas.microsoft.com/office/drawing/2014/main" id="{1B10E335-F16C-4BFC-B50D-4838CC66EA46}"/>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7" name="テキスト ボックス 686">
          <a:extLst>
            <a:ext uri="{FF2B5EF4-FFF2-40B4-BE49-F238E27FC236}">
              <a16:creationId xmlns:a16="http://schemas.microsoft.com/office/drawing/2014/main" id="{24288123-22FE-49B9-8D6A-3853369ACDB0}"/>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8" name="直線コネクタ 687">
          <a:extLst>
            <a:ext uri="{FF2B5EF4-FFF2-40B4-BE49-F238E27FC236}">
              <a16:creationId xmlns:a16="http://schemas.microsoft.com/office/drawing/2014/main" id="{96EAC007-C075-462E-8595-6821D5E84318}"/>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9" name="テキスト ボックス 688">
          <a:extLst>
            <a:ext uri="{FF2B5EF4-FFF2-40B4-BE49-F238E27FC236}">
              <a16:creationId xmlns:a16="http://schemas.microsoft.com/office/drawing/2014/main" id="{0B86E6EE-8FC7-4573-AC15-23E0B6DC8140}"/>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08C6FF88-4567-4C30-ADA4-2D8F9562A85A}"/>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2998B5FA-D5A5-4E79-AAA5-4269E746ED2C}"/>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AFA468F6-127F-4F76-B6F2-8A2A4B4A9BF7}"/>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3" name="直線コネクタ 692">
          <a:extLst>
            <a:ext uri="{FF2B5EF4-FFF2-40B4-BE49-F238E27FC236}">
              <a16:creationId xmlns:a16="http://schemas.microsoft.com/office/drawing/2014/main" id="{8146C686-104A-423E-BB4C-09E2DA5903DB}"/>
            </a:ext>
          </a:extLst>
        </xdr:cNvPr>
        <xdr:cNvCxnSpPr/>
      </xdr:nvCxnSpPr>
      <xdr:spPr>
        <a:xfrm flipV="1">
          <a:off x="19951064" y="9389110"/>
          <a:ext cx="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FC93A72D-A997-45AB-818B-0E046F039354}"/>
            </a:ext>
          </a:extLst>
        </xdr:cNvPr>
        <xdr:cNvSpPr txBox="1"/>
      </xdr:nvSpPr>
      <xdr:spPr>
        <a:xfrm>
          <a:off x="1998980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5" name="直線コネクタ 694">
          <a:extLst>
            <a:ext uri="{FF2B5EF4-FFF2-40B4-BE49-F238E27FC236}">
              <a16:creationId xmlns:a16="http://schemas.microsoft.com/office/drawing/2014/main" id="{C37856DE-304B-45B6-B1BA-9E5CF4C82D66}"/>
            </a:ext>
          </a:extLst>
        </xdr:cNvPr>
        <xdr:cNvCxnSpPr/>
      </xdr:nvCxnSpPr>
      <xdr:spPr>
        <a:xfrm>
          <a:off x="19881850" y="1053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C84A874D-9D2A-441D-B000-6380BEC0BA08}"/>
            </a:ext>
          </a:extLst>
        </xdr:cNvPr>
        <xdr:cNvSpPr txBox="1"/>
      </xdr:nvSpPr>
      <xdr:spPr>
        <a:xfrm>
          <a:off x="1998980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7" name="直線コネクタ 696">
          <a:extLst>
            <a:ext uri="{FF2B5EF4-FFF2-40B4-BE49-F238E27FC236}">
              <a16:creationId xmlns:a16="http://schemas.microsoft.com/office/drawing/2014/main" id="{75E4238A-5C4C-4E12-915D-494238979B21}"/>
            </a:ext>
          </a:extLst>
        </xdr:cNvPr>
        <xdr:cNvCxnSpPr/>
      </xdr:nvCxnSpPr>
      <xdr:spPr>
        <a:xfrm>
          <a:off x="19881850" y="9389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1D9E715A-6DCE-4ED2-AC0B-DEA5929D1CEC}"/>
            </a:ext>
          </a:extLst>
        </xdr:cNvPr>
        <xdr:cNvSpPr txBox="1"/>
      </xdr:nvSpPr>
      <xdr:spPr>
        <a:xfrm>
          <a:off x="19989800" y="10153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9" name="フローチャート: 判断 698">
          <a:extLst>
            <a:ext uri="{FF2B5EF4-FFF2-40B4-BE49-F238E27FC236}">
              <a16:creationId xmlns:a16="http://schemas.microsoft.com/office/drawing/2014/main" id="{1163B704-C7B1-40B7-98DE-230EC836215D}"/>
            </a:ext>
          </a:extLst>
        </xdr:cNvPr>
        <xdr:cNvSpPr/>
      </xdr:nvSpPr>
      <xdr:spPr>
        <a:xfrm>
          <a:off x="199009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700" name="フローチャート: 判断 699">
          <a:extLst>
            <a:ext uri="{FF2B5EF4-FFF2-40B4-BE49-F238E27FC236}">
              <a16:creationId xmlns:a16="http://schemas.microsoft.com/office/drawing/2014/main" id="{1980DA44-932C-4D05-8E3E-EC146404B9C8}"/>
            </a:ext>
          </a:extLst>
        </xdr:cNvPr>
        <xdr:cNvSpPr/>
      </xdr:nvSpPr>
      <xdr:spPr>
        <a:xfrm>
          <a:off x="19157950" y="101752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1" name="フローチャート: 判断 700">
          <a:extLst>
            <a:ext uri="{FF2B5EF4-FFF2-40B4-BE49-F238E27FC236}">
              <a16:creationId xmlns:a16="http://schemas.microsoft.com/office/drawing/2014/main" id="{AE820EF3-CA8E-499F-80AD-102499DA1DEA}"/>
            </a:ext>
          </a:extLst>
        </xdr:cNvPr>
        <xdr:cNvSpPr/>
      </xdr:nvSpPr>
      <xdr:spPr>
        <a:xfrm>
          <a:off x="1834515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2" name="フローチャート: 判断 701">
          <a:extLst>
            <a:ext uri="{FF2B5EF4-FFF2-40B4-BE49-F238E27FC236}">
              <a16:creationId xmlns:a16="http://schemas.microsoft.com/office/drawing/2014/main" id="{937751D6-A3A0-414B-9720-F722D273FBA7}"/>
            </a:ext>
          </a:extLst>
        </xdr:cNvPr>
        <xdr:cNvSpPr/>
      </xdr:nvSpPr>
      <xdr:spPr>
        <a:xfrm>
          <a:off x="175514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3" name="フローチャート: 判断 702">
          <a:extLst>
            <a:ext uri="{FF2B5EF4-FFF2-40B4-BE49-F238E27FC236}">
              <a16:creationId xmlns:a16="http://schemas.microsoft.com/office/drawing/2014/main" id="{172D5085-E998-48A4-87F3-C8DCFEA39040}"/>
            </a:ext>
          </a:extLst>
        </xdr:cNvPr>
        <xdr:cNvSpPr/>
      </xdr:nvSpPr>
      <xdr:spPr>
        <a:xfrm>
          <a:off x="16757650" y="101752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4B4EA13-AD2A-4C65-90AD-BD9B2C2CED6A}"/>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4211796-739B-4528-A1F0-E17CA2A9290F}"/>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8CE24DB-FDD0-4873-B4B5-9BD788F09546}"/>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91308C2-3E33-4C36-8A73-44184F81D872}"/>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5A972970-DB49-426C-AC2E-C72DEAB5670D}"/>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86360</xdr:rowOff>
    </xdr:from>
    <xdr:to>
      <xdr:col>116</xdr:col>
      <xdr:colOff>114300</xdr:colOff>
      <xdr:row>61</xdr:row>
      <xdr:rowOff>16510</xdr:rowOff>
    </xdr:to>
    <xdr:sp macro="" textlink="">
      <xdr:nvSpPr>
        <xdr:cNvPr id="709" name="楕円 708">
          <a:extLst>
            <a:ext uri="{FF2B5EF4-FFF2-40B4-BE49-F238E27FC236}">
              <a16:creationId xmlns:a16="http://schemas.microsoft.com/office/drawing/2014/main" id="{D8FAC149-8FA0-4E14-84CD-A21CDAF91383}"/>
            </a:ext>
          </a:extLst>
        </xdr:cNvPr>
        <xdr:cNvSpPr/>
      </xdr:nvSpPr>
      <xdr:spPr>
        <a:xfrm>
          <a:off x="19900900" y="9998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109237</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E10440E7-F6CC-4CEA-94A1-9195840D9223}"/>
            </a:ext>
          </a:extLst>
        </xdr:cNvPr>
        <xdr:cNvSpPr txBox="1"/>
      </xdr:nvSpPr>
      <xdr:spPr>
        <a:xfrm>
          <a:off x="19989800" y="985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86360</xdr:rowOff>
    </xdr:from>
    <xdr:to>
      <xdr:col>112</xdr:col>
      <xdr:colOff>38100</xdr:colOff>
      <xdr:row>61</xdr:row>
      <xdr:rowOff>16510</xdr:rowOff>
    </xdr:to>
    <xdr:sp macro="" textlink="">
      <xdr:nvSpPr>
        <xdr:cNvPr id="711" name="楕円 710">
          <a:extLst>
            <a:ext uri="{FF2B5EF4-FFF2-40B4-BE49-F238E27FC236}">
              <a16:creationId xmlns:a16="http://schemas.microsoft.com/office/drawing/2014/main" id="{5CB6E08A-FFA6-41FC-BFA6-FBCEBECC7CEB}"/>
            </a:ext>
          </a:extLst>
        </xdr:cNvPr>
        <xdr:cNvSpPr/>
      </xdr:nvSpPr>
      <xdr:spPr>
        <a:xfrm>
          <a:off x="19157950" y="9998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137160</xdr:rowOff>
    </xdr:from>
    <xdr:to>
      <xdr:col>116</xdr:col>
      <xdr:colOff>63500</xdr:colOff>
      <xdr:row>60</xdr:row>
      <xdr:rowOff>137160</xdr:rowOff>
    </xdr:to>
    <xdr:cxnSp macro="">
      <xdr:nvCxnSpPr>
        <xdr:cNvPr id="712" name="直線コネクタ 711">
          <a:extLst>
            <a:ext uri="{FF2B5EF4-FFF2-40B4-BE49-F238E27FC236}">
              <a16:creationId xmlns:a16="http://schemas.microsoft.com/office/drawing/2014/main" id="{A17F9DCC-BC60-4794-BDFF-7676DB6E8DBE}"/>
            </a:ext>
          </a:extLst>
        </xdr:cNvPr>
        <xdr:cNvCxnSpPr/>
      </xdr:nvCxnSpPr>
      <xdr:spPr>
        <a:xfrm>
          <a:off x="19202400" y="1004951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86360</xdr:rowOff>
    </xdr:from>
    <xdr:to>
      <xdr:col>107</xdr:col>
      <xdr:colOff>101600</xdr:colOff>
      <xdr:row>61</xdr:row>
      <xdr:rowOff>16510</xdr:rowOff>
    </xdr:to>
    <xdr:sp macro="" textlink="">
      <xdr:nvSpPr>
        <xdr:cNvPr id="713" name="楕円 712">
          <a:extLst>
            <a:ext uri="{FF2B5EF4-FFF2-40B4-BE49-F238E27FC236}">
              <a16:creationId xmlns:a16="http://schemas.microsoft.com/office/drawing/2014/main" id="{0487AD30-5399-4437-BE62-56842A26DF46}"/>
            </a:ext>
          </a:extLst>
        </xdr:cNvPr>
        <xdr:cNvSpPr/>
      </xdr:nvSpPr>
      <xdr:spPr>
        <a:xfrm>
          <a:off x="18345150" y="9998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137160</xdr:rowOff>
    </xdr:from>
    <xdr:to>
      <xdr:col>111</xdr:col>
      <xdr:colOff>177800</xdr:colOff>
      <xdr:row>60</xdr:row>
      <xdr:rowOff>137160</xdr:rowOff>
    </xdr:to>
    <xdr:cxnSp macro="">
      <xdr:nvCxnSpPr>
        <xdr:cNvPr id="714" name="直線コネクタ 713">
          <a:extLst>
            <a:ext uri="{FF2B5EF4-FFF2-40B4-BE49-F238E27FC236}">
              <a16:creationId xmlns:a16="http://schemas.microsoft.com/office/drawing/2014/main" id="{2B2E2F7A-D6A8-4EDD-8A16-3EE52BADF8AE}"/>
            </a:ext>
          </a:extLst>
        </xdr:cNvPr>
        <xdr:cNvCxnSpPr/>
      </xdr:nvCxnSpPr>
      <xdr:spPr>
        <a:xfrm>
          <a:off x="18395950" y="1004951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86360</xdr:rowOff>
    </xdr:from>
    <xdr:to>
      <xdr:col>102</xdr:col>
      <xdr:colOff>165100</xdr:colOff>
      <xdr:row>61</xdr:row>
      <xdr:rowOff>16510</xdr:rowOff>
    </xdr:to>
    <xdr:sp macro="" textlink="">
      <xdr:nvSpPr>
        <xdr:cNvPr id="715" name="楕円 714">
          <a:extLst>
            <a:ext uri="{FF2B5EF4-FFF2-40B4-BE49-F238E27FC236}">
              <a16:creationId xmlns:a16="http://schemas.microsoft.com/office/drawing/2014/main" id="{24627644-BFB8-40CF-9FAE-D5EE857258FE}"/>
            </a:ext>
          </a:extLst>
        </xdr:cNvPr>
        <xdr:cNvSpPr/>
      </xdr:nvSpPr>
      <xdr:spPr>
        <a:xfrm>
          <a:off x="17551400" y="9998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137160</xdr:rowOff>
    </xdr:from>
    <xdr:to>
      <xdr:col>107</xdr:col>
      <xdr:colOff>50800</xdr:colOff>
      <xdr:row>60</xdr:row>
      <xdr:rowOff>137160</xdr:rowOff>
    </xdr:to>
    <xdr:cxnSp macro="">
      <xdr:nvCxnSpPr>
        <xdr:cNvPr id="716" name="直線コネクタ 715">
          <a:extLst>
            <a:ext uri="{FF2B5EF4-FFF2-40B4-BE49-F238E27FC236}">
              <a16:creationId xmlns:a16="http://schemas.microsoft.com/office/drawing/2014/main" id="{4CEF1575-D65A-4D04-B9EB-BF2313CF4E99}"/>
            </a:ext>
          </a:extLst>
        </xdr:cNvPr>
        <xdr:cNvCxnSpPr/>
      </xdr:nvCxnSpPr>
      <xdr:spPr>
        <a:xfrm>
          <a:off x="17602200" y="1004951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86360</xdr:rowOff>
    </xdr:from>
    <xdr:to>
      <xdr:col>98</xdr:col>
      <xdr:colOff>38100</xdr:colOff>
      <xdr:row>61</xdr:row>
      <xdr:rowOff>16510</xdr:rowOff>
    </xdr:to>
    <xdr:sp macro="" textlink="">
      <xdr:nvSpPr>
        <xdr:cNvPr id="717" name="楕円 716">
          <a:extLst>
            <a:ext uri="{FF2B5EF4-FFF2-40B4-BE49-F238E27FC236}">
              <a16:creationId xmlns:a16="http://schemas.microsoft.com/office/drawing/2014/main" id="{3A919A8C-2790-4CA3-B05D-67ABAE20EA3B}"/>
            </a:ext>
          </a:extLst>
        </xdr:cNvPr>
        <xdr:cNvSpPr/>
      </xdr:nvSpPr>
      <xdr:spPr>
        <a:xfrm>
          <a:off x="16757650" y="9998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137160</xdr:rowOff>
    </xdr:from>
    <xdr:to>
      <xdr:col>102</xdr:col>
      <xdr:colOff>114300</xdr:colOff>
      <xdr:row>60</xdr:row>
      <xdr:rowOff>137160</xdr:rowOff>
    </xdr:to>
    <xdr:cxnSp macro="">
      <xdr:nvCxnSpPr>
        <xdr:cNvPr id="718" name="直線コネクタ 717">
          <a:extLst>
            <a:ext uri="{FF2B5EF4-FFF2-40B4-BE49-F238E27FC236}">
              <a16:creationId xmlns:a16="http://schemas.microsoft.com/office/drawing/2014/main" id="{943373C3-8630-45DE-9BC0-E4C5DD873575}"/>
            </a:ext>
          </a:extLst>
        </xdr:cNvPr>
        <xdr:cNvCxnSpPr/>
      </xdr:nvCxnSpPr>
      <xdr:spPr>
        <a:xfrm>
          <a:off x="16802100" y="100495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9" name="n_1aveValue【保健センター・保健所】&#10;一人当たり面積">
          <a:extLst>
            <a:ext uri="{FF2B5EF4-FFF2-40B4-BE49-F238E27FC236}">
              <a16:creationId xmlns:a16="http://schemas.microsoft.com/office/drawing/2014/main" id="{DAD92286-C024-4F49-9883-E328AB546E88}"/>
            </a:ext>
          </a:extLst>
        </xdr:cNvPr>
        <xdr:cNvSpPr txBox="1"/>
      </xdr:nvSpPr>
      <xdr:spPr>
        <a:xfrm>
          <a:off x="1898022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20" name="n_2aveValue【保健センター・保健所】&#10;一人当たり面積">
          <a:extLst>
            <a:ext uri="{FF2B5EF4-FFF2-40B4-BE49-F238E27FC236}">
              <a16:creationId xmlns:a16="http://schemas.microsoft.com/office/drawing/2014/main" id="{0C69059D-E6C3-40AF-84C3-2E8E767FB7D9}"/>
            </a:ext>
          </a:extLst>
        </xdr:cNvPr>
        <xdr:cNvSpPr txBox="1"/>
      </xdr:nvSpPr>
      <xdr:spPr>
        <a:xfrm>
          <a:off x="1818012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21" name="n_3aveValue【保健センター・保健所】&#10;一人当たり面積">
          <a:extLst>
            <a:ext uri="{FF2B5EF4-FFF2-40B4-BE49-F238E27FC236}">
              <a16:creationId xmlns:a16="http://schemas.microsoft.com/office/drawing/2014/main" id="{1A7C3E15-C754-481D-8C2F-0D6472AF63A5}"/>
            </a:ext>
          </a:extLst>
        </xdr:cNvPr>
        <xdr:cNvSpPr txBox="1"/>
      </xdr:nvSpPr>
      <xdr:spPr>
        <a:xfrm>
          <a:off x="1738637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2" name="n_4aveValue【保健センター・保健所】&#10;一人当たり面積">
          <a:extLst>
            <a:ext uri="{FF2B5EF4-FFF2-40B4-BE49-F238E27FC236}">
              <a16:creationId xmlns:a16="http://schemas.microsoft.com/office/drawing/2014/main" id="{2D9FABDD-2230-4A51-AD4B-E8AEA4325825}"/>
            </a:ext>
          </a:extLst>
        </xdr:cNvPr>
        <xdr:cNvSpPr txBox="1"/>
      </xdr:nvSpPr>
      <xdr:spPr>
        <a:xfrm>
          <a:off x="1659262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33037</xdr:rowOff>
    </xdr:from>
    <xdr:ext cx="469744" cy="259045"/>
    <xdr:sp macro="" textlink="">
      <xdr:nvSpPr>
        <xdr:cNvPr id="723" name="n_1mainValue【保健センター・保健所】&#10;一人当たり面積">
          <a:extLst>
            <a:ext uri="{FF2B5EF4-FFF2-40B4-BE49-F238E27FC236}">
              <a16:creationId xmlns:a16="http://schemas.microsoft.com/office/drawing/2014/main" id="{04281C2D-AD59-4B22-94EA-27D40C5514CC}"/>
            </a:ext>
          </a:extLst>
        </xdr:cNvPr>
        <xdr:cNvSpPr txBox="1"/>
      </xdr:nvSpPr>
      <xdr:spPr>
        <a:xfrm>
          <a:off x="18980227" y="978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33037</xdr:rowOff>
    </xdr:from>
    <xdr:ext cx="469744" cy="259045"/>
    <xdr:sp macro="" textlink="">
      <xdr:nvSpPr>
        <xdr:cNvPr id="724" name="n_2mainValue【保健センター・保健所】&#10;一人当たり面積">
          <a:extLst>
            <a:ext uri="{FF2B5EF4-FFF2-40B4-BE49-F238E27FC236}">
              <a16:creationId xmlns:a16="http://schemas.microsoft.com/office/drawing/2014/main" id="{618A6FC4-6533-4045-BCB7-06A03E227752}"/>
            </a:ext>
          </a:extLst>
        </xdr:cNvPr>
        <xdr:cNvSpPr txBox="1"/>
      </xdr:nvSpPr>
      <xdr:spPr>
        <a:xfrm>
          <a:off x="18180127" y="978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33037</xdr:rowOff>
    </xdr:from>
    <xdr:ext cx="469744" cy="259045"/>
    <xdr:sp macro="" textlink="">
      <xdr:nvSpPr>
        <xdr:cNvPr id="725" name="n_3mainValue【保健センター・保健所】&#10;一人当たり面積">
          <a:extLst>
            <a:ext uri="{FF2B5EF4-FFF2-40B4-BE49-F238E27FC236}">
              <a16:creationId xmlns:a16="http://schemas.microsoft.com/office/drawing/2014/main" id="{A42838F6-32C2-4301-99CC-1361A7EFBDF9}"/>
            </a:ext>
          </a:extLst>
        </xdr:cNvPr>
        <xdr:cNvSpPr txBox="1"/>
      </xdr:nvSpPr>
      <xdr:spPr>
        <a:xfrm>
          <a:off x="17386377" y="978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33037</xdr:rowOff>
    </xdr:from>
    <xdr:ext cx="469744" cy="259045"/>
    <xdr:sp macro="" textlink="">
      <xdr:nvSpPr>
        <xdr:cNvPr id="726" name="n_4mainValue【保健センター・保健所】&#10;一人当たり面積">
          <a:extLst>
            <a:ext uri="{FF2B5EF4-FFF2-40B4-BE49-F238E27FC236}">
              <a16:creationId xmlns:a16="http://schemas.microsoft.com/office/drawing/2014/main" id="{A360233B-2F29-4058-8561-B5D3ADF5DA02}"/>
            </a:ext>
          </a:extLst>
        </xdr:cNvPr>
        <xdr:cNvSpPr txBox="1"/>
      </xdr:nvSpPr>
      <xdr:spPr>
        <a:xfrm>
          <a:off x="16592627" y="978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CD591D10-A1F9-49F0-BFEC-CF9214010E86}"/>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6BF82963-8C46-4D19-9D9A-A3B2AB16FAE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683900BC-184E-4666-AF81-59F7014B6B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75B67920-C38C-4BD3-BC11-7655FA97809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2984D322-3452-453F-9BBD-503F6C828408}"/>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5356A9D9-1BD2-4905-8363-F4A2E787D56D}"/>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8B7EBBA1-B550-47B7-827C-E670AF875A08}"/>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4DFFC5B9-6C87-40E9-99E5-F207CDE0A54F}"/>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4CD5EF27-11A5-45F8-91FE-2E42B8BA6837}"/>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19B86C26-355A-4CC8-8956-09F74E79FEFF}"/>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2EE6DCC2-66B5-4A1A-8A7F-1FB86AB2F236}"/>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8" name="直線コネクタ 737">
          <a:extLst>
            <a:ext uri="{FF2B5EF4-FFF2-40B4-BE49-F238E27FC236}">
              <a16:creationId xmlns:a16="http://schemas.microsoft.com/office/drawing/2014/main" id="{0F41FBC2-1441-4BBC-9E46-72F0A8FAE69D}"/>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9" name="テキスト ボックス 738">
          <a:extLst>
            <a:ext uri="{FF2B5EF4-FFF2-40B4-BE49-F238E27FC236}">
              <a16:creationId xmlns:a16="http://schemas.microsoft.com/office/drawing/2014/main" id="{D437D76C-D443-490B-BC50-EBCE46DFFEEE}"/>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0" name="直線コネクタ 739">
          <a:extLst>
            <a:ext uri="{FF2B5EF4-FFF2-40B4-BE49-F238E27FC236}">
              <a16:creationId xmlns:a16="http://schemas.microsoft.com/office/drawing/2014/main" id="{4CF325EF-8BDF-4A6A-BF2D-B2026D8F9405}"/>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1" name="テキスト ボックス 740">
          <a:extLst>
            <a:ext uri="{FF2B5EF4-FFF2-40B4-BE49-F238E27FC236}">
              <a16:creationId xmlns:a16="http://schemas.microsoft.com/office/drawing/2014/main" id="{43471627-46AD-4B7C-B9F1-C6591DFEA5D3}"/>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2" name="直線コネクタ 741">
          <a:extLst>
            <a:ext uri="{FF2B5EF4-FFF2-40B4-BE49-F238E27FC236}">
              <a16:creationId xmlns:a16="http://schemas.microsoft.com/office/drawing/2014/main" id="{D46ED1A7-80C0-4DAB-8D28-84BF2BAE1E57}"/>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3" name="テキスト ボックス 742">
          <a:extLst>
            <a:ext uri="{FF2B5EF4-FFF2-40B4-BE49-F238E27FC236}">
              <a16:creationId xmlns:a16="http://schemas.microsoft.com/office/drawing/2014/main" id="{36E738BD-C617-4547-905F-48C986EB107C}"/>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4" name="直線コネクタ 743">
          <a:extLst>
            <a:ext uri="{FF2B5EF4-FFF2-40B4-BE49-F238E27FC236}">
              <a16:creationId xmlns:a16="http://schemas.microsoft.com/office/drawing/2014/main" id="{4009486E-3FB9-4B8A-994C-DA93018F1478}"/>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5" name="テキスト ボックス 744">
          <a:extLst>
            <a:ext uri="{FF2B5EF4-FFF2-40B4-BE49-F238E27FC236}">
              <a16:creationId xmlns:a16="http://schemas.microsoft.com/office/drawing/2014/main" id="{A99AB657-397B-45BB-B9CF-577C4C2E6A4F}"/>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6" name="直線コネクタ 745">
          <a:extLst>
            <a:ext uri="{FF2B5EF4-FFF2-40B4-BE49-F238E27FC236}">
              <a16:creationId xmlns:a16="http://schemas.microsoft.com/office/drawing/2014/main" id="{16BE0679-4FF3-48D0-ACD4-5087AC7C0096}"/>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7" name="テキスト ボックス 746">
          <a:extLst>
            <a:ext uri="{FF2B5EF4-FFF2-40B4-BE49-F238E27FC236}">
              <a16:creationId xmlns:a16="http://schemas.microsoft.com/office/drawing/2014/main" id="{2B733FC8-92CC-42B9-B80B-68B20AEC6B57}"/>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602D8E5B-03D3-4D67-B916-F870CDCC9531}"/>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9" name="テキスト ボックス 748">
          <a:extLst>
            <a:ext uri="{FF2B5EF4-FFF2-40B4-BE49-F238E27FC236}">
              <a16:creationId xmlns:a16="http://schemas.microsoft.com/office/drawing/2014/main" id="{C54D867D-EF17-403E-BEB2-7148E70C31ED}"/>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05083F4C-0E2F-4ECD-A6D8-0117F1F5174A}"/>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1" name="直線コネクタ 750">
          <a:extLst>
            <a:ext uri="{FF2B5EF4-FFF2-40B4-BE49-F238E27FC236}">
              <a16:creationId xmlns:a16="http://schemas.microsoft.com/office/drawing/2014/main" id="{7F0AB730-6FDD-4C69-A446-14B83BAF2F71}"/>
            </a:ext>
          </a:extLst>
        </xdr:cNvPr>
        <xdr:cNvCxnSpPr/>
      </xdr:nvCxnSpPr>
      <xdr:spPr>
        <a:xfrm flipV="1">
          <a:off x="14699614" y="13006070"/>
          <a:ext cx="0" cy="1094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1FD933E7-0295-4AA6-9B4D-A9CCE9FA9CBB}"/>
            </a:ext>
          </a:extLst>
        </xdr:cNvPr>
        <xdr:cNvSpPr txBox="1"/>
      </xdr:nvSpPr>
      <xdr:spPr>
        <a:xfrm>
          <a:off x="1473835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3" name="直線コネクタ 752">
          <a:extLst>
            <a:ext uri="{FF2B5EF4-FFF2-40B4-BE49-F238E27FC236}">
              <a16:creationId xmlns:a16="http://schemas.microsoft.com/office/drawing/2014/main" id="{9B7D7EA8-D092-4025-A187-55D2B663E278}"/>
            </a:ext>
          </a:extLst>
        </xdr:cNvPr>
        <xdr:cNvCxnSpPr/>
      </xdr:nvCxnSpPr>
      <xdr:spPr>
        <a:xfrm>
          <a:off x="14611350" y="14100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97021BAF-F1AE-48B3-9F54-0B05C10814B4}"/>
            </a:ext>
          </a:extLst>
        </xdr:cNvPr>
        <xdr:cNvSpPr txBox="1"/>
      </xdr:nvSpPr>
      <xdr:spPr>
        <a:xfrm>
          <a:off x="14738350" y="1278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5" name="直線コネクタ 754">
          <a:extLst>
            <a:ext uri="{FF2B5EF4-FFF2-40B4-BE49-F238E27FC236}">
              <a16:creationId xmlns:a16="http://schemas.microsoft.com/office/drawing/2014/main" id="{74976162-0381-497B-8E4B-4F98B45B93E9}"/>
            </a:ext>
          </a:extLst>
        </xdr:cNvPr>
        <xdr:cNvCxnSpPr/>
      </xdr:nvCxnSpPr>
      <xdr:spPr>
        <a:xfrm>
          <a:off x="14611350" y="13006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64448E0C-AA62-4906-BB7D-6BC54AD33088}"/>
            </a:ext>
          </a:extLst>
        </xdr:cNvPr>
        <xdr:cNvSpPr txBox="1"/>
      </xdr:nvSpPr>
      <xdr:spPr>
        <a:xfrm>
          <a:off x="14738350" y="1353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7" name="フローチャート: 判断 756">
          <a:extLst>
            <a:ext uri="{FF2B5EF4-FFF2-40B4-BE49-F238E27FC236}">
              <a16:creationId xmlns:a16="http://schemas.microsoft.com/office/drawing/2014/main" id="{EB2CE864-E7F6-4DF5-A89A-50128F247D89}"/>
            </a:ext>
          </a:extLst>
        </xdr:cNvPr>
        <xdr:cNvSpPr/>
      </xdr:nvSpPr>
      <xdr:spPr>
        <a:xfrm>
          <a:off x="14649450" y="135528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8" name="フローチャート: 判断 757">
          <a:extLst>
            <a:ext uri="{FF2B5EF4-FFF2-40B4-BE49-F238E27FC236}">
              <a16:creationId xmlns:a16="http://schemas.microsoft.com/office/drawing/2014/main" id="{F9F697B4-7222-4D1D-8B78-0116DEEAEBB0}"/>
            </a:ext>
          </a:extLst>
        </xdr:cNvPr>
        <xdr:cNvSpPr/>
      </xdr:nvSpPr>
      <xdr:spPr>
        <a:xfrm>
          <a:off x="13887450" y="13545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9" name="フローチャート: 判断 758">
          <a:extLst>
            <a:ext uri="{FF2B5EF4-FFF2-40B4-BE49-F238E27FC236}">
              <a16:creationId xmlns:a16="http://schemas.microsoft.com/office/drawing/2014/main" id="{10718DCD-3FC0-404D-BF37-AB903D712C1C}"/>
            </a:ext>
          </a:extLst>
        </xdr:cNvPr>
        <xdr:cNvSpPr/>
      </xdr:nvSpPr>
      <xdr:spPr>
        <a:xfrm>
          <a:off x="13093700" y="135058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60" name="フローチャート: 判断 759">
          <a:extLst>
            <a:ext uri="{FF2B5EF4-FFF2-40B4-BE49-F238E27FC236}">
              <a16:creationId xmlns:a16="http://schemas.microsoft.com/office/drawing/2014/main" id="{10A296F4-2A69-4F9E-85A3-F12B3CB7E07F}"/>
            </a:ext>
          </a:extLst>
        </xdr:cNvPr>
        <xdr:cNvSpPr/>
      </xdr:nvSpPr>
      <xdr:spPr>
        <a:xfrm>
          <a:off x="12299950" y="13484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1" name="フローチャート: 判断 760">
          <a:extLst>
            <a:ext uri="{FF2B5EF4-FFF2-40B4-BE49-F238E27FC236}">
              <a16:creationId xmlns:a16="http://schemas.microsoft.com/office/drawing/2014/main" id="{F488594F-B53C-4482-A561-A3DCB78DB611}"/>
            </a:ext>
          </a:extLst>
        </xdr:cNvPr>
        <xdr:cNvSpPr/>
      </xdr:nvSpPr>
      <xdr:spPr>
        <a:xfrm>
          <a:off x="11487150" y="13494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9DDC2B52-6E9E-4D90-9E82-524E9EEAD5CE}"/>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68EAA7EE-2E5A-40C3-9FF5-68DD969CD129}"/>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9C0BDA4-D80F-4628-981B-9FA336650D6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8071602-FEF3-47BD-9A8E-9D78D6E10CCB}"/>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A0B4CA41-9151-4129-8AED-03AEEA373983}"/>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120650</xdr:rowOff>
    </xdr:from>
    <xdr:to>
      <xdr:col>85</xdr:col>
      <xdr:colOff>177800</xdr:colOff>
      <xdr:row>82</xdr:row>
      <xdr:rowOff>50800</xdr:rowOff>
    </xdr:to>
    <xdr:sp macro="" textlink="">
      <xdr:nvSpPr>
        <xdr:cNvPr id="767" name="楕円 766">
          <a:extLst>
            <a:ext uri="{FF2B5EF4-FFF2-40B4-BE49-F238E27FC236}">
              <a16:creationId xmlns:a16="http://schemas.microsoft.com/office/drawing/2014/main" id="{B098950B-5A18-44FD-BE00-09F038C01BF2}"/>
            </a:ext>
          </a:extLst>
        </xdr:cNvPr>
        <xdr:cNvSpPr/>
      </xdr:nvSpPr>
      <xdr:spPr>
        <a:xfrm>
          <a:off x="14649450" y="135001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143527</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DA6D617D-1070-47B2-9E8B-534F994E6F81}"/>
            </a:ext>
          </a:extLst>
        </xdr:cNvPr>
        <xdr:cNvSpPr txBox="1"/>
      </xdr:nvSpPr>
      <xdr:spPr>
        <a:xfrm>
          <a:off x="1473835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103505</xdr:rowOff>
    </xdr:from>
    <xdr:to>
      <xdr:col>81</xdr:col>
      <xdr:colOff>101600</xdr:colOff>
      <xdr:row>82</xdr:row>
      <xdr:rowOff>33655</xdr:rowOff>
    </xdr:to>
    <xdr:sp macro="" textlink="">
      <xdr:nvSpPr>
        <xdr:cNvPr id="769" name="楕円 768">
          <a:extLst>
            <a:ext uri="{FF2B5EF4-FFF2-40B4-BE49-F238E27FC236}">
              <a16:creationId xmlns:a16="http://schemas.microsoft.com/office/drawing/2014/main" id="{FE48184B-6C24-4DB1-B56D-3139A248BAD8}"/>
            </a:ext>
          </a:extLst>
        </xdr:cNvPr>
        <xdr:cNvSpPr/>
      </xdr:nvSpPr>
      <xdr:spPr>
        <a:xfrm>
          <a:off x="13887450" y="13482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154305</xdr:rowOff>
    </xdr:from>
    <xdr:to>
      <xdr:col>85</xdr:col>
      <xdr:colOff>127000</xdr:colOff>
      <xdr:row>82</xdr:row>
      <xdr:rowOff>0</xdr:rowOff>
    </xdr:to>
    <xdr:cxnSp macro="">
      <xdr:nvCxnSpPr>
        <xdr:cNvPr id="770" name="直線コネクタ 769">
          <a:extLst>
            <a:ext uri="{FF2B5EF4-FFF2-40B4-BE49-F238E27FC236}">
              <a16:creationId xmlns:a16="http://schemas.microsoft.com/office/drawing/2014/main" id="{5F285DD1-DF2C-4F44-BF31-67F767118FDC}"/>
            </a:ext>
          </a:extLst>
        </xdr:cNvPr>
        <xdr:cNvCxnSpPr/>
      </xdr:nvCxnSpPr>
      <xdr:spPr>
        <a:xfrm>
          <a:off x="13938250" y="1353375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61595</xdr:rowOff>
    </xdr:from>
    <xdr:to>
      <xdr:col>76</xdr:col>
      <xdr:colOff>165100</xdr:colOff>
      <xdr:row>81</xdr:row>
      <xdr:rowOff>163195</xdr:rowOff>
    </xdr:to>
    <xdr:sp macro="" textlink="">
      <xdr:nvSpPr>
        <xdr:cNvPr id="771" name="楕円 770">
          <a:extLst>
            <a:ext uri="{FF2B5EF4-FFF2-40B4-BE49-F238E27FC236}">
              <a16:creationId xmlns:a16="http://schemas.microsoft.com/office/drawing/2014/main" id="{5FB31EB3-6294-4B89-92B2-E3918014DA05}"/>
            </a:ext>
          </a:extLst>
        </xdr:cNvPr>
        <xdr:cNvSpPr/>
      </xdr:nvSpPr>
      <xdr:spPr>
        <a:xfrm>
          <a:off x="13093700" y="1344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112395</xdr:rowOff>
    </xdr:from>
    <xdr:to>
      <xdr:col>81</xdr:col>
      <xdr:colOff>50800</xdr:colOff>
      <xdr:row>81</xdr:row>
      <xdr:rowOff>154305</xdr:rowOff>
    </xdr:to>
    <xdr:cxnSp macro="">
      <xdr:nvCxnSpPr>
        <xdr:cNvPr id="772" name="直線コネクタ 771">
          <a:extLst>
            <a:ext uri="{FF2B5EF4-FFF2-40B4-BE49-F238E27FC236}">
              <a16:creationId xmlns:a16="http://schemas.microsoft.com/office/drawing/2014/main" id="{9CF0D968-5151-4806-9762-30A4BA12FB5B}"/>
            </a:ext>
          </a:extLst>
        </xdr:cNvPr>
        <xdr:cNvCxnSpPr/>
      </xdr:nvCxnSpPr>
      <xdr:spPr>
        <a:xfrm>
          <a:off x="13144500" y="13491845"/>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42545</xdr:rowOff>
    </xdr:from>
    <xdr:to>
      <xdr:col>72</xdr:col>
      <xdr:colOff>38100</xdr:colOff>
      <xdr:row>81</xdr:row>
      <xdr:rowOff>144145</xdr:rowOff>
    </xdr:to>
    <xdr:sp macro="" textlink="">
      <xdr:nvSpPr>
        <xdr:cNvPr id="773" name="楕円 772">
          <a:extLst>
            <a:ext uri="{FF2B5EF4-FFF2-40B4-BE49-F238E27FC236}">
              <a16:creationId xmlns:a16="http://schemas.microsoft.com/office/drawing/2014/main" id="{647CBD54-D530-4BEB-A6ED-31E6588EC900}"/>
            </a:ext>
          </a:extLst>
        </xdr:cNvPr>
        <xdr:cNvSpPr/>
      </xdr:nvSpPr>
      <xdr:spPr>
        <a:xfrm>
          <a:off x="12299950" y="13421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93345</xdr:rowOff>
    </xdr:from>
    <xdr:to>
      <xdr:col>76</xdr:col>
      <xdr:colOff>114300</xdr:colOff>
      <xdr:row>81</xdr:row>
      <xdr:rowOff>112395</xdr:rowOff>
    </xdr:to>
    <xdr:cxnSp macro="">
      <xdr:nvCxnSpPr>
        <xdr:cNvPr id="774" name="直線コネクタ 773">
          <a:extLst>
            <a:ext uri="{FF2B5EF4-FFF2-40B4-BE49-F238E27FC236}">
              <a16:creationId xmlns:a16="http://schemas.microsoft.com/office/drawing/2014/main" id="{6B2F6411-E3B6-448F-94A6-6055570DA84A}"/>
            </a:ext>
          </a:extLst>
        </xdr:cNvPr>
        <xdr:cNvCxnSpPr/>
      </xdr:nvCxnSpPr>
      <xdr:spPr>
        <a:xfrm>
          <a:off x="12344400" y="1347279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636</xdr:rowOff>
    </xdr:from>
    <xdr:to>
      <xdr:col>67</xdr:col>
      <xdr:colOff>101600</xdr:colOff>
      <xdr:row>81</xdr:row>
      <xdr:rowOff>102236</xdr:rowOff>
    </xdr:to>
    <xdr:sp macro="" textlink="">
      <xdr:nvSpPr>
        <xdr:cNvPr id="775" name="楕円 774">
          <a:extLst>
            <a:ext uri="{FF2B5EF4-FFF2-40B4-BE49-F238E27FC236}">
              <a16:creationId xmlns:a16="http://schemas.microsoft.com/office/drawing/2014/main" id="{012C0874-1B93-4D62-99B0-4C8E60ABB5A9}"/>
            </a:ext>
          </a:extLst>
        </xdr:cNvPr>
        <xdr:cNvSpPr/>
      </xdr:nvSpPr>
      <xdr:spPr>
        <a:xfrm>
          <a:off x="11487150" y="133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51436</xdr:rowOff>
    </xdr:from>
    <xdr:to>
      <xdr:col>71</xdr:col>
      <xdr:colOff>177800</xdr:colOff>
      <xdr:row>81</xdr:row>
      <xdr:rowOff>93345</xdr:rowOff>
    </xdr:to>
    <xdr:cxnSp macro="">
      <xdr:nvCxnSpPr>
        <xdr:cNvPr id="776" name="直線コネクタ 775">
          <a:extLst>
            <a:ext uri="{FF2B5EF4-FFF2-40B4-BE49-F238E27FC236}">
              <a16:creationId xmlns:a16="http://schemas.microsoft.com/office/drawing/2014/main" id="{D5A84A2B-7E5D-4A82-97C6-DB4891FA6934}"/>
            </a:ext>
          </a:extLst>
        </xdr:cNvPr>
        <xdr:cNvCxnSpPr/>
      </xdr:nvCxnSpPr>
      <xdr:spPr>
        <a:xfrm>
          <a:off x="11537950" y="13430886"/>
          <a:ext cx="8064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777" name="n_1aveValue【消防施設】&#10;有形固定資産減価償却率">
          <a:extLst>
            <a:ext uri="{FF2B5EF4-FFF2-40B4-BE49-F238E27FC236}">
              <a16:creationId xmlns:a16="http://schemas.microsoft.com/office/drawing/2014/main" id="{71232282-FBB3-4E15-8D50-D44793EF67EB}"/>
            </a:ext>
          </a:extLst>
        </xdr:cNvPr>
        <xdr:cNvSpPr txBox="1"/>
      </xdr:nvSpPr>
      <xdr:spPr>
        <a:xfrm>
          <a:off x="13742044" y="1363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78" name="n_2aveValue【消防施設】&#10;有形固定資産減価償却率">
          <a:extLst>
            <a:ext uri="{FF2B5EF4-FFF2-40B4-BE49-F238E27FC236}">
              <a16:creationId xmlns:a16="http://schemas.microsoft.com/office/drawing/2014/main" id="{A86D8CAF-A0C5-44B6-9ACA-375E3040E6ED}"/>
            </a:ext>
          </a:extLst>
        </xdr:cNvPr>
        <xdr:cNvSpPr txBox="1"/>
      </xdr:nvSpPr>
      <xdr:spPr>
        <a:xfrm>
          <a:off x="12960994" y="13592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26688</xdr:rowOff>
    </xdr:from>
    <xdr:ext cx="405111" cy="259045"/>
    <xdr:sp macro="" textlink="">
      <xdr:nvSpPr>
        <xdr:cNvPr id="779" name="n_3aveValue【消防施設】&#10;有形固定資産減価償却率">
          <a:extLst>
            <a:ext uri="{FF2B5EF4-FFF2-40B4-BE49-F238E27FC236}">
              <a16:creationId xmlns:a16="http://schemas.microsoft.com/office/drawing/2014/main" id="{C2FBA0E4-D029-4399-9A15-9D7EB45AB2C8}"/>
            </a:ext>
          </a:extLst>
        </xdr:cNvPr>
        <xdr:cNvSpPr txBox="1"/>
      </xdr:nvSpPr>
      <xdr:spPr>
        <a:xfrm>
          <a:off x="1216724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36213</xdr:rowOff>
    </xdr:from>
    <xdr:ext cx="405111" cy="259045"/>
    <xdr:sp macro="" textlink="">
      <xdr:nvSpPr>
        <xdr:cNvPr id="780" name="n_4aveValue【消防施設】&#10;有形固定資産減価償却率">
          <a:extLst>
            <a:ext uri="{FF2B5EF4-FFF2-40B4-BE49-F238E27FC236}">
              <a16:creationId xmlns:a16="http://schemas.microsoft.com/office/drawing/2014/main" id="{F273C0F3-14E1-468E-BED8-408C7DA50CD7}"/>
            </a:ext>
          </a:extLst>
        </xdr:cNvPr>
        <xdr:cNvSpPr txBox="1"/>
      </xdr:nvSpPr>
      <xdr:spPr>
        <a:xfrm>
          <a:off x="11354444" y="1358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50182</xdr:rowOff>
    </xdr:from>
    <xdr:ext cx="405111" cy="259045"/>
    <xdr:sp macro="" textlink="">
      <xdr:nvSpPr>
        <xdr:cNvPr id="781" name="n_1mainValue【消防施設】&#10;有形固定資産減価償却率">
          <a:extLst>
            <a:ext uri="{FF2B5EF4-FFF2-40B4-BE49-F238E27FC236}">
              <a16:creationId xmlns:a16="http://schemas.microsoft.com/office/drawing/2014/main" id="{CCD82EEF-52D6-47E3-874B-23FE9E51AAC8}"/>
            </a:ext>
          </a:extLst>
        </xdr:cNvPr>
        <xdr:cNvSpPr txBox="1"/>
      </xdr:nvSpPr>
      <xdr:spPr>
        <a:xfrm>
          <a:off x="13742044"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8272</xdr:rowOff>
    </xdr:from>
    <xdr:ext cx="405111" cy="259045"/>
    <xdr:sp macro="" textlink="">
      <xdr:nvSpPr>
        <xdr:cNvPr id="782" name="n_2mainValue【消防施設】&#10;有形固定資産減価償却率">
          <a:extLst>
            <a:ext uri="{FF2B5EF4-FFF2-40B4-BE49-F238E27FC236}">
              <a16:creationId xmlns:a16="http://schemas.microsoft.com/office/drawing/2014/main" id="{1E9A0959-5BFD-4530-911D-311A6B15BF77}"/>
            </a:ext>
          </a:extLst>
        </xdr:cNvPr>
        <xdr:cNvSpPr txBox="1"/>
      </xdr:nvSpPr>
      <xdr:spPr>
        <a:xfrm>
          <a:off x="12960994"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160672</xdr:rowOff>
    </xdr:from>
    <xdr:ext cx="405111" cy="259045"/>
    <xdr:sp macro="" textlink="">
      <xdr:nvSpPr>
        <xdr:cNvPr id="783" name="n_3mainValue【消防施設】&#10;有形固定資産減価償却率">
          <a:extLst>
            <a:ext uri="{FF2B5EF4-FFF2-40B4-BE49-F238E27FC236}">
              <a16:creationId xmlns:a16="http://schemas.microsoft.com/office/drawing/2014/main" id="{01E71067-FD06-4495-BA98-312B8D7B4FB7}"/>
            </a:ext>
          </a:extLst>
        </xdr:cNvPr>
        <xdr:cNvSpPr txBox="1"/>
      </xdr:nvSpPr>
      <xdr:spPr>
        <a:xfrm>
          <a:off x="12167244"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118763</xdr:rowOff>
    </xdr:from>
    <xdr:ext cx="405111" cy="259045"/>
    <xdr:sp macro="" textlink="">
      <xdr:nvSpPr>
        <xdr:cNvPr id="784" name="n_4mainValue【消防施設】&#10;有形固定資産減価償却率">
          <a:extLst>
            <a:ext uri="{FF2B5EF4-FFF2-40B4-BE49-F238E27FC236}">
              <a16:creationId xmlns:a16="http://schemas.microsoft.com/office/drawing/2014/main" id="{C6C6BB09-1799-4887-962F-1636E993CCD9}"/>
            </a:ext>
          </a:extLst>
        </xdr:cNvPr>
        <xdr:cNvSpPr txBox="1"/>
      </xdr:nvSpPr>
      <xdr:spPr>
        <a:xfrm>
          <a:off x="11354444" y="1316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2A5F1E1B-503F-43CA-B11F-3BE2D02FCB9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FCDF0E3C-31D8-4A56-8F3D-03FE898AEEA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E09CBA6D-235B-490A-8113-0FC250B6A19B}"/>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63B0E89B-1AF2-4B97-AB71-0B59F4982C1D}"/>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26BBD4AF-D3BD-40F0-94ED-62A35FBCA98A}"/>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1016C78A-7CE9-4B80-BCD8-93FF92015EEF}"/>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8415C3A2-C9C2-4C90-BBCA-81A3D1A336B7}"/>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BC712A4B-DB00-4AE2-89C2-29C850346F28}"/>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B4D8AAB7-790D-45B5-8989-79FED3F14ED1}"/>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4EDFD276-A035-452E-87B1-5F305B5B3DD5}"/>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id="{92A3087F-5299-410F-984F-A1B4A7EEF8AB}"/>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id="{BDC43D0F-763A-435E-A7F4-36C490A98609}"/>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id="{C1612CEE-94A9-4516-8264-83188825695C}"/>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id="{8404A159-2A95-4B76-9221-8DB2A442541A}"/>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FA470A6D-9815-4334-A323-E7984953BF0A}"/>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CA2090E9-9147-448C-8FC2-2B6EDC72AC58}"/>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05DD6528-37D2-414D-B960-67A447567A05}"/>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id="{C223EC2B-7A0E-46B1-9024-766326B094DA}"/>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id="{A4710914-A1AC-413C-802C-3591D9DA5880}"/>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id="{A35850D2-4CEE-494E-9384-20DD4AF52DBA}"/>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3CB91330-C877-4BEA-8727-2205910D972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2084EA2C-A93D-4384-92E1-0913D0BFCF07}"/>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273AC931-801C-4DC2-85FC-8503672DBC37}"/>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8" name="直線コネクタ 807">
          <a:extLst>
            <a:ext uri="{FF2B5EF4-FFF2-40B4-BE49-F238E27FC236}">
              <a16:creationId xmlns:a16="http://schemas.microsoft.com/office/drawing/2014/main" id="{7BA1552B-A252-442C-9885-C238016C5CF1}"/>
            </a:ext>
          </a:extLst>
        </xdr:cNvPr>
        <xdr:cNvCxnSpPr/>
      </xdr:nvCxnSpPr>
      <xdr:spPr>
        <a:xfrm flipV="1">
          <a:off x="19951064" y="128397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9" name="【消防施設】&#10;一人当たり面積最小値テキスト">
          <a:extLst>
            <a:ext uri="{FF2B5EF4-FFF2-40B4-BE49-F238E27FC236}">
              <a16:creationId xmlns:a16="http://schemas.microsoft.com/office/drawing/2014/main" id="{596A62A8-3804-49DF-80B7-6E174C368271}"/>
            </a:ext>
          </a:extLst>
        </xdr:cNvPr>
        <xdr:cNvSpPr txBox="1"/>
      </xdr:nvSpPr>
      <xdr:spPr>
        <a:xfrm>
          <a:off x="1998980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10" name="直線コネクタ 809">
          <a:extLst>
            <a:ext uri="{FF2B5EF4-FFF2-40B4-BE49-F238E27FC236}">
              <a16:creationId xmlns:a16="http://schemas.microsoft.com/office/drawing/2014/main" id="{78258A8C-C02E-4FC0-B6AA-BB25D70DDE4D}"/>
            </a:ext>
          </a:extLst>
        </xdr:cNvPr>
        <xdr:cNvCxnSpPr/>
      </xdr:nvCxnSpPr>
      <xdr:spPr>
        <a:xfrm>
          <a:off x="19881850" y="1426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1" name="【消防施設】&#10;一人当たり面積最大値テキスト">
          <a:extLst>
            <a:ext uri="{FF2B5EF4-FFF2-40B4-BE49-F238E27FC236}">
              <a16:creationId xmlns:a16="http://schemas.microsoft.com/office/drawing/2014/main" id="{37713FEE-D6A9-4107-AA14-7858F3B9D7B6}"/>
            </a:ext>
          </a:extLst>
        </xdr:cNvPr>
        <xdr:cNvSpPr txBox="1"/>
      </xdr:nvSpPr>
      <xdr:spPr>
        <a:xfrm>
          <a:off x="19989800" y="126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2" name="直線コネクタ 811">
          <a:extLst>
            <a:ext uri="{FF2B5EF4-FFF2-40B4-BE49-F238E27FC236}">
              <a16:creationId xmlns:a16="http://schemas.microsoft.com/office/drawing/2014/main" id="{47C4B6A8-F9AD-4DC3-A366-8563FA22840D}"/>
            </a:ext>
          </a:extLst>
        </xdr:cNvPr>
        <xdr:cNvCxnSpPr/>
      </xdr:nvCxnSpPr>
      <xdr:spPr>
        <a:xfrm>
          <a:off x="19881850" y="1283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813" name="【消防施設】&#10;一人当たり面積平均値テキスト">
          <a:extLst>
            <a:ext uri="{FF2B5EF4-FFF2-40B4-BE49-F238E27FC236}">
              <a16:creationId xmlns:a16="http://schemas.microsoft.com/office/drawing/2014/main" id="{C43F8C95-FEBB-4A0D-9C4B-EFBDF0A15A83}"/>
            </a:ext>
          </a:extLst>
        </xdr:cNvPr>
        <xdr:cNvSpPr txBox="1"/>
      </xdr:nvSpPr>
      <xdr:spPr>
        <a:xfrm>
          <a:off x="19989800" y="13808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4" name="フローチャート: 判断 813">
          <a:extLst>
            <a:ext uri="{FF2B5EF4-FFF2-40B4-BE49-F238E27FC236}">
              <a16:creationId xmlns:a16="http://schemas.microsoft.com/office/drawing/2014/main" id="{A16408B8-237A-4E8B-8210-B1CF5F7644D9}"/>
            </a:ext>
          </a:extLst>
        </xdr:cNvPr>
        <xdr:cNvSpPr/>
      </xdr:nvSpPr>
      <xdr:spPr>
        <a:xfrm>
          <a:off x="199009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5" name="フローチャート: 判断 814">
          <a:extLst>
            <a:ext uri="{FF2B5EF4-FFF2-40B4-BE49-F238E27FC236}">
              <a16:creationId xmlns:a16="http://schemas.microsoft.com/office/drawing/2014/main" id="{464EF57D-6F26-4494-89AA-3424193A92F3}"/>
            </a:ext>
          </a:extLst>
        </xdr:cNvPr>
        <xdr:cNvSpPr/>
      </xdr:nvSpPr>
      <xdr:spPr>
        <a:xfrm>
          <a:off x="19157950" y="1384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6" name="フローチャート: 判断 815">
          <a:extLst>
            <a:ext uri="{FF2B5EF4-FFF2-40B4-BE49-F238E27FC236}">
              <a16:creationId xmlns:a16="http://schemas.microsoft.com/office/drawing/2014/main" id="{5AF1B160-DE95-4A1B-9B9B-417B6EAB93E5}"/>
            </a:ext>
          </a:extLst>
        </xdr:cNvPr>
        <xdr:cNvSpPr/>
      </xdr:nvSpPr>
      <xdr:spPr>
        <a:xfrm>
          <a:off x="18345150" y="1384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7" name="フローチャート: 判断 816">
          <a:extLst>
            <a:ext uri="{FF2B5EF4-FFF2-40B4-BE49-F238E27FC236}">
              <a16:creationId xmlns:a16="http://schemas.microsoft.com/office/drawing/2014/main" id="{8DDFF7DD-95B5-43AA-B448-AA19030D9F52}"/>
            </a:ext>
          </a:extLst>
        </xdr:cNvPr>
        <xdr:cNvSpPr/>
      </xdr:nvSpPr>
      <xdr:spPr>
        <a:xfrm>
          <a:off x="175514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8" name="フローチャート: 判断 817">
          <a:extLst>
            <a:ext uri="{FF2B5EF4-FFF2-40B4-BE49-F238E27FC236}">
              <a16:creationId xmlns:a16="http://schemas.microsoft.com/office/drawing/2014/main" id="{20B1E885-1D6C-48A1-9487-476D561D4C34}"/>
            </a:ext>
          </a:extLst>
        </xdr:cNvPr>
        <xdr:cNvSpPr/>
      </xdr:nvSpPr>
      <xdr:spPr>
        <a:xfrm>
          <a:off x="16757650" y="13766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A147E83-E444-4274-812A-51FD7E13CC1C}"/>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17846941-DBB2-4C45-9FFA-77ED428341F1}"/>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9292F158-10A3-49F6-A6D8-9E2CAA7241B9}"/>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7215B0EC-B520-4E24-8FBC-D2F40DA67809}"/>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92A5CED2-D76B-414A-A935-C982A7297A26}"/>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19050</xdr:rowOff>
    </xdr:from>
    <xdr:to>
      <xdr:col>116</xdr:col>
      <xdr:colOff>114300</xdr:colOff>
      <xdr:row>83</xdr:row>
      <xdr:rowOff>120650</xdr:rowOff>
    </xdr:to>
    <xdr:sp macro="" textlink="">
      <xdr:nvSpPr>
        <xdr:cNvPr id="824" name="楕円 823">
          <a:extLst>
            <a:ext uri="{FF2B5EF4-FFF2-40B4-BE49-F238E27FC236}">
              <a16:creationId xmlns:a16="http://schemas.microsoft.com/office/drawing/2014/main" id="{A38385B6-3BBD-4C00-B9BF-84CE156D9E39}"/>
            </a:ext>
          </a:extLst>
        </xdr:cNvPr>
        <xdr:cNvSpPr/>
      </xdr:nvSpPr>
      <xdr:spPr>
        <a:xfrm>
          <a:off x="199009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41927</xdr:rowOff>
    </xdr:from>
    <xdr:ext cx="469744" cy="259045"/>
    <xdr:sp macro="" textlink="">
      <xdr:nvSpPr>
        <xdr:cNvPr id="825" name="【消防施設】&#10;一人当たり面積該当値テキスト">
          <a:extLst>
            <a:ext uri="{FF2B5EF4-FFF2-40B4-BE49-F238E27FC236}">
              <a16:creationId xmlns:a16="http://schemas.microsoft.com/office/drawing/2014/main" id="{49101285-8410-47CB-BC23-66EFAD095B82}"/>
            </a:ext>
          </a:extLst>
        </xdr:cNvPr>
        <xdr:cNvSpPr txBox="1"/>
      </xdr:nvSpPr>
      <xdr:spPr>
        <a:xfrm>
          <a:off x="19989800" y="135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826" name="楕円 825">
          <a:extLst>
            <a:ext uri="{FF2B5EF4-FFF2-40B4-BE49-F238E27FC236}">
              <a16:creationId xmlns:a16="http://schemas.microsoft.com/office/drawing/2014/main" id="{5E89826A-7EF9-4776-871F-D2973245F9C0}"/>
            </a:ext>
          </a:extLst>
        </xdr:cNvPr>
        <xdr:cNvSpPr/>
      </xdr:nvSpPr>
      <xdr:spPr>
        <a:xfrm>
          <a:off x="19157950" y="13684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69850</xdr:rowOff>
    </xdr:to>
    <xdr:cxnSp macro="">
      <xdr:nvCxnSpPr>
        <xdr:cNvPr id="827" name="直線コネクタ 826">
          <a:extLst>
            <a:ext uri="{FF2B5EF4-FFF2-40B4-BE49-F238E27FC236}">
              <a16:creationId xmlns:a16="http://schemas.microsoft.com/office/drawing/2014/main" id="{E2B636DD-EC10-450E-B126-B26A196E5CB2}"/>
            </a:ext>
          </a:extLst>
        </xdr:cNvPr>
        <xdr:cNvCxnSpPr/>
      </xdr:nvCxnSpPr>
      <xdr:spPr>
        <a:xfrm>
          <a:off x="19202400" y="13728700"/>
          <a:ext cx="7493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828" name="楕円 827">
          <a:extLst>
            <a:ext uri="{FF2B5EF4-FFF2-40B4-BE49-F238E27FC236}">
              <a16:creationId xmlns:a16="http://schemas.microsoft.com/office/drawing/2014/main" id="{5E0A3281-5A49-414E-AA41-0BA7C2385B1E}"/>
            </a:ext>
          </a:extLst>
        </xdr:cNvPr>
        <xdr:cNvSpPr/>
      </xdr:nvSpPr>
      <xdr:spPr>
        <a:xfrm>
          <a:off x="18345150" y="13684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19050</xdr:rowOff>
    </xdr:to>
    <xdr:cxnSp macro="">
      <xdr:nvCxnSpPr>
        <xdr:cNvPr id="829" name="直線コネクタ 828">
          <a:extLst>
            <a:ext uri="{FF2B5EF4-FFF2-40B4-BE49-F238E27FC236}">
              <a16:creationId xmlns:a16="http://schemas.microsoft.com/office/drawing/2014/main" id="{AF7386DC-2F37-4E61-AA97-1841083F3F6D}"/>
            </a:ext>
          </a:extLst>
        </xdr:cNvPr>
        <xdr:cNvCxnSpPr/>
      </xdr:nvCxnSpPr>
      <xdr:spPr>
        <a:xfrm>
          <a:off x="18395950" y="13728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152400</xdr:rowOff>
    </xdr:from>
    <xdr:to>
      <xdr:col>102</xdr:col>
      <xdr:colOff>165100</xdr:colOff>
      <xdr:row>83</xdr:row>
      <xdr:rowOff>82550</xdr:rowOff>
    </xdr:to>
    <xdr:sp macro="" textlink="">
      <xdr:nvSpPr>
        <xdr:cNvPr id="830" name="楕円 829">
          <a:extLst>
            <a:ext uri="{FF2B5EF4-FFF2-40B4-BE49-F238E27FC236}">
              <a16:creationId xmlns:a16="http://schemas.microsoft.com/office/drawing/2014/main" id="{99644C9B-E542-4898-A1F5-C69148D44065}"/>
            </a:ext>
          </a:extLst>
        </xdr:cNvPr>
        <xdr:cNvSpPr/>
      </xdr:nvSpPr>
      <xdr:spPr>
        <a:xfrm>
          <a:off x="17551400" y="13696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83</xdr:row>
      <xdr:rowOff>31750</xdr:rowOff>
    </xdr:to>
    <xdr:cxnSp macro="">
      <xdr:nvCxnSpPr>
        <xdr:cNvPr id="831" name="直線コネクタ 830">
          <a:extLst>
            <a:ext uri="{FF2B5EF4-FFF2-40B4-BE49-F238E27FC236}">
              <a16:creationId xmlns:a16="http://schemas.microsoft.com/office/drawing/2014/main" id="{9D6C6490-77DC-4BC7-91E2-E5D5181E062F}"/>
            </a:ext>
          </a:extLst>
        </xdr:cNvPr>
        <xdr:cNvCxnSpPr/>
      </xdr:nvCxnSpPr>
      <xdr:spPr>
        <a:xfrm flipV="1">
          <a:off x="17602200" y="13728700"/>
          <a:ext cx="7937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152400</xdr:rowOff>
    </xdr:from>
    <xdr:to>
      <xdr:col>98</xdr:col>
      <xdr:colOff>38100</xdr:colOff>
      <xdr:row>83</xdr:row>
      <xdr:rowOff>82550</xdr:rowOff>
    </xdr:to>
    <xdr:sp macro="" textlink="">
      <xdr:nvSpPr>
        <xdr:cNvPr id="832" name="楕円 831">
          <a:extLst>
            <a:ext uri="{FF2B5EF4-FFF2-40B4-BE49-F238E27FC236}">
              <a16:creationId xmlns:a16="http://schemas.microsoft.com/office/drawing/2014/main" id="{CC2E0F52-F1ED-44E2-92D2-1F76FAAF1132}"/>
            </a:ext>
          </a:extLst>
        </xdr:cNvPr>
        <xdr:cNvSpPr/>
      </xdr:nvSpPr>
      <xdr:spPr>
        <a:xfrm>
          <a:off x="16757650" y="13696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31750</xdr:rowOff>
    </xdr:from>
    <xdr:to>
      <xdr:col>102</xdr:col>
      <xdr:colOff>114300</xdr:colOff>
      <xdr:row>83</xdr:row>
      <xdr:rowOff>31750</xdr:rowOff>
    </xdr:to>
    <xdr:cxnSp macro="">
      <xdr:nvCxnSpPr>
        <xdr:cNvPr id="833" name="直線コネクタ 832">
          <a:extLst>
            <a:ext uri="{FF2B5EF4-FFF2-40B4-BE49-F238E27FC236}">
              <a16:creationId xmlns:a16="http://schemas.microsoft.com/office/drawing/2014/main" id="{0B4F1C0D-9E95-4536-B7F8-F14B932DBE6F}"/>
            </a:ext>
          </a:extLst>
        </xdr:cNvPr>
        <xdr:cNvCxnSpPr/>
      </xdr:nvCxnSpPr>
      <xdr:spPr>
        <a:xfrm>
          <a:off x="16802100" y="137414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834" name="n_1aveValue【消防施設】&#10;一人当たり面積">
          <a:extLst>
            <a:ext uri="{FF2B5EF4-FFF2-40B4-BE49-F238E27FC236}">
              <a16:creationId xmlns:a16="http://schemas.microsoft.com/office/drawing/2014/main" id="{153B8E80-63BE-4912-B278-761B02CB63C3}"/>
            </a:ext>
          </a:extLst>
        </xdr:cNvPr>
        <xdr:cNvSpPr txBox="1"/>
      </xdr:nvSpPr>
      <xdr:spPr>
        <a:xfrm>
          <a:off x="18980227" y="1392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35" name="n_2aveValue【消防施設】&#10;一人当たり面積">
          <a:extLst>
            <a:ext uri="{FF2B5EF4-FFF2-40B4-BE49-F238E27FC236}">
              <a16:creationId xmlns:a16="http://schemas.microsoft.com/office/drawing/2014/main" id="{2B718518-9755-4B50-8DDE-684B69C6B623}"/>
            </a:ext>
          </a:extLst>
        </xdr:cNvPr>
        <xdr:cNvSpPr txBox="1"/>
      </xdr:nvSpPr>
      <xdr:spPr>
        <a:xfrm>
          <a:off x="18180127" y="1392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36" name="n_3aveValue【消防施設】&#10;一人当たり面積">
          <a:extLst>
            <a:ext uri="{FF2B5EF4-FFF2-40B4-BE49-F238E27FC236}">
              <a16:creationId xmlns:a16="http://schemas.microsoft.com/office/drawing/2014/main" id="{E59CA7F8-2773-43B7-8EED-5EAE140DE6A4}"/>
            </a:ext>
          </a:extLst>
        </xdr:cNvPr>
        <xdr:cNvSpPr txBox="1"/>
      </xdr:nvSpPr>
      <xdr:spPr>
        <a:xfrm>
          <a:off x="1738637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149877</xdr:rowOff>
    </xdr:from>
    <xdr:ext cx="469744" cy="259045"/>
    <xdr:sp macro="" textlink="">
      <xdr:nvSpPr>
        <xdr:cNvPr id="837" name="n_4aveValue【消防施設】&#10;一人当たり面積">
          <a:extLst>
            <a:ext uri="{FF2B5EF4-FFF2-40B4-BE49-F238E27FC236}">
              <a16:creationId xmlns:a16="http://schemas.microsoft.com/office/drawing/2014/main" id="{8CD31767-A498-40C7-8B9E-C6FEC861A36F}"/>
            </a:ext>
          </a:extLst>
        </xdr:cNvPr>
        <xdr:cNvSpPr txBox="1"/>
      </xdr:nvSpPr>
      <xdr:spPr>
        <a:xfrm>
          <a:off x="165926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86377</xdr:rowOff>
    </xdr:from>
    <xdr:ext cx="469744" cy="259045"/>
    <xdr:sp macro="" textlink="">
      <xdr:nvSpPr>
        <xdr:cNvPr id="838" name="n_1mainValue【消防施設】&#10;一人当たり面積">
          <a:extLst>
            <a:ext uri="{FF2B5EF4-FFF2-40B4-BE49-F238E27FC236}">
              <a16:creationId xmlns:a16="http://schemas.microsoft.com/office/drawing/2014/main" id="{00B9C34C-F3C0-4D12-9492-0992A8F057B8}"/>
            </a:ext>
          </a:extLst>
        </xdr:cNvPr>
        <xdr:cNvSpPr txBox="1"/>
      </xdr:nvSpPr>
      <xdr:spPr>
        <a:xfrm>
          <a:off x="18980227"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839" name="n_2mainValue【消防施設】&#10;一人当たり面積">
          <a:extLst>
            <a:ext uri="{FF2B5EF4-FFF2-40B4-BE49-F238E27FC236}">
              <a16:creationId xmlns:a16="http://schemas.microsoft.com/office/drawing/2014/main" id="{E9CB3C0E-21D4-4AA1-AFB3-E63559D5A43F}"/>
            </a:ext>
          </a:extLst>
        </xdr:cNvPr>
        <xdr:cNvSpPr txBox="1"/>
      </xdr:nvSpPr>
      <xdr:spPr>
        <a:xfrm>
          <a:off x="18180127"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99077</xdr:rowOff>
    </xdr:from>
    <xdr:ext cx="469744" cy="259045"/>
    <xdr:sp macro="" textlink="">
      <xdr:nvSpPr>
        <xdr:cNvPr id="840" name="n_3mainValue【消防施設】&#10;一人当たり面積">
          <a:extLst>
            <a:ext uri="{FF2B5EF4-FFF2-40B4-BE49-F238E27FC236}">
              <a16:creationId xmlns:a16="http://schemas.microsoft.com/office/drawing/2014/main" id="{E6ACFACE-4B3F-490C-B8E5-9DF64CC71B02}"/>
            </a:ext>
          </a:extLst>
        </xdr:cNvPr>
        <xdr:cNvSpPr txBox="1"/>
      </xdr:nvSpPr>
      <xdr:spPr>
        <a:xfrm>
          <a:off x="1738637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99077</xdr:rowOff>
    </xdr:from>
    <xdr:ext cx="469744" cy="259045"/>
    <xdr:sp macro="" textlink="">
      <xdr:nvSpPr>
        <xdr:cNvPr id="841" name="n_4mainValue【消防施設】&#10;一人当たり面積">
          <a:extLst>
            <a:ext uri="{FF2B5EF4-FFF2-40B4-BE49-F238E27FC236}">
              <a16:creationId xmlns:a16="http://schemas.microsoft.com/office/drawing/2014/main" id="{4E04DD27-5B39-4C3A-9973-025A62CE9B34}"/>
            </a:ext>
          </a:extLst>
        </xdr:cNvPr>
        <xdr:cNvSpPr txBox="1"/>
      </xdr:nvSpPr>
      <xdr:spPr>
        <a:xfrm>
          <a:off x="165926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B3ACFBB6-CF62-445C-8631-FE442351A2BD}"/>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A2CE68A0-8DBC-4F08-B2EC-C73E48E4108C}"/>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B0480B0F-B46C-428B-A57F-987566AD09B7}"/>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B4A6AB44-DF4F-48F8-A1A1-B710354B8603}"/>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D50DF38A-E78A-462C-A3C0-1834C41F5D1D}"/>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6A1995CC-2CAB-433E-87E7-45E2417355EE}"/>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272F7B95-ADFE-4302-B5C3-D3DD964506DC}"/>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7861C864-145B-484B-AE04-B1CA8D6082AD}"/>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2C7B7DF4-28A2-4C0A-A137-52AF6C9C05D2}"/>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B3A664F1-6D6F-4BCE-A12D-1FAC3BD925A7}"/>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8816A874-D67F-44D7-9E0E-32A72D1ECB74}"/>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3" name="直線コネクタ 852">
          <a:extLst>
            <a:ext uri="{FF2B5EF4-FFF2-40B4-BE49-F238E27FC236}">
              <a16:creationId xmlns:a16="http://schemas.microsoft.com/office/drawing/2014/main" id="{50F4DBA9-75C5-4741-8318-70278CD030AB}"/>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4" name="テキスト ボックス 853">
          <a:extLst>
            <a:ext uri="{FF2B5EF4-FFF2-40B4-BE49-F238E27FC236}">
              <a16:creationId xmlns:a16="http://schemas.microsoft.com/office/drawing/2014/main" id="{06E22494-AC56-453C-A689-578257B97A87}"/>
            </a:ext>
          </a:extLst>
        </xdr:cNvPr>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5" name="直線コネクタ 854">
          <a:extLst>
            <a:ext uri="{FF2B5EF4-FFF2-40B4-BE49-F238E27FC236}">
              <a16:creationId xmlns:a16="http://schemas.microsoft.com/office/drawing/2014/main" id="{F8ED3FA8-76BF-4339-9658-47396F7DE918}"/>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6" name="テキスト ボックス 855">
          <a:extLst>
            <a:ext uri="{FF2B5EF4-FFF2-40B4-BE49-F238E27FC236}">
              <a16:creationId xmlns:a16="http://schemas.microsoft.com/office/drawing/2014/main" id="{48638875-BC3A-4B7E-9912-410B73BF607A}"/>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7" name="直線コネクタ 856">
          <a:extLst>
            <a:ext uri="{FF2B5EF4-FFF2-40B4-BE49-F238E27FC236}">
              <a16:creationId xmlns:a16="http://schemas.microsoft.com/office/drawing/2014/main" id="{FBA9CFA6-AFF6-4ED7-9CD3-B5E21C7F5D89}"/>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8" name="テキスト ボックス 857">
          <a:extLst>
            <a:ext uri="{FF2B5EF4-FFF2-40B4-BE49-F238E27FC236}">
              <a16:creationId xmlns:a16="http://schemas.microsoft.com/office/drawing/2014/main" id="{3D278409-CE22-4A1D-8A2D-B5390C7491FB}"/>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9" name="直線コネクタ 858">
          <a:extLst>
            <a:ext uri="{FF2B5EF4-FFF2-40B4-BE49-F238E27FC236}">
              <a16:creationId xmlns:a16="http://schemas.microsoft.com/office/drawing/2014/main" id="{2A41BC13-E9D9-421B-96C9-E1CE0632AA9F}"/>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0" name="テキスト ボックス 859">
          <a:extLst>
            <a:ext uri="{FF2B5EF4-FFF2-40B4-BE49-F238E27FC236}">
              <a16:creationId xmlns:a16="http://schemas.microsoft.com/office/drawing/2014/main" id="{7B05609C-B3EB-422E-A9C2-75CCD95616BB}"/>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1" name="直線コネクタ 860">
          <a:extLst>
            <a:ext uri="{FF2B5EF4-FFF2-40B4-BE49-F238E27FC236}">
              <a16:creationId xmlns:a16="http://schemas.microsoft.com/office/drawing/2014/main" id="{62044E6E-B34C-4837-92DE-0500C548AE3C}"/>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2" name="テキスト ボックス 861">
          <a:extLst>
            <a:ext uri="{FF2B5EF4-FFF2-40B4-BE49-F238E27FC236}">
              <a16:creationId xmlns:a16="http://schemas.microsoft.com/office/drawing/2014/main" id="{4EAD05E5-914C-4987-B2E5-44CB6C1D6A28}"/>
            </a:ext>
          </a:extLst>
        </xdr:cNvPr>
        <xdr:cNvSpPr txBox="1"/>
      </xdr:nvSpPr>
      <xdr:spPr>
        <a:xfrm>
          <a:off x="1090691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6BDB2AF6-E528-4C08-B5FF-95B20C9EDF6A}"/>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F92FBCBE-CFDC-4E0A-AEDF-EC21171C1862}"/>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5" name="直線コネクタ 864">
          <a:extLst>
            <a:ext uri="{FF2B5EF4-FFF2-40B4-BE49-F238E27FC236}">
              <a16:creationId xmlns:a16="http://schemas.microsoft.com/office/drawing/2014/main" id="{C3FCD20C-0D0A-4C87-8FD4-300B9B011EF2}"/>
            </a:ext>
          </a:extLst>
        </xdr:cNvPr>
        <xdr:cNvCxnSpPr/>
      </xdr:nvCxnSpPr>
      <xdr:spPr>
        <a:xfrm flipV="1">
          <a:off x="14699614" y="168097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6" name="【庁舎】&#10;有形固定資産減価償却率最小値テキスト">
          <a:extLst>
            <a:ext uri="{FF2B5EF4-FFF2-40B4-BE49-F238E27FC236}">
              <a16:creationId xmlns:a16="http://schemas.microsoft.com/office/drawing/2014/main" id="{ACB4FE76-250A-4708-A41B-E3FDB99F820D}"/>
            </a:ext>
          </a:extLst>
        </xdr:cNvPr>
        <xdr:cNvSpPr txBox="1"/>
      </xdr:nvSpPr>
      <xdr:spPr>
        <a:xfrm>
          <a:off x="14738350"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7" name="直線コネクタ 866">
          <a:extLst>
            <a:ext uri="{FF2B5EF4-FFF2-40B4-BE49-F238E27FC236}">
              <a16:creationId xmlns:a16="http://schemas.microsoft.com/office/drawing/2014/main" id="{E111BA5F-E1A7-4014-8BA0-CCC01F8F4B7E}"/>
            </a:ext>
          </a:extLst>
        </xdr:cNvPr>
        <xdr:cNvCxnSpPr/>
      </xdr:nvCxnSpPr>
      <xdr:spPr>
        <a:xfrm>
          <a:off x="14611350" y="181870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8" name="【庁舎】&#10;有形固定資産減価償却率最大値テキスト">
          <a:extLst>
            <a:ext uri="{FF2B5EF4-FFF2-40B4-BE49-F238E27FC236}">
              <a16:creationId xmlns:a16="http://schemas.microsoft.com/office/drawing/2014/main" id="{F5315D15-0D70-4623-ADFC-2588D601F2E2}"/>
            </a:ext>
          </a:extLst>
        </xdr:cNvPr>
        <xdr:cNvSpPr txBox="1"/>
      </xdr:nvSpPr>
      <xdr:spPr>
        <a:xfrm>
          <a:off x="14738350" y="1658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9" name="直線コネクタ 868">
          <a:extLst>
            <a:ext uri="{FF2B5EF4-FFF2-40B4-BE49-F238E27FC236}">
              <a16:creationId xmlns:a16="http://schemas.microsoft.com/office/drawing/2014/main" id="{52EC3383-4A4F-44BF-B25F-A5BC255A51EF}"/>
            </a:ext>
          </a:extLst>
        </xdr:cNvPr>
        <xdr:cNvCxnSpPr/>
      </xdr:nvCxnSpPr>
      <xdr:spPr>
        <a:xfrm>
          <a:off x="14611350" y="1680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70" name="【庁舎】&#10;有形固定資産減価償却率平均値テキスト">
          <a:extLst>
            <a:ext uri="{FF2B5EF4-FFF2-40B4-BE49-F238E27FC236}">
              <a16:creationId xmlns:a16="http://schemas.microsoft.com/office/drawing/2014/main" id="{0063B139-C5B9-4397-83F3-A379B8427089}"/>
            </a:ext>
          </a:extLst>
        </xdr:cNvPr>
        <xdr:cNvSpPr txBox="1"/>
      </xdr:nvSpPr>
      <xdr:spPr>
        <a:xfrm>
          <a:off x="14738350" y="17216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1" name="フローチャート: 判断 870">
          <a:extLst>
            <a:ext uri="{FF2B5EF4-FFF2-40B4-BE49-F238E27FC236}">
              <a16:creationId xmlns:a16="http://schemas.microsoft.com/office/drawing/2014/main" id="{C3DEB535-C52D-4D85-89BB-580188BC894A}"/>
            </a:ext>
          </a:extLst>
        </xdr:cNvPr>
        <xdr:cNvSpPr/>
      </xdr:nvSpPr>
      <xdr:spPr>
        <a:xfrm>
          <a:off x="14649450" y="1736471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2" name="フローチャート: 判断 871">
          <a:extLst>
            <a:ext uri="{FF2B5EF4-FFF2-40B4-BE49-F238E27FC236}">
              <a16:creationId xmlns:a16="http://schemas.microsoft.com/office/drawing/2014/main" id="{3CAB014D-054D-47AF-9DC7-27F429568A70}"/>
            </a:ext>
          </a:extLst>
        </xdr:cNvPr>
        <xdr:cNvSpPr/>
      </xdr:nvSpPr>
      <xdr:spPr>
        <a:xfrm>
          <a:off x="13887450" y="1735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3" name="フローチャート: 判断 872">
          <a:extLst>
            <a:ext uri="{FF2B5EF4-FFF2-40B4-BE49-F238E27FC236}">
              <a16:creationId xmlns:a16="http://schemas.microsoft.com/office/drawing/2014/main" id="{A2CF7B9D-627B-42A3-A36C-A46AA725E071}"/>
            </a:ext>
          </a:extLst>
        </xdr:cNvPr>
        <xdr:cNvSpPr/>
      </xdr:nvSpPr>
      <xdr:spPr>
        <a:xfrm>
          <a:off x="13093700" y="173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4" name="フローチャート: 判断 873">
          <a:extLst>
            <a:ext uri="{FF2B5EF4-FFF2-40B4-BE49-F238E27FC236}">
              <a16:creationId xmlns:a16="http://schemas.microsoft.com/office/drawing/2014/main" id="{71C37DD1-70C3-4646-BF59-D1D159FC78DE}"/>
            </a:ext>
          </a:extLst>
        </xdr:cNvPr>
        <xdr:cNvSpPr/>
      </xdr:nvSpPr>
      <xdr:spPr>
        <a:xfrm>
          <a:off x="12299950" y="173875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5" name="フローチャート: 判断 874">
          <a:extLst>
            <a:ext uri="{FF2B5EF4-FFF2-40B4-BE49-F238E27FC236}">
              <a16:creationId xmlns:a16="http://schemas.microsoft.com/office/drawing/2014/main" id="{83D12321-84DA-4830-964B-14D94941313E}"/>
            </a:ext>
          </a:extLst>
        </xdr:cNvPr>
        <xdr:cNvSpPr/>
      </xdr:nvSpPr>
      <xdr:spPr>
        <a:xfrm>
          <a:off x="1148715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3DCE007-F83B-41CA-B796-929F2B5B5BB1}"/>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098342D-EBE8-4249-9B4E-7AE56C8D0312}"/>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87A481B-ADFC-4900-A5E8-71C18530F28E}"/>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D27FDC8B-67BC-4C24-A298-582C9CA04798}"/>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43F54332-8AC4-4E41-AFC6-FBF2168812E6}"/>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42545</xdr:rowOff>
    </xdr:from>
    <xdr:to>
      <xdr:col>85</xdr:col>
      <xdr:colOff>177800</xdr:colOff>
      <xdr:row>106</xdr:row>
      <xdr:rowOff>144145</xdr:rowOff>
    </xdr:to>
    <xdr:sp macro="" textlink="">
      <xdr:nvSpPr>
        <xdr:cNvPr id="881" name="楕円 880">
          <a:extLst>
            <a:ext uri="{FF2B5EF4-FFF2-40B4-BE49-F238E27FC236}">
              <a16:creationId xmlns:a16="http://schemas.microsoft.com/office/drawing/2014/main" id="{1EA5121A-8FB0-4473-A107-D5D120F9AB67}"/>
            </a:ext>
          </a:extLst>
        </xdr:cNvPr>
        <xdr:cNvSpPr/>
      </xdr:nvSpPr>
      <xdr:spPr>
        <a:xfrm>
          <a:off x="14649450" y="176447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20972</xdr:rowOff>
    </xdr:from>
    <xdr:ext cx="405111" cy="259045"/>
    <xdr:sp macro="" textlink="">
      <xdr:nvSpPr>
        <xdr:cNvPr id="882" name="【庁舎】&#10;有形固定資産減価償却率該当値テキスト">
          <a:extLst>
            <a:ext uri="{FF2B5EF4-FFF2-40B4-BE49-F238E27FC236}">
              <a16:creationId xmlns:a16="http://schemas.microsoft.com/office/drawing/2014/main" id="{F6165C22-BB48-48D1-AB3B-77368E8B207D}"/>
            </a:ext>
          </a:extLst>
        </xdr:cNvPr>
        <xdr:cNvSpPr txBox="1"/>
      </xdr:nvSpPr>
      <xdr:spPr>
        <a:xfrm>
          <a:off x="14738350" y="1762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113030</xdr:rowOff>
    </xdr:from>
    <xdr:to>
      <xdr:col>81</xdr:col>
      <xdr:colOff>101600</xdr:colOff>
      <xdr:row>106</xdr:row>
      <xdr:rowOff>43180</xdr:rowOff>
    </xdr:to>
    <xdr:sp macro="" textlink="">
      <xdr:nvSpPr>
        <xdr:cNvPr id="883" name="楕円 882">
          <a:extLst>
            <a:ext uri="{FF2B5EF4-FFF2-40B4-BE49-F238E27FC236}">
              <a16:creationId xmlns:a16="http://schemas.microsoft.com/office/drawing/2014/main" id="{0226DBD1-0EDF-47FB-8578-48E2FC48ED28}"/>
            </a:ext>
          </a:extLst>
        </xdr:cNvPr>
        <xdr:cNvSpPr/>
      </xdr:nvSpPr>
      <xdr:spPr>
        <a:xfrm>
          <a:off x="1388745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163830</xdr:rowOff>
    </xdr:from>
    <xdr:to>
      <xdr:col>85</xdr:col>
      <xdr:colOff>127000</xdr:colOff>
      <xdr:row>106</xdr:row>
      <xdr:rowOff>93345</xdr:rowOff>
    </xdr:to>
    <xdr:cxnSp macro="">
      <xdr:nvCxnSpPr>
        <xdr:cNvPr id="884" name="直線コネクタ 883">
          <a:extLst>
            <a:ext uri="{FF2B5EF4-FFF2-40B4-BE49-F238E27FC236}">
              <a16:creationId xmlns:a16="http://schemas.microsoft.com/office/drawing/2014/main" id="{1CE8C44F-3A1A-412F-A2DF-50F808BDC4E1}"/>
            </a:ext>
          </a:extLst>
        </xdr:cNvPr>
        <xdr:cNvCxnSpPr/>
      </xdr:nvCxnSpPr>
      <xdr:spPr>
        <a:xfrm>
          <a:off x="13938250" y="17594580"/>
          <a:ext cx="762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25400</xdr:rowOff>
    </xdr:from>
    <xdr:to>
      <xdr:col>76</xdr:col>
      <xdr:colOff>165100</xdr:colOff>
      <xdr:row>106</xdr:row>
      <xdr:rowOff>127000</xdr:rowOff>
    </xdr:to>
    <xdr:sp macro="" textlink="">
      <xdr:nvSpPr>
        <xdr:cNvPr id="885" name="楕円 884">
          <a:extLst>
            <a:ext uri="{FF2B5EF4-FFF2-40B4-BE49-F238E27FC236}">
              <a16:creationId xmlns:a16="http://schemas.microsoft.com/office/drawing/2014/main" id="{CBB546DC-CA85-4549-93B3-4FFD8040E8F3}"/>
            </a:ext>
          </a:extLst>
        </xdr:cNvPr>
        <xdr:cNvSpPr/>
      </xdr:nvSpPr>
      <xdr:spPr>
        <a:xfrm>
          <a:off x="13093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163830</xdr:rowOff>
    </xdr:from>
    <xdr:to>
      <xdr:col>81</xdr:col>
      <xdr:colOff>50800</xdr:colOff>
      <xdr:row>106</xdr:row>
      <xdr:rowOff>76200</xdr:rowOff>
    </xdr:to>
    <xdr:cxnSp macro="">
      <xdr:nvCxnSpPr>
        <xdr:cNvPr id="886" name="直線コネクタ 885">
          <a:extLst>
            <a:ext uri="{FF2B5EF4-FFF2-40B4-BE49-F238E27FC236}">
              <a16:creationId xmlns:a16="http://schemas.microsoft.com/office/drawing/2014/main" id="{2CD77575-4429-41C4-B6AF-65B356819C9C}"/>
            </a:ext>
          </a:extLst>
        </xdr:cNvPr>
        <xdr:cNvCxnSpPr/>
      </xdr:nvCxnSpPr>
      <xdr:spPr>
        <a:xfrm flipV="1">
          <a:off x="13144500" y="17594580"/>
          <a:ext cx="79375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57786</xdr:rowOff>
    </xdr:from>
    <xdr:to>
      <xdr:col>72</xdr:col>
      <xdr:colOff>38100</xdr:colOff>
      <xdr:row>106</xdr:row>
      <xdr:rowOff>159386</xdr:rowOff>
    </xdr:to>
    <xdr:sp macro="" textlink="">
      <xdr:nvSpPr>
        <xdr:cNvPr id="887" name="楕円 886">
          <a:extLst>
            <a:ext uri="{FF2B5EF4-FFF2-40B4-BE49-F238E27FC236}">
              <a16:creationId xmlns:a16="http://schemas.microsoft.com/office/drawing/2014/main" id="{C057C6D2-0B73-424D-9E99-9FC9ADF0FF31}"/>
            </a:ext>
          </a:extLst>
        </xdr:cNvPr>
        <xdr:cNvSpPr/>
      </xdr:nvSpPr>
      <xdr:spPr>
        <a:xfrm>
          <a:off x="12299950" y="176599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76200</xdr:rowOff>
    </xdr:from>
    <xdr:to>
      <xdr:col>76</xdr:col>
      <xdr:colOff>114300</xdr:colOff>
      <xdr:row>106</xdr:row>
      <xdr:rowOff>108586</xdr:rowOff>
    </xdr:to>
    <xdr:cxnSp macro="">
      <xdr:nvCxnSpPr>
        <xdr:cNvPr id="888" name="直線コネクタ 887">
          <a:extLst>
            <a:ext uri="{FF2B5EF4-FFF2-40B4-BE49-F238E27FC236}">
              <a16:creationId xmlns:a16="http://schemas.microsoft.com/office/drawing/2014/main" id="{1A6DEA67-2A59-4950-B6E7-BC6A5FADF91F}"/>
            </a:ext>
          </a:extLst>
        </xdr:cNvPr>
        <xdr:cNvCxnSpPr/>
      </xdr:nvCxnSpPr>
      <xdr:spPr>
        <a:xfrm flipV="1">
          <a:off x="12344400" y="17678400"/>
          <a:ext cx="8001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133986</xdr:rowOff>
    </xdr:from>
    <xdr:to>
      <xdr:col>67</xdr:col>
      <xdr:colOff>101600</xdr:colOff>
      <xdr:row>107</xdr:row>
      <xdr:rowOff>64136</xdr:rowOff>
    </xdr:to>
    <xdr:sp macro="" textlink="">
      <xdr:nvSpPr>
        <xdr:cNvPr id="889" name="楕円 888">
          <a:extLst>
            <a:ext uri="{FF2B5EF4-FFF2-40B4-BE49-F238E27FC236}">
              <a16:creationId xmlns:a16="http://schemas.microsoft.com/office/drawing/2014/main" id="{53F21D70-B102-4A9F-8FA2-46FEBE19E9DB}"/>
            </a:ext>
          </a:extLst>
        </xdr:cNvPr>
        <xdr:cNvSpPr/>
      </xdr:nvSpPr>
      <xdr:spPr>
        <a:xfrm>
          <a:off x="1148715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108586</xdr:rowOff>
    </xdr:from>
    <xdr:to>
      <xdr:col>71</xdr:col>
      <xdr:colOff>177800</xdr:colOff>
      <xdr:row>107</xdr:row>
      <xdr:rowOff>13336</xdr:rowOff>
    </xdr:to>
    <xdr:cxnSp macro="">
      <xdr:nvCxnSpPr>
        <xdr:cNvPr id="890" name="直線コネクタ 889">
          <a:extLst>
            <a:ext uri="{FF2B5EF4-FFF2-40B4-BE49-F238E27FC236}">
              <a16:creationId xmlns:a16="http://schemas.microsoft.com/office/drawing/2014/main" id="{4691CCDE-B3C0-4D3D-97FA-D782A3FB1213}"/>
            </a:ext>
          </a:extLst>
        </xdr:cNvPr>
        <xdr:cNvCxnSpPr/>
      </xdr:nvCxnSpPr>
      <xdr:spPr>
        <a:xfrm flipV="1">
          <a:off x="11537950" y="17710786"/>
          <a:ext cx="8064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891" name="n_1aveValue【庁舎】&#10;有形固定資産減価償却率">
          <a:extLst>
            <a:ext uri="{FF2B5EF4-FFF2-40B4-BE49-F238E27FC236}">
              <a16:creationId xmlns:a16="http://schemas.microsoft.com/office/drawing/2014/main" id="{A37E8049-CDC1-470C-9630-7E6545FB4E52}"/>
            </a:ext>
          </a:extLst>
        </xdr:cNvPr>
        <xdr:cNvSpPr txBox="1"/>
      </xdr:nvSpPr>
      <xdr:spPr>
        <a:xfrm>
          <a:off x="13742044" y="1713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2" name="n_2aveValue【庁舎】&#10;有形固定資産減価償却率">
          <a:extLst>
            <a:ext uri="{FF2B5EF4-FFF2-40B4-BE49-F238E27FC236}">
              <a16:creationId xmlns:a16="http://schemas.microsoft.com/office/drawing/2014/main" id="{448D4156-4F6C-4ED8-93D4-ECE0CB11CF5B}"/>
            </a:ext>
          </a:extLst>
        </xdr:cNvPr>
        <xdr:cNvSpPr txBox="1"/>
      </xdr:nvSpPr>
      <xdr:spPr>
        <a:xfrm>
          <a:off x="1296099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3" name="n_3aveValue【庁舎】&#10;有形固定資産減価償却率">
          <a:extLst>
            <a:ext uri="{FF2B5EF4-FFF2-40B4-BE49-F238E27FC236}">
              <a16:creationId xmlns:a16="http://schemas.microsoft.com/office/drawing/2014/main" id="{953E6339-FD8B-420B-AF56-327844299AFF}"/>
            </a:ext>
          </a:extLst>
        </xdr:cNvPr>
        <xdr:cNvSpPr txBox="1"/>
      </xdr:nvSpPr>
      <xdr:spPr>
        <a:xfrm>
          <a:off x="12167244"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894" name="n_4aveValue【庁舎】&#10;有形固定資産減価償却率">
          <a:extLst>
            <a:ext uri="{FF2B5EF4-FFF2-40B4-BE49-F238E27FC236}">
              <a16:creationId xmlns:a16="http://schemas.microsoft.com/office/drawing/2014/main" id="{90A966F3-7789-4500-AB83-67684F2124F9}"/>
            </a:ext>
          </a:extLst>
        </xdr:cNvPr>
        <xdr:cNvSpPr txBox="1"/>
      </xdr:nvSpPr>
      <xdr:spPr>
        <a:xfrm>
          <a:off x="11354444"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34307</xdr:rowOff>
    </xdr:from>
    <xdr:ext cx="405111" cy="259045"/>
    <xdr:sp macro="" textlink="">
      <xdr:nvSpPr>
        <xdr:cNvPr id="895" name="n_1mainValue【庁舎】&#10;有形固定資産減価償却率">
          <a:extLst>
            <a:ext uri="{FF2B5EF4-FFF2-40B4-BE49-F238E27FC236}">
              <a16:creationId xmlns:a16="http://schemas.microsoft.com/office/drawing/2014/main" id="{A62A8614-AC24-4A6C-96CB-DCA294142CF7}"/>
            </a:ext>
          </a:extLst>
        </xdr:cNvPr>
        <xdr:cNvSpPr txBox="1"/>
      </xdr:nvSpPr>
      <xdr:spPr>
        <a:xfrm>
          <a:off x="13742044" y="1763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118127</xdr:rowOff>
    </xdr:from>
    <xdr:ext cx="405111" cy="259045"/>
    <xdr:sp macro="" textlink="">
      <xdr:nvSpPr>
        <xdr:cNvPr id="896" name="n_2mainValue【庁舎】&#10;有形固定資産減価償却率">
          <a:extLst>
            <a:ext uri="{FF2B5EF4-FFF2-40B4-BE49-F238E27FC236}">
              <a16:creationId xmlns:a16="http://schemas.microsoft.com/office/drawing/2014/main" id="{7FEF1ED9-71F5-4E5B-AE4E-56F85AE53439}"/>
            </a:ext>
          </a:extLst>
        </xdr:cNvPr>
        <xdr:cNvSpPr txBox="1"/>
      </xdr:nvSpPr>
      <xdr:spPr>
        <a:xfrm>
          <a:off x="1296099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150513</xdr:rowOff>
    </xdr:from>
    <xdr:ext cx="405111" cy="259045"/>
    <xdr:sp macro="" textlink="">
      <xdr:nvSpPr>
        <xdr:cNvPr id="897" name="n_3mainValue【庁舎】&#10;有形固定資産減価償却率">
          <a:extLst>
            <a:ext uri="{FF2B5EF4-FFF2-40B4-BE49-F238E27FC236}">
              <a16:creationId xmlns:a16="http://schemas.microsoft.com/office/drawing/2014/main" id="{E446D920-4D52-4420-AB78-385F835B2F0F}"/>
            </a:ext>
          </a:extLst>
        </xdr:cNvPr>
        <xdr:cNvSpPr txBox="1"/>
      </xdr:nvSpPr>
      <xdr:spPr>
        <a:xfrm>
          <a:off x="12167244" y="1775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55263</xdr:rowOff>
    </xdr:from>
    <xdr:ext cx="405111" cy="259045"/>
    <xdr:sp macro="" textlink="">
      <xdr:nvSpPr>
        <xdr:cNvPr id="898" name="n_4mainValue【庁舎】&#10;有形固定資産減価償却率">
          <a:extLst>
            <a:ext uri="{FF2B5EF4-FFF2-40B4-BE49-F238E27FC236}">
              <a16:creationId xmlns:a16="http://schemas.microsoft.com/office/drawing/2014/main" id="{38A4EF18-58E6-4656-A991-EA6C6D9C41F5}"/>
            </a:ext>
          </a:extLst>
        </xdr:cNvPr>
        <xdr:cNvSpPr txBox="1"/>
      </xdr:nvSpPr>
      <xdr:spPr>
        <a:xfrm>
          <a:off x="11354444" y="1782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CCECBBA3-0D99-4131-8D96-8E406A7C19AE}"/>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4FF1D81D-CE86-4C06-9740-0EEF9A8354BF}"/>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99AAE9AD-34BE-4EB6-A082-5A228DA5C199}"/>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3B5732A1-0EC8-407F-B040-6112088A5FDE}"/>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61B5F520-E406-49F1-B2FC-37C40102FAD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5FFE34AB-6B61-4360-A548-645A77414207}"/>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2DE5A374-F104-4379-BF14-010F8C5D8F0E}"/>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EE29648C-0824-46DE-9908-7FD6E0127BD7}"/>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6E9F91B2-9AE6-41C6-9BD5-630A72319618}"/>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6E59667C-A9D9-45C1-89F3-587A8D246424}"/>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C041F7AD-FD7B-4865-82F0-4D666E23F5EC}"/>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1EC075C4-8B3B-4D6C-B6CE-2EC93DBDD351}"/>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DDDB896A-4BCC-4FE4-8B70-817B9089B197}"/>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3BDB8299-84D8-4A4B-85A6-7BF5B6B9C9E2}"/>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1312B93F-25DE-492F-A24A-13D76E985099}"/>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DCF778EF-AD30-4508-94F3-BBAD75333FC0}"/>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F956D86B-5883-430F-83E6-7C48C2C22DAF}"/>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A248ACFC-59D6-4617-B716-EF8AC1A1F01D}"/>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591A4A5-A94A-4919-88B2-21DF5F9C3ECE}"/>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FFC17F1B-AC06-4ACB-8FA1-321D95F4FCAD}"/>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558FD02D-2E31-4AC5-91C6-48A58CDB594D}"/>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20" name="直線コネクタ 919">
          <a:extLst>
            <a:ext uri="{FF2B5EF4-FFF2-40B4-BE49-F238E27FC236}">
              <a16:creationId xmlns:a16="http://schemas.microsoft.com/office/drawing/2014/main" id="{7EF00643-A457-4492-AACB-7F9A170214EE}"/>
            </a:ext>
          </a:extLst>
        </xdr:cNvPr>
        <xdr:cNvCxnSpPr/>
      </xdr:nvCxnSpPr>
      <xdr:spPr>
        <a:xfrm flipV="1">
          <a:off x="19951064" y="168005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1" name="【庁舎】&#10;一人当たり面積最小値テキスト">
          <a:extLst>
            <a:ext uri="{FF2B5EF4-FFF2-40B4-BE49-F238E27FC236}">
              <a16:creationId xmlns:a16="http://schemas.microsoft.com/office/drawing/2014/main" id="{492740D0-2770-44B8-A241-D6CA2060EB04}"/>
            </a:ext>
          </a:extLst>
        </xdr:cNvPr>
        <xdr:cNvSpPr txBox="1"/>
      </xdr:nvSpPr>
      <xdr:spPr>
        <a:xfrm>
          <a:off x="19989800" y="1774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2" name="直線コネクタ 921">
          <a:extLst>
            <a:ext uri="{FF2B5EF4-FFF2-40B4-BE49-F238E27FC236}">
              <a16:creationId xmlns:a16="http://schemas.microsoft.com/office/drawing/2014/main" id="{EB503F45-7B21-4155-9460-99B58208E60F}"/>
            </a:ext>
          </a:extLst>
        </xdr:cNvPr>
        <xdr:cNvCxnSpPr/>
      </xdr:nvCxnSpPr>
      <xdr:spPr>
        <a:xfrm>
          <a:off x="19881850" y="177424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3" name="【庁舎】&#10;一人当たり面積最大値テキスト">
          <a:extLst>
            <a:ext uri="{FF2B5EF4-FFF2-40B4-BE49-F238E27FC236}">
              <a16:creationId xmlns:a16="http://schemas.microsoft.com/office/drawing/2014/main" id="{DF9741A5-DBE3-446D-9BCC-BD7B464AE2FF}"/>
            </a:ext>
          </a:extLst>
        </xdr:cNvPr>
        <xdr:cNvSpPr txBox="1"/>
      </xdr:nvSpPr>
      <xdr:spPr>
        <a:xfrm>
          <a:off x="19989800" y="1657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4" name="直線コネクタ 923">
          <a:extLst>
            <a:ext uri="{FF2B5EF4-FFF2-40B4-BE49-F238E27FC236}">
              <a16:creationId xmlns:a16="http://schemas.microsoft.com/office/drawing/2014/main" id="{B5408F23-0962-4CD5-863C-C7AA58E947EE}"/>
            </a:ext>
          </a:extLst>
        </xdr:cNvPr>
        <xdr:cNvCxnSpPr/>
      </xdr:nvCxnSpPr>
      <xdr:spPr>
        <a:xfrm>
          <a:off x="19881850" y="16800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22114</xdr:rowOff>
    </xdr:from>
    <xdr:ext cx="469744" cy="259045"/>
    <xdr:sp macro="" textlink="">
      <xdr:nvSpPr>
        <xdr:cNvPr id="925" name="【庁舎】&#10;一人当たり面積平均値テキスト">
          <a:extLst>
            <a:ext uri="{FF2B5EF4-FFF2-40B4-BE49-F238E27FC236}">
              <a16:creationId xmlns:a16="http://schemas.microsoft.com/office/drawing/2014/main" id="{980F6F71-B5E1-4D75-BF27-0EA39270B274}"/>
            </a:ext>
          </a:extLst>
        </xdr:cNvPr>
        <xdr:cNvSpPr txBox="1"/>
      </xdr:nvSpPr>
      <xdr:spPr>
        <a:xfrm>
          <a:off x="19989800" y="17281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6" name="フローチャート: 判断 925">
          <a:extLst>
            <a:ext uri="{FF2B5EF4-FFF2-40B4-BE49-F238E27FC236}">
              <a16:creationId xmlns:a16="http://schemas.microsoft.com/office/drawing/2014/main" id="{396AEB32-8170-4C91-A1EE-7AFF8F78E084}"/>
            </a:ext>
          </a:extLst>
        </xdr:cNvPr>
        <xdr:cNvSpPr/>
      </xdr:nvSpPr>
      <xdr:spPr>
        <a:xfrm>
          <a:off x="19900900" y="1730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7" name="フローチャート: 判断 926">
          <a:extLst>
            <a:ext uri="{FF2B5EF4-FFF2-40B4-BE49-F238E27FC236}">
              <a16:creationId xmlns:a16="http://schemas.microsoft.com/office/drawing/2014/main" id="{B2B9FD00-4C2D-4959-A4D8-48373C3CBD7B}"/>
            </a:ext>
          </a:extLst>
        </xdr:cNvPr>
        <xdr:cNvSpPr/>
      </xdr:nvSpPr>
      <xdr:spPr>
        <a:xfrm>
          <a:off x="19157950" y="17330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8" name="フローチャート: 判断 927">
          <a:extLst>
            <a:ext uri="{FF2B5EF4-FFF2-40B4-BE49-F238E27FC236}">
              <a16:creationId xmlns:a16="http://schemas.microsoft.com/office/drawing/2014/main" id="{FD598F7D-C4DA-4E70-B4B5-45AA3A313840}"/>
            </a:ext>
          </a:extLst>
        </xdr:cNvPr>
        <xdr:cNvSpPr/>
      </xdr:nvSpPr>
      <xdr:spPr>
        <a:xfrm>
          <a:off x="18345150" y="1733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9" name="フローチャート: 判断 928">
          <a:extLst>
            <a:ext uri="{FF2B5EF4-FFF2-40B4-BE49-F238E27FC236}">
              <a16:creationId xmlns:a16="http://schemas.microsoft.com/office/drawing/2014/main" id="{589C37F8-6998-4532-A142-F1CAC3D054E9}"/>
            </a:ext>
          </a:extLst>
        </xdr:cNvPr>
        <xdr:cNvSpPr/>
      </xdr:nvSpPr>
      <xdr:spPr>
        <a:xfrm>
          <a:off x="17551400" y="1733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30" name="フローチャート: 判断 929">
          <a:extLst>
            <a:ext uri="{FF2B5EF4-FFF2-40B4-BE49-F238E27FC236}">
              <a16:creationId xmlns:a16="http://schemas.microsoft.com/office/drawing/2014/main" id="{5BC347FC-8930-407E-8F85-6C4B5002796A}"/>
            </a:ext>
          </a:extLst>
        </xdr:cNvPr>
        <xdr:cNvSpPr/>
      </xdr:nvSpPr>
      <xdr:spPr>
        <a:xfrm>
          <a:off x="16757650" y="173807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96AC65D9-66D5-43F8-A015-BDFE25A1C4A8}"/>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A880FA29-F531-43AB-ADD3-78D61EA0A81A}"/>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9B2738F-DE78-402A-A196-24465DB8EEDB}"/>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36A86569-E6CF-4A8F-95D9-65323AAC5607}"/>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6FC4F31E-5AFF-4FA1-BE30-B9CB36D1B549}"/>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23113</xdr:rowOff>
    </xdr:from>
    <xdr:to>
      <xdr:col>116</xdr:col>
      <xdr:colOff>114300</xdr:colOff>
      <xdr:row>101</xdr:row>
      <xdr:rowOff>124713</xdr:rowOff>
    </xdr:to>
    <xdr:sp macro="" textlink="">
      <xdr:nvSpPr>
        <xdr:cNvPr id="936" name="楕円 935">
          <a:extLst>
            <a:ext uri="{FF2B5EF4-FFF2-40B4-BE49-F238E27FC236}">
              <a16:creationId xmlns:a16="http://schemas.microsoft.com/office/drawing/2014/main" id="{0105FB93-09F4-4300-A9EA-9AF493912FFB}"/>
            </a:ext>
          </a:extLst>
        </xdr:cNvPr>
        <xdr:cNvSpPr/>
      </xdr:nvSpPr>
      <xdr:spPr>
        <a:xfrm>
          <a:off x="19900900" y="1676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129302</xdr:rowOff>
    </xdr:from>
    <xdr:ext cx="469744" cy="259045"/>
    <xdr:sp macro="" textlink="">
      <xdr:nvSpPr>
        <xdr:cNvPr id="937" name="【庁舎】&#10;一人当たり面積該当値テキスト">
          <a:extLst>
            <a:ext uri="{FF2B5EF4-FFF2-40B4-BE49-F238E27FC236}">
              <a16:creationId xmlns:a16="http://schemas.microsoft.com/office/drawing/2014/main" id="{D1EA70BF-4754-427F-B842-F2B9E85B46C4}"/>
            </a:ext>
          </a:extLst>
        </xdr:cNvPr>
        <xdr:cNvSpPr txBox="1"/>
      </xdr:nvSpPr>
      <xdr:spPr>
        <a:xfrm>
          <a:off x="19989800" y="1670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100837</xdr:rowOff>
    </xdr:from>
    <xdr:to>
      <xdr:col>112</xdr:col>
      <xdr:colOff>38100</xdr:colOff>
      <xdr:row>102</xdr:row>
      <xdr:rowOff>30987</xdr:rowOff>
    </xdr:to>
    <xdr:sp macro="" textlink="">
      <xdr:nvSpPr>
        <xdr:cNvPr id="938" name="楕円 937">
          <a:extLst>
            <a:ext uri="{FF2B5EF4-FFF2-40B4-BE49-F238E27FC236}">
              <a16:creationId xmlns:a16="http://schemas.microsoft.com/office/drawing/2014/main" id="{704F6FC4-C192-49AA-BB6C-A3A3FEBA7CDC}"/>
            </a:ext>
          </a:extLst>
        </xdr:cNvPr>
        <xdr:cNvSpPr/>
      </xdr:nvSpPr>
      <xdr:spPr>
        <a:xfrm>
          <a:off x="19157950" y="168457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73913</xdr:rowOff>
    </xdr:from>
    <xdr:to>
      <xdr:col>116</xdr:col>
      <xdr:colOff>63500</xdr:colOff>
      <xdr:row>101</xdr:row>
      <xdr:rowOff>151637</xdr:rowOff>
    </xdr:to>
    <xdr:cxnSp macro="">
      <xdr:nvCxnSpPr>
        <xdr:cNvPr id="939" name="直線コネクタ 938">
          <a:extLst>
            <a:ext uri="{FF2B5EF4-FFF2-40B4-BE49-F238E27FC236}">
              <a16:creationId xmlns:a16="http://schemas.microsoft.com/office/drawing/2014/main" id="{C44B7DBB-8D19-4AFA-AFBE-7C604547381E}"/>
            </a:ext>
          </a:extLst>
        </xdr:cNvPr>
        <xdr:cNvCxnSpPr/>
      </xdr:nvCxnSpPr>
      <xdr:spPr>
        <a:xfrm flipV="1">
          <a:off x="19202400" y="16818863"/>
          <a:ext cx="7493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11685</xdr:rowOff>
    </xdr:from>
    <xdr:to>
      <xdr:col>107</xdr:col>
      <xdr:colOff>101600</xdr:colOff>
      <xdr:row>102</xdr:row>
      <xdr:rowOff>113285</xdr:rowOff>
    </xdr:to>
    <xdr:sp macro="" textlink="">
      <xdr:nvSpPr>
        <xdr:cNvPr id="940" name="楕円 939">
          <a:extLst>
            <a:ext uri="{FF2B5EF4-FFF2-40B4-BE49-F238E27FC236}">
              <a16:creationId xmlns:a16="http://schemas.microsoft.com/office/drawing/2014/main" id="{F226FE77-DF89-4CF6-AA22-DF8E70932D13}"/>
            </a:ext>
          </a:extLst>
        </xdr:cNvPr>
        <xdr:cNvSpPr/>
      </xdr:nvSpPr>
      <xdr:spPr>
        <a:xfrm>
          <a:off x="18345150" y="169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151637</xdr:rowOff>
    </xdr:from>
    <xdr:to>
      <xdr:col>111</xdr:col>
      <xdr:colOff>177800</xdr:colOff>
      <xdr:row>102</xdr:row>
      <xdr:rowOff>62485</xdr:rowOff>
    </xdr:to>
    <xdr:cxnSp macro="">
      <xdr:nvCxnSpPr>
        <xdr:cNvPr id="941" name="直線コネクタ 940">
          <a:extLst>
            <a:ext uri="{FF2B5EF4-FFF2-40B4-BE49-F238E27FC236}">
              <a16:creationId xmlns:a16="http://schemas.microsoft.com/office/drawing/2014/main" id="{48357E21-85C6-4C84-853F-ABF0DA1AD3DC}"/>
            </a:ext>
          </a:extLst>
        </xdr:cNvPr>
        <xdr:cNvCxnSpPr/>
      </xdr:nvCxnSpPr>
      <xdr:spPr>
        <a:xfrm flipV="1">
          <a:off x="18395950" y="16896587"/>
          <a:ext cx="80645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39115</xdr:rowOff>
    </xdr:from>
    <xdr:to>
      <xdr:col>102</xdr:col>
      <xdr:colOff>165100</xdr:colOff>
      <xdr:row>102</xdr:row>
      <xdr:rowOff>140715</xdr:rowOff>
    </xdr:to>
    <xdr:sp macro="" textlink="">
      <xdr:nvSpPr>
        <xdr:cNvPr id="942" name="楕円 941">
          <a:extLst>
            <a:ext uri="{FF2B5EF4-FFF2-40B4-BE49-F238E27FC236}">
              <a16:creationId xmlns:a16="http://schemas.microsoft.com/office/drawing/2014/main" id="{40092FE0-01B3-4592-A8FF-BA4FAA105F1A}"/>
            </a:ext>
          </a:extLst>
        </xdr:cNvPr>
        <xdr:cNvSpPr/>
      </xdr:nvSpPr>
      <xdr:spPr>
        <a:xfrm>
          <a:off x="17551400" y="1695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62485</xdr:rowOff>
    </xdr:from>
    <xdr:to>
      <xdr:col>107</xdr:col>
      <xdr:colOff>50800</xdr:colOff>
      <xdr:row>102</xdr:row>
      <xdr:rowOff>89915</xdr:rowOff>
    </xdr:to>
    <xdr:cxnSp macro="">
      <xdr:nvCxnSpPr>
        <xdr:cNvPr id="943" name="直線コネクタ 942">
          <a:extLst>
            <a:ext uri="{FF2B5EF4-FFF2-40B4-BE49-F238E27FC236}">
              <a16:creationId xmlns:a16="http://schemas.microsoft.com/office/drawing/2014/main" id="{A6EF030D-77E7-4C1C-9E5E-0354D723EDBF}"/>
            </a:ext>
          </a:extLst>
        </xdr:cNvPr>
        <xdr:cNvCxnSpPr/>
      </xdr:nvCxnSpPr>
      <xdr:spPr>
        <a:xfrm flipV="1">
          <a:off x="17602200" y="16978885"/>
          <a:ext cx="79375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16256</xdr:rowOff>
    </xdr:from>
    <xdr:to>
      <xdr:col>98</xdr:col>
      <xdr:colOff>38100</xdr:colOff>
      <xdr:row>102</xdr:row>
      <xdr:rowOff>117856</xdr:rowOff>
    </xdr:to>
    <xdr:sp macro="" textlink="">
      <xdr:nvSpPr>
        <xdr:cNvPr id="944" name="楕円 943">
          <a:extLst>
            <a:ext uri="{FF2B5EF4-FFF2-40B4-BE49-F238E27FC236}">
              <a16:creationId xmlns:a16="http://schemas.microsoft.com/office/drawing/2014/main" id="{F68D360C-705C-4E9B-A33C-797D5638864B}"/>
            </a:ext>
          </a:extLst>
        </xdr:cNvPr>
        <xdr:cNvSpPr/>
      </xdr:nvSpPr>
      <xdr:spPr>
        <a:xfrm>
          <a:off x="16757650" y="169326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67056</xdr:rowOff>
    </xdr:from>
    <xdr:to>
      <xdr:col>102</xdr:col>
      <xdr:colOff>114300</xdr:colOff>
      <xdr:row>102</xdr:row>
      <xdr:rowOff>89915</xdr:rowOff>
    </xdr:to>
    <xdr:cxnSp macro="">
      <xdr:nvCxnSpPr>
        <xdr:cNvPr id="945" name="直線コネクタ 944">
          <a:extLst>
            <a:ext uri="{FF2B5EF4-FFF2-40B4-BE49-F238E27FC236}">
              <a16:creationId xmlns:a16="http://schemas.microsoft.com/office/drawing/2014/main" id="{4BE0BDD9-5230-4C83-925A-FC35DEF78008}"/>
            </a:ext>
          </a:extLst>
        </xdr:cNvPr>
        <xdr:cNvCxnSpPr/>
      </xdr:nvCxnSpPr>
      <xdr:spPr>
        <a:xfrm>
          <a:off x="16802100" y="16983456"/>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163847</xdr:rowOff>
    </xdr:from>
    <xdr:ext cx="469744" cy="259045"/>
    <xdr:sp macro="" textlink="">
      <xdr:nvSpPr>
        <xdr:cNvPr id="946" name="n_1aveValue【庁舎】&#10;一人当たり面積">
          <a:extLst>
            <a:ext uri="{FF2B5EF4-FFF2-40B4-BE49-F238E27FC236}">
              <a16:creationId xmlns:a16="http://schemas.microsoft.com/office/drawing/2014/main" id="{5CD9D5AC-42AE-4CE9-AE6E-E5898C038C69}"/>
            </a:ext>
          </a:extLst>
        </xdr:cNvPr>
        <xdr:cNvSpPr txBox="1"/>
      </xdr:nvSpPr>
      <xdr:spPr>
        <a:xfrm>
          <a:off x="18980227" y="1742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168419</xdr:rowOff>
    </xdr:from>
    <xdr:ext cx="469744" cy="259045"/>
    <xdr:sp macro="" textlink="">
      <xdr:nvSpPr>
        <xdr:cNvPr id="947" name="n_2aveValue【庁舎】&#10;一人当たり面積">
          <a:extLst>
            <a:ext uri="{FF2B5EF4-FFF2-40B4-BE49-F238E27FC236}">
              <a16:creationId xmlns:a16="http://schemas.microsoft.com/office/drawing/2014/main" id="{84251796-914C-4D52-98F6-15CA27A5A800}"/>
            </a:ext>
          </a:extLst>
        </xdr:cNvPr>
        <xdr:cNvSpPr txBox="1"/>
      </xdr:nvSpPr>
      <xdr:spPr>
        <a:xfrm>
          <a:off x="18180127" y="1742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168419</xdr:rowOff>
    </xdr:from>
    <xdr:ext cx="469744" cy="259045"/>
    <xdr:sp macro="" textlink="">
      <xdr:nvSpPr>
        <xdr:cNvPr id="948" name="n_3aveValue【庁舎】&#10;一人当たり面積">
          <a:extLst>
            <a:ext uri="{FF2B5EF4-FFF2-40B4-BE49-F238E27FC236}">
              <a16:creationId xmlns:a16="http://schemas.microsoft.com/office/drawing/2014/main" id="{4808B3F7-7079-4D04-825A-9A451D721807}"/>
            </a:ext>
          </a:extLst>
        </xdr:cNvPr>
        <xdr:cNvSpPr txBox="1"/>
      </xdr:nvSpPr>
      <xdr:spPr>
        <a:xfrm>
          <a:off x="17386377" y="1742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42690</xdr:rowOff>
    </xdr:from>
    <xdr:ext cx="469744" cy="259045"/>
    <xdr:sp macro="" textlink="">
      <xdr:nvSpPr>
        <xdr:cNvPr id="949" name="n_4aveValue【庁舎】&#10;一人当たり面積">
          <a:extLst>
            <a:ext uri="{FF2B5EF4-FFF2-40B4-BE49-F238E27FC236}">
              <a16:creationId xmlns:a16="http://schemas.microsoft.com/office/drawing/2014/main" id="{21FE052A-B506-4D20-B3A6-84C6C290ECF4}"/>
            </a:ext>
          </a:extLst>
        </xdr:cNvPr>
        <xdr:cNvSpPr txBox="1"/>
      </xdr:nvSpPr>
      <xdr:spPr>
        <a:xfrm>
          <a:off x="16592627" y="1747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47514</xdr:rowOff>
    </xdr:from>
    <xdr:ext cx="469744" cy="259045"/>
    <xdr:sp macro="" textlink="">
      <xdr:nvSpPr>
        <xdr:cNvPr id="950" name="n_1mainValue【庁舎】&#10;一人当たり面積">
          <a:extLst>
            <a:ext uri="{FF2B5EF4-FFF2-40B4-BE49-F238E27FC236}">
              <a16:creationId xmlns:a16="http://schemas.microsoft.com/office/drawing/2014/main" id="{6B70AB11-C756-49D4-A5F8-8646460FC330}"/>
            </a:ext>
          </a:extLst>
        </xdr:cNvPr>
        <xdr:cNvSpPr txBox="1"/>
      </xdr:nvSpPr>
      <xdr:spPr>
        <a:xfrm>
          <a:off x="18980227" y="1662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129812</xdr:rowOff>
    </xdr:from>
    <xdr:ext cx="469744" cy="259045"/>
    <xdr:sp macro="" textlink="">
      <xdr:nvSpPr>
        <xdr:cNvPr id="951" name="n_2mainValue【庁舎】&#10;一人当たり面積">
          <a:extLst>
            <a:ext uri="{FF2B5EF4-FFF2-40B4-BE49-F238E27FC236}">
              <a16:creationId xmlns:a16="http://schemas.microsoft.com/office/drawing/2014/main" id="{355DC3B4-5B25-4AF7-9A3A-18D4C68CACAC}"/>
            </a:ext>
          </a:extLst>
        </xdr:cNvPr>
        <xdr:cNvSpPr txBox="1"/>
      </xdr:nvSpPr>
      <xdr:spPr>
        <a:xfrm>
          <a:off x="18180127" y="167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157242</xdr:rowOff>
    </xdr:from>
    <xdr:ext cx="469744" cy="259045"/>
    <xdr:sp macro="" textlink="">
      <xdr:nvSpPr>
        <xdr:cNvPr id="952" name="n_3mainValue【庁舎】&#10;一人当たり面積">
          <a:extLst>
            <a:ext uri="{FF2B5EF4-FFF2-40B4-BE49-F238E27FC236}">
              <a16:creationId xmlns:a16="http://schemas.microsoft.com/office/drawing/2014/main" id="{42B2060A-00FC-4BE0-ADBB-3FFFDFC5EAFF}"/>
            </a:ext>
          </a:extLst>
        </xdr:cNvPr>
        <xdr:cNvSpPr txBox="1"/>
      </xdr:nvSpPr>
      <xdr:spPr>
        <a:xfrm>
          <a:off x="17386377" y="1673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134383</xdr:rowOff>
    </xdr:from>
    <xdr:ext cx="469744" cy="259045"/>
    <xdr:sp macro="" textlink="">
      <xdr:nvSpPr>
        <xdr:cNvPr id="953" name="n_4mainValue【庁舎】&#10;一人当たり面積">
          <a:extLst>
            <a:ext uri="{FF2B5EF4-FFF2-40B4-BE49-F238E27FC236}">
              <a16:creationId xmlns:a16="http://schemas.microsoft.com/office/drawing/2014/main" id="{B52ED99B-DAB5-48CE-8E9E-398ECD28D78D}"/>
            </a:ext>
          </a:extLst>
        </xdr:cNvPr>
        <xdr:cNvSpPr txBox="1"/>
      </xdr:nvSpPr>
      <xdr:spPr>
        <a:xfrm>
          <a:off x="16592627" y="1670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F0067ED7-B8E0-4464-8D9C-9753D6A041FC}"/>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A81FA2FC-8D17-4267-90D0-255590BB754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83138EB6-A2DC-48D7-AFDF-634774709A63}"/>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類似団体と比較して、有形固定資産減価償却率が特に高くなっている施設は庁舎であり、特に低くなっている施設は福祉施設、市民会館である。</a:t>
          </a:r>
          <a:endParaRPr lang="ja-JP" altLang="ja-JP" sz="1400">
            <a:effectLst/>
          </a:endParaRPr>
        </a:p>
        <a:p>
          <a:r>
            <a:rPr kumimoji="1" lang="ja-JP" altLang="ja-JP" sz="1100">
              <a:solidFill>
                <a:schemeClr val="dk1"/>
              </a:solidFill>
              <a:effectLst/>
              <a:latin typeface="+mn-lt"/>
              <a:ea typeface="+mn-ea"/>
              <a:cs typeface="+mn-cs"/>
            </a:rPr>
            <a:t>　庁舎については、総合支所や本庁舎の建替えを順次実施していることから、有形固定資産減価償却率の類似団体との差は縮小</a:t>
          </a:r>
          <a:r>
            <a:rPr kumimoji="1" lang="ja-JP" altLang="en-US" sz="1100">
              <a:solidFill>
                <a:schemeClr val="dk1"/>
              </a:solidFill>
              <a:effectLst/>
              <a:latin typeface="+mn-lt"/>
              <a:ea typeface="+mn-ea"/>
              <a:cs typeface="+mn-cs"/>
            </a:rPr>
            <a:t>が見込まれる</a:t>
          </a:r>
          <a:r>
            <a:rPr kumimoji="1" lang="ja-JP" altLang="ja-JP" sz="1100">
              <a:solidFill>
                <a:schemeClr val="dk1"/>
              </a:solidFill>
              <a:effectLst/>
              <a:latin typeface="+mn-lt"/>
              <a:ea typeface="+mn-ea"/>
              <a:cs typeface="+mn-cs"/>
            </a:rPr>
            <a:t>。しかし、一人当たりの面積が類似団体内平均と比べて高い数値となっていることから、建替え時には類似団体との比較や一人当たりの面積を検討したうえで維持管理費用の減少を図ることとしている。　</a:t>
          </a:r>
          <a:endParaRPr lang="ja-JP" altLang="ja-JP" sz="1400">
            <a:effectLst/>
          </a:endParaRPr>
        </a:p>
        <a:p>
          <a:r>
            <a:rPr kumimoji="1" lang="ja-JP" altLang="ja-JP" sz="1100">
              <a:solidFill>
                <a:schemeClr val="dk1"/>
              </a:solidFill>
              <a:effectLst/>
              <a:latin typeface="+mn-lt"/>
              <a:ea typeface="+mn-ea"/>
              <a:cs typeface="+mn-cs"/>
            </a:rPr>
            <a:t>　福祉施設については、近年、改修・更新整備を実施し、市民会館については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産業交流拠点施設</a:t>
          </a:r>
          <a:r>
            <a:rPr kumimoji="1" lang="ja-JP" altLang="en-US" sz="1100">
              <a:solidFill>
                <a:schemeClr val="dk1"/>
              </a:solidFill>
              <a:effectLst/>
              <a:latin typeface="+mn-lt"/>
              <a:ea typeface="+mn-ea"/>
              <a:cs typeface="+mn-cs"/>
            </a:rPr>
            <a:t>を新設したこと</a:t>
          </a:r>
          <a:r>
            <a:rPr kumimoji="1" lang="ja-JP" altLang="ja-JP" sz="1100">
              <a:solidFill>
                <a:schemeClr val="dk1"/>
              </a:solidFill>
              <a:effectLst/>
              <a:latin typeface="+mn-lt"/>
              <a:ea typeface="+mn-ea"/>
              <a:cs typeface="+mn-cs"/>
            </a:rPr>
            <a:t>により、類似団体と比較して有形固定資産原価償却率が低い数値となっている。今後、年数経過により数値の上昇が予想されるため、個別施設計画に基づく施設の長寿命化などによりライフサイクルコストの縮減や更新費用の平準化を図ることとしている。</a:t>
          </a:r>
          <a:endParaRPr lang="ja-JP" altLang="ja-JP" sz="1400">
            <a:effectLst/>
          </a:endParaRPr>
        </a:p>
        <a:p>
          <a:r>
            <a:rPr kumimoji="1" lang="ja-JP" altLang="ja-JP" sz="1100">
              <a:solidFill>
                <a:schemeClr val="dk1"/>
              </a:solidFill>
              <a:effectLst/>
              <a:latin typeface="+mn-lt"/>
              <a:ea typeface="+mn-ea"/>
              <a:cs typeface="+mn-cs"/>
            </a:rPr>
            <a:t>　今後の施設の建替えにあたっては、複合化など機能を維持しつつ施設規模の効率化について検討する等、総延床面積の縮減に努め、公共施設等の維持管理に要する経費の削減に向けて取り組んでいく。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185,294
1,023.22
96,204,599
94,373,740
682,930
48,477,665
109,699,255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単年度の比較では、令和５年度の数値（</a:t>
          </a:r>
          <a:r>
            <a:rPr kumimoji="1" lang="en-US" altLang="ja-JP" sz="1300">
              <a:latin typeface="ＭＳ Ｐゴシック" panose="020B0600070205080204" pitchFamily="50" charset="-128"/>
              <a:ea typeface="ＭＳ Ｐゴシック" panose="020B0600070205080204" pitchFamily="50" charset="-128"/>
            </a:rPr>
            <a:t>0.618</a:t>
          </a:r>
          <a:r>
            <a:rPr kumimoji="1" lang="ja-JP" altLang="en-US" sz="1300">
              <a:latin typeface="ＭＳ Ｐゴシック" panose="020B0600070205080204" pitchFamily="50" charset="-128"/>
              <a:ea typeface="ＭＳ Ｐゴシック" panose="020B0600070205080204" pitchFamily="50" charset="-128"/>
            </a:rPr>
            <a:t>）でも前年度数値（</a:t>
          </a:r>
          <a:r>
            <a:rPr kumimoji="1" lang="en-US" altLang="ja-JP" sz="1300">
              <a:latin typeface="ＭＳ Ｐゴシック" panose="020B0600070205080204" pitchFamily="50" charset="-128"/>
              <a:ea typeface="ＭＳ Ｐゴシック" panose="020B0600070205080204" pitchFamily="50" charset="-128"/>
            </a:rPr>
            <a:t>0.619</a:t>
          </a:r>
          <a:r>
            <a:rPr kumimoji="1" lang="ja-JP" altLang="en-US" sz="1300">
              <a:latin typeface="ＭＳ Ｐゴシック" panose="020B0600070205080204" pitchFamily="50" charset="-128"/>
              <a:ea typeface="ＭＳ Ｐゴシック" panose="020B0600070205080204" pitchFamily="50" charset="-128"/>
            </a:rPr>
            <a:t>）より下がったが、主な原因は３か年平均であるため高かった令和２年度の単年度の数値（</a:t>
          </a:r>
          <a:r>
            <a:rPr kumimoji="1" lang="en-US" altLang="ja-JP" sz="1300">
              <a:latin typeface="ＭＳ Ｐゴシック" panose="020B0600070205080204" pitchFamily="50" charset="-128"/>
              <a:ea typeface="ＭＳ Ｐゴシック" panose="020B0600070205080204" pitchFamily="50" charset="-128"/>
            </a:rPr>
            <a:t>0.646</a:t>
          </a:r>
          <a:r>
            <a:rPr kumimoji="1" lang="ja-JP" altLang="en-US" sz="1300">
              <a:latin typeface="ＭＳ Ｐゴシック" panose="020B0600070205080204" pitchFamily="50" charset="-128"/>
              <a:ea typeface="ＭＳ Ｐゴシック" panose="020B0600070205080204" pitchFamily="50" charset="-128"/>
            </a:rPr>
            <a:t>）が算定から外れたことによるもの。</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159455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132645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3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168222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分母である経常一般財源歳入額については、臨時財政対策債が減少したものの地方税や普通交付税の増等により、全体では増加となっている。</a:t>
          </a:r>
        </a:p>
        <a:p>
          <a:r>
            <a:rPr kumimoji="1" lang="ja-JP" altLang="en-US" sz="1300">
              <a:latin typeface="ＭＳ Ｐゴシック" panose="020B0600070205080204" pitchFamily="50" charset="-128"/>
              <a:ea typeface="ＭＳ Ｐゴシック" panose="020B0600070205080204" pitchFamily="50" charset="-128"/>
            </a:rPr>
            <a:t>分子である経常経費充当一般財源についてはこども医療費助成事業の増等により、全体で増加となっている。</a:t>
          </a:r>
        </a:p>
        <a:p>
          <a:r>
            <a:rPr kumimoji="1" lang="ja-JP" altLang="en-US" sz="1300">
              <a:latin typeface="ＭＳ Ｐゴシック" panose="020B0600070205080204" pitchFamily="50" charset="-128"/>
              <a:ea typeface="ＭＳ Ｐゴシック" panose="020B0600070205080204" pitchFamily="50" charset="-128"/>
            </a:rPr>
            <a:t>経常経費充当一般財源の伸びが経常一般財源歳入額の伸びを上回ったことから、経常収支比率は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64</xdr:row>
      <xdr:rowOff>147955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845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153035</xdr:rowOff>
    </xdr:from>
    <xdr:to>
      <xdr:col>19</xdr:col>
      <xdr:colOff>133350</xdr:colOff>
      <xdr:row>64</xdr:row>
      <xdr:rowOff>111760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82935"/>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153035</xdr:rowOff>
    </xdr:from>
    <xdr:to>
      <xdr:col>15</xdr:col>
      <xdr:colOff>82550</xdr:colOff>
      <xdr:row>64</xdr:row>
      <xdr:rowOff>99695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782935"/>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99695</xdr:rowOff>
    </xdr:from>
    <xdr:to>
      <xdr:col>11</xdr:col>
      <xdr:colOff>31750</xdr:colOff>
      <xdr:row>64</xdr:row>
      <xdr:rowOff>135890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724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97155</xdr:rowOff>
    </xdr:from>
    <xdr:to>
      <xdr:col>23</xdr:col>
      <xdr:colOff>184150</xdr:colOff>
      <xdr:row>65</xdr:row>
      <xdr:rowOff>27305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69232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4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102235</xdr:rowOff>
    </xdr:from>
    <xdr:to>
      <xdr:col>15</xdr:col>
      <xdr:colOff>133350</xdr:colOff>
      <xdr:row>63</xdr:row>
      <xdr:rowOff>32385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17162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48895</xdr:rowOff>
    </xdr:from>
    <xdr:to>
      <xdr:col>11</xdr:col>
      <xdr:colOff>82550</xdr:colOff>
      <xdr:row>64</xdr:row>
      <xdr:rowOff>150495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135272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本市は類似団体内で著しく人口密度が低く、相対的に職員数が多くならざるを得ないことから、人件費を主な要因として、類似団体平均を上回っている。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今後も定員管理計画に基づき、適正な定員管理に努めるとともに、デジタル化の推進等により、市民サービスの向上と内部管理経費の節減に努めていく。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80989</xdr:rowOff>
    </xdr:from>
    <xdr:to>
      <xdr:col>23</xdr:col>
      <xdr:colOff>133350</xdr:colOff>
      <xdr:row>85</xdr:row>
      <xdr:rowOff>87128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654239"/>
          <a:ext cx="8382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156535</xdr:rowOff>
    </xdr:from>
    <xdr:to>
      <xdr:col>19</xdr:col>
      <xdr:colOff>133350</xdr:colOff>
      <xdr:row>85</xdr:row>
      <xdr:rowOff>87128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58335"/>
          <a:ext cx="889000" cy="10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21536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171087</xdr:rowOff>
    </xdr:from>
    <xdr:to>
      <xdr:col>15</xdr:col>
      <xdr:colOff>82550</xdr:colOff>
      <xdr:row>84</xdr:row>
      <xdr:rowOff>156535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01437"/>
          <a:ext cx="889000" cy="15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142064</xdr:rowOff>
    </xdr:from>
    <xdr:to>
      <xdr:col>11</xdr:col>
      <xdr:colOff>31750</xdr:colOff>
      <xdr:row>83</xdr:row>
      <xdr:rowOff>171087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72414"/>
          <a:ext cx="889000" cy="2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30189</xdr:rowOff>
    </xdr:from>
    <xdr:to>
      <xdr:col>23</xdr:col>
      <xdr:colOff>184150</xdr:colOff>
      <xdr:row>85</xdr:row>
      <xdr:rowOff>131789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2266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75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36328</xdr:rowOff>
    </xdr:from>
    <xdr:to>
      <xdr:col>19</xdr:col>
      <xdr:colOff>184150</xdr:colOff>
      <xdr:row>85</xdr:row>
      <xdr:rowOff>137928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0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122705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95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105735</xdr:rowOff>
    </xdr:from>
    <xdr:to>
      <xdr:col>15</xdr:col>
      <xdr:colOff>133350</xdr:colOff>
      <xdr:row>85</xdr:row>
      <xdr:rowOff>35885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0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20662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9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120287</xdr:rowOff>
    </xdr:from>
    <xdr:to>
      <xdr:col>11</xdr:col>
      <xdr:colOff>82550</xdr:colOff>
      <xdr:row>84</xdr:row>
      <xdr:rowOff>50437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5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35214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3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91264</xdr:rowOff>
    </xdr:from>
    <xdr:to>
      <xdr:col>7</xdr:col>
      <xdr:colOff>31750</xdr:colOff>
      <xdr:row>84</xdr:row>
      <xdr:rowOff>21414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2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6191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類似団体平均と同水準を維持している。</a:t>
          </a:r>
        </a:p>
        <a:p>
          <a:r>
            <a:rPr kumimoji="1" lang="ja-JP" altLang="en-US" sz="1300">
              <a:latin typeface="ＭＳ Ｐゴシック" panose="020B0600070205080204" pitchFamily="50" charset="-128"/>
              <a:ea typeface="ＭＳ Ｐゴシック" panose="020B0600070205080204" pitchFamily="50" charset="-128"/>
            </a:rPr>
            <a:t>今後も引き続き、適正な給与水準を維持できるよう努めていく。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142875</xdr:rowOff>
    </xdr:from>
    <xdr:to>
      <xdr:col>81</xdr:col>
      <xdr:colOff>44450</xdr:colOff>
      <xdr:row>85</xdr:row>
      <xdr:rowOff>11641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54467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142875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5245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11641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245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11641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647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104368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本市は広大な面積を有することから、類似団体内で著しく人口密度が低く、効率的な行政運営が困難であるため、相対的に職員数が多くならざるを得ないことを要因として、類似団体平均を上回っている。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今後も引き続き、定員管理計画に基づき、適正な定員管理に努めていく。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51526</xdr:rowOff>
    </xdr:from>
    <xdr:to>
      <xdr:col>81</xdr:col>
      <xdr:colOff>44450</xdr:colOff>
      <xdr:row>66</xdr:row>
      <xdr:rowOff>54973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367226"/>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34290</xdr:rowOff>
    </xdr:from>
    <xdr:to>
      <xdr:col>77</xdr:col>
      <xdr:colOff>44450</xdr:colOff>
      <xdr:row>66</xdr:row>
      <xdr:rowOff>51526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34999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20501</xdr:rowOff>
    </xdr:from>
    <xdr:to>
      <xdr:col>72</xdr:col>
      <xdr:colOff>203200</xdr:colOff>
      <xdr:row>66</xdr:row>
      <xdr:rowOff>34290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33620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13607</xdr:rowOff>
    </xdr:from>
    <xdr:to>
      <xdr:col>68</xdr:col>
      <xdr:colOff>152400</xdr:colOff>
      <xdr:row>66</xdr:row>
      <xdr:rowOff>20501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32930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67508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4173</xdr:rowOff>
    </xdr:from>
    <xdr:to>
      <xdr:col>81</xdr:col>
      <xdr:colOff>95250</xdr:colOff>
      <xdr:row>66</xdr:row>
      <xdr:rowOff>105773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31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147700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29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726</xdr:rowOff>
    </xdr:from>
    <xdr:to>
      <xdr:col>77</xdr:col>
      <xdr:colOff>95250</xdr:colOff>
      <xdr:row>66</xdr:row>
      <xdr:rowOff>102326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3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87103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40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154940</xdr:rowOff>
    </xdr:from>
    <xdr:to>
      <xdr:col>73</xdr:col>
      <xdr:colOff>44450</xdr:colOff>
      <xdr:row>66</xdr:row>
      <xdr:rowOff>85090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69867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141151</xdr:rowOff>
    </xdr:from>
    <xdr:to>
      <xdr:col>68</xdr:col>
      <xdr:colOff>203200</xdr:colOff>
      <xdr:row>66</xdr:row>
      <xdr:rowOff>71301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2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56078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37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134257</xdr:rowOff>
    </xdr:from>
    <xdr:to>
      <xdr:col>64</xdr:col>
      <xdr:colOff>152400</xdr:colOff>
      <xdr:row>66</xdr:row>
      <xdr:rowOff>64407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2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49184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36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単年度の比較では、分子については、元利償還金等が減少したため減額、分母については標準財政規模が増加したため増額となったことから前年度（</a:t>
          </a:r>
          <a:r>
            <a:rPr kumimoji="1" lang="en-US" altLang="ja-JP" sz="1300">
              <a:latin typeface="ＭＳ Ｐゴシック" panose="020B0600070205080204" pitchFamily="50" charset="-128"/>
              <a:ea typeface="ＭＳ Ｐゴシック" panose="020B0600070205080204" pitchFamily="50" charset="-128"/>
            </a:rPr>
            <a:t>6.49</a:t>
          </a:r>
          <a:r>
            <a:rPr kumimoji="1" lang="ja-JP" altLang="en-US" sz="1300">
              <a:latin typeface="ＭＳ Ｐゴシック" panose="020B0600070205080204" pitchFamily="50" charset="-128"/>
              <a:ea typeface="ＭＳ Ｐゴシック" panose="020B0600070205080204" pitchFamily="50" charset="-128"/>
            </a:rPr>
            <a:t>）より下がっている。３か年平均では、算定から外れる令和２年度の単年度数値（</a:t>
          </a:r>
          <a:r>
            <a:rPr kumimoji="1" lang="en-US" altLang="ja-JP" sz="1300">
              <a:latin typeface="ＭＳ Ｐゴシック" panose="020B0600070205080204" pitchFamily="50" charset="-128"/>
              <a:ea typeface="ＭＳ Ｐゴシック" panose="020B0600070205080204" pitchFamily="50" charset="-128"/>
            </a:rPr>
            <a:t>5.37</a:t>
          </a:r>
          <a:r>
            <a:rPr kumimoji="1" lang="ja-JP" altLang="en-US" sz="1300">
              <a:latin typeface="ＭＳ Ｐゴシック" panose="020B0600070205080204" pitchFamily="50" charset="-128"/>
              <a:ea typeface="ＭＳ Ｐゴシック" panose="020B0600070205080204" pitchFamily="50" charset="-128"/>
            </a:rPr>
            <a:t>）が算定から外れたことにより、前年度と比較して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今後は、建設事業の実施に伴い元利償還金が増加していく見込みであることに加え、有利な地方債である合併特例債の償還が終了していくことにより、基準財政需要額算入額の減少が見込まれることから、実質公債費比率は上昇していくものと考えられ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104926</xdr:rowOff>
    </xdr:from>
    <xdr:to>
      <xdr:col>81</xdr:col>
      <xdr:colOff>44450</xdr:colOff>
      <xdr:row>41</xdr:row>
      <xdr:rowOff>139398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34376"/>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41</xdr:row>
      <xdr:rowOff>104926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113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58965</xdr:rowOff>
    </xdr:from>
    <xdr:to>
      <xdr:col>72</xdr:col>
      <xdr:colOff>203200</xdr:colOff>
      <xdr:row>41</xdr:row>
      <xdr:rowOff>81945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884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58965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88598</xdr:rowOff>
    </xdr:from>
    <xdr:to>
      <xdr:col>81</xdr:col>
      <xdr:colOff>95250</xdr:colOff>
      <xdr:row>42</xdr:row>
      <xdr:rowOff>18748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60675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9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54126</xdr:rowOff>
    </xdr:from>
    <xdr:to>
      <xdr:col>77</xdr:col>
      <xdr:colOff>95250</xdr:colOff>
      <xdr:row>41</xdr:row>
      <xdr:rowOff>155726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140503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6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8165</xdr:rowOff>
    </xdr:from>
    <xdr:to>
      <xdr:col>68</xdr:col>
      <xdr:colOff>203200</xdr:colOff>
      <xdr:row>41</xdr:row>
      <xdr:rowOff>109765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比較して、分子については、分子から控除する充当可能基金及び基準財政需要額算入見込額が減少したため増額、分母については標準財政規模が増加したため増額となったが、分母の増額以上に分子の増額幅が大きかったため、</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ポイントの増となった。　今後も、建設事業実施の影響から数年間は地方債現在高は増加する見通しであり、多額の基金取り崩しが必要となる状況が見込まれることなどから、さらに比率が上昇すると考えられる。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20955</xdr:rowOff>
    </xdr:from>
    <xdr:to>
      <xdr:col>81</xdr:col>
      <xdr:colOff>44450</xdr:colOff>
      <xdr:row>22</xdr:row>
      <xdr:rowOff>48578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621405"/>
          <a:ext cx="8382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162242</xdr:rowOff>
    </xdr:from>
    <xdr:to>
      <xdr:col>77</xdr:col>
      <xdr:colOff>44450</xdr:colOff>
      <xdr:row>21</xdr:row>
      <xdr:rowOff>20955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59124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67733</xdr:rowOff>
    </xdr:from>
    <xdr:to>
      <xdr:col>72</xdr:col>
      <xdr:colOff>203200</xdr:colOff>
      <xdr:row>20</xdr:row>
      <xdr:rowOff>162242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496733"/>
          <a:ext cx="8890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36618</xdr:rowOff>
    </xdr:from>
    <xdr:to>
      <xdr:col>68</xdr:col>
      <xdr:colOff>152400</xdr:colOff>
      <xdr:row>20</xdr:row>
      <xdr:rowOff>67733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122718"/>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62336</xdr:rowOff>
    </xdr:from>
    <xdr:to>
      <xdr:col>68</xdr:col>
      <xdr:colOff>203200</xdr:colOff>
      <xdr:row>14</xdr:row>
      <xdr:rowOff>163936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169228</xdr:rowOff>
    </xdr:from>
    <xdr:to>
      <xdr:col>81</xdr:col>
      <xdr:colOff>95250</xdr:colOff>
      <xdr:row>22</xdr:row>
      <xdr:rowOff>99378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7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65105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66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141605</xdr:rowOff>
    </xdr:from>
    <xdr:to>
      <xdr:col>77</xdr:col>
      <xdr:colOff>95250</xdr:colOff>
      <xdr:row>21</xdr:row>
      <xdr:rowOff>71755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5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56532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65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111442</xdr:rowOff>
    </xdr:from>
    <xdr:to>
      <xdr:col>73</xdr:col>
      <xdr:colOff>44450</xdr:colOff>
      <xdr:row>21</xdr:row>
      <xdr:rowOff>41592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5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26369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62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16933</xdr:rowOff>
    </xdr:from>
    <xdr:to>
      <xdr:col>68</xdr:col>
      <xdr:colOff>203200</xdr:colOff>
      <xdr:row>20</xdr:row>
      <xdr:rowOff>118533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4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103310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53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157268</xdr:rowOff>
    </xdr:from>
    <xdr:to>
      <xdr:col>64</xdr:col>
      <xdr:colOff>152400</xdr:colOff>
      <xdr:row>18</xdr:row>
      <xdr:rowOff>87418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7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72195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5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185,294
1,023.22
96,204,599
94,373,740
682,930
48,477,665
109,699,255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計画に基づき、適正な定員管理を行っているが、類似団体内で著しく人口密度が低く、相対的に職員数が多くならざるを得ないことのほか、近年の退職者の増加に伴う退職手当の増により、類似団体平均を上回る</a:t>
          </a:r>
          <a:r>
            <a:rPr kumimoji="1" lang="en-US" altLang="ja-JP" sz="1300">
              <a:latin typeface="ＭＳ Ｐゴシック" panose="020B0600070205080204" pitchFamily="50" charset="-128"/>
              <a:ea typeface="ＭＳ Ｐゴシック" panose="020B0600070205080204" pitchFamily="50" charset="-128"/>
            </a:rPr>
            <a:t>27.4</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今後も引き続き適正な定員管理に努めていく。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88900</xdr:rowOff>
    </xdr:from>
    <xdr:to>
      <xdr:col>24</xdr:col>
      <xdr:colOff>25400</xdr:colOff>
      <xdr:row>41</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946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70955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45357</xdr:rowOff>
    </xdr:from>
    <xdr:to>
      <xdr:col>19</xdr:col>
      <xdr:colOff>187325</xdr:colOff>
      <xdr:row>41</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9033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70955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1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45357</xdr:rowOff>
    </xdr:from>
    <xdr:to>
      <xdr:col>15</xdr:col>
      <xdr:colOff>98425</xdr:colOff>
      <xdr:row>41</xdr:row>
      <xdr:rowOff>91622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903357"/>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38299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8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23585</xdr:rowOff>
    </xdr:from>
    <xdr:to>
      <xdr:col>11</xdr:col>
      <xdr:colOff>9525</xdr:colOff>
      <xdr:row>41</xdr:row>
      <xdr:rowOff>91622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881585"/>
          <a:ext cx="8890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8362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114499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38100</xdr:rowOff>
    </xdr:from>
    <xdr:to>
      <xdr:col>24</xdr:col>
      <xdr:colOff>76200</xdr:colOff>
      <xdr:row>40</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10177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19050</xdr:rowOff>
    </xdr:from>
    <xdr:to>
      <xdr:col>20</xdr:col>
      <xdr:colOff>38100</xdr:colOff>
      <xdr:row>41</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105427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13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166007</xdr:rowOff>
    </xdr:from>
    <xdr:to>
      <xdr:col>15</xdr:col>
      <xdr:colOff>149225</xdr:colOff>
      <xdr:row>40</xdr:row>
      <xdr:rowOff>96157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80934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40822</xdr:rowOff>
    </xdr:from>
    <xdr:to>
      <xdr:col>11</xdr:col>
      <xdr:colOff>60325</xdr:colOff>
      <xdr:row>41</xdr:row>
      <xdr:rowOff>142422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0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127199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15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144235</xdr:rowOff>
    </xdr:from>
    <xdr:to>
      <xdr:col>6</xdr:col>
      <xdr:colOff>171450</xdr:colOff>
      <xdr:row>40</xdr:row>
      <xdr:rowOff>74385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59162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公債費や人件費の割合が高いことに加え、財政運営計画に基づき、内部管理経費の縮減に取り組んできたことから、類似団体平均を下回る</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今後も引き続き、物件費の縮減に努めていく。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15</xdr:row>
      <xdr:rowOff>54610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815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81280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5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66040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5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66040</xdr:rowOff>
    </xdr:from>
    <xdr:to>
      <xdr:col>69</xdr:col>
      <xdr:colOff>92075</xdr:colOff>
      <xdr:row>15</xdr:row>
      <xdr:rowOff>16510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663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xdr:rowOff>
    </xdr:from>
    <xdr:to>
      <xdr:col>82</xdr:col>
      <xdr:colOff>158750</xdr:colOff>
      <xdr:row>15</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20337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xdr:rowOff>
    </xdr:from>
    <xdr:to>
      <xdr:col>69</xdr:col>
      <xdr:colOff>142875</xdr:colOff>
      <xdr:row>14</xdr:row>
      <xdr:rowOff>116840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127017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公債費や人件費の割合が高いことから、類似団体と比較すると、数値は平均値を下回る</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％となっており、今後も社会情勢の変化や市としての役割を踏まえ、適正な執行に努めていく。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996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47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146050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4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54</xdr:row>
      <xdr:rowOff>165100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公債費や人件費の割合が高いことに加え、特別会計、企業会計への操出については基準内の操出を原則とし、特別会計等の健全化に取り組んできたことから、類似団体平均を下回る</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今後も繰出金等の縮減に努めていく。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82550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42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19050</xdr:rowOff>
    </xdr:from>
    <xdr:to>
      <xdr:col>78</xdr:col>
      <xdr:colOff>69850</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91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19050</xdr:rowOff>
    </xdr:from>
    <xdr:to>
      <xdr:col>73</xdr:col>
      <xdr:colOff>180975</xdr:colOff>
      <xdr:row>58</xdr:row>
      <xdr:rowOff>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91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31750</xdr:rowOff>
    </xdr:from>
    <xdr:to>
      <xdr:col>82</xdr:col>
      <xdr:colOff>158750</xdr:colOff>
      <xdr:row>57</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139700</xdr:rowOff>
    </xdr:from>
    <xdr:to>
      <xdr:col>74</xdr:col>
      <xdr:colOff>31750</xdr:colOff>
      <xdr:row>57</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公債費や人件費の割合が高いことに加え、補助金見直し基準に基づき、適正な執行に努めてきたことから、類似団体平均を下回る</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今後も引き続き、適正な執行に努めていく。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118836</xdr:rowOff>
    </xdr:from>
    <xdr:to>
      <xdr:col>82</xdr:col>
      <xdr:colOff>107950</xdr:colOff>
      <xdr:row>35</xdr:row>
      <xdr:rowOff>129722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119586"/>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86178</xdr:rowOff>
    </xdr:from>
    <xdr:to>
      <xdr:col>78</xdr:col>
      <xdr:colOff>69850</xdr:colOff>
      <xdr:row>35</xdr:row>
      <xdr:rowOff>129722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086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86178</xdr:rowOff>
    </xdr:from>
    <xdr:to>
      <xdr:col>73</xdr:col>
      <xdr:colOff>180975</xdr:colOff>
      <xdr:row>35</xdr:row>
      <xdr:rowOff>86178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086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146249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86178</xdr:rowOff>
    </xdr:from>
    <xdr:to>
      <xdr:col>69</xdr:col>
      <xdr:colOff>92075</xdr:colOff>
      <xdr:row>36</xdr:row>
      <xdr:rowOff>12700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0869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168020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135363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68036</xdr:rowOff>
    </xdr:from>
    <xdr:to>
      <xdr:col>82</xdr:col>
      <xdr:colOff>158750</xdr:colOff>
      <xdr:row>35</xdr:row>
      <xdr:rowOff>169636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84563</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78922</xdr:rowOff>
    </xdr:from>
    <xdr:to>
      <xdr:col>78</xdr:col>
      <xdr:colOff>120650</xdr:colOff>
      <xdr:row>36</xdr:row>
      <xdr:rowOff>9072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19249</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84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35378</xdr:rowOff>
    </xdr:from>
    <xdr:to>
      <xdr:col>74</xdr:col>
      <xdr:colOff>31750</xdr:colOff>
      <xdr:row>35</xdr:row>
      <xdr:rowOff>136978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147155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35378</xdr:rowOff>
    </xdr:from>
    <xdr:to>
      <xdr:col>69</xdr:col>
      <xdr:colOff>142875</xdr:colOff>
      <xdr:row>35</xdr:row>
      <xdr:rowOff>136978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147155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支払利息の縮減に向け、償還期間を圧縮した借り入れ等を実施してきたため、単年度の公債費が増加してきていることや、平成１７年度の合併以降、合併特例債を活用した事業を多数行ってきていること、近年、建設事業が集中したこと等により、類似団体平均を上回る</a:t>
          </a:r>
          <a:r>
            <a:rPr kumimoji="1" lang="en-US" altLang="ja-JP" sz="1300">
              <a:latin typeface="ＭＳ Ｐゴシック" panose="020B0600070205080204" pitchFamily="50" charset="-128"/>
              <a:ea typeface="ＭＳ Ｐゴシック" panose="020B0600070205080204" pitchFamily="50" charset="-128"/>
            </a:rPr>
            <a:t>20.1</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将来の財政見通しを踏まえ、建設事業の平準化や事業費の圧縮などにより、公債費の縮減に努めていく。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51888</xdr:rowOff>
    </xdr:from>
    <xdr:to>
      <xdr:col>24</xdr:col>
      <xdr:colOff>25400</xdr:colOff>
      <xdr:row>80</xdr:row>
      <xdr:rowOff>78014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76788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154776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171087</xdr:rowOff>
    </xdr:from>
    <xdr:to>
      <xdr:col>19</xdr:col>
      <xdr:colOff>187325</xdr:colOff>
      <xdr:row>80</xdr:row>
      <xdr:rowOff>78014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71563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171087</xdr:rowOff>
    </xdr:from>
    <xdr:to>
      <xdr:col>15</xdr:col>
      <xdr:colOff>98425</xdr:colOff>
      <xdr:row>80</xdr:row>
      <xdr:rowOff>71482</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715637"/>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71482</xdr:rowOff>
    </xdr:from>
    <xdr:to>
      <xdr:col>11</xdr:col>
      <xdr:colOff>9525</xdr:colOff>
      <xdr:row>80</xdr:row>
      <xdr:rowOff>84545</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78748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1088</xdr:rowOff>
    </xdr:from>
    <xdr:to>
      <xdr:col>24</xdr:col>
      <xdr:colOff>76200</xdr:colOff>
      <xdr:row>80</xdr:row>
      <xdr:rowOff>102688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7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81115</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62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27214</xdr:rowOff>
    </xdr:from>
    <xdr:to>
      <xdr:col>20</xdr:col>
      <xdr:colOff>38100</xdr:colOff>
      <xdr:row>80</xdr:row>
      <xdr:rowOff>128814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113591</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82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120287</xdr:rowOff>
    </xdr:from>
    <xdr:to>
      <xdr:col>15</xdr:col>
      <xdr:colOff>149225</xdr:colOff>
      <xdr:row>80</xdr:row>
      <xdr:rowOff>50437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6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35214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75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20682</xdr:rowOff>
    </xdr:from>
    <xdr:to>
      <xdr:col>11</xdr:col>
      <xdr:colOff>60325</xdr:colOff>
      <xdr:row>80</xdr:row>
      <xdr:rowOff>122282</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7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107059</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8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33745</xdr:rowOff>
    </xdr:from>
    <xdr:to>
      <xdr:col>6</xdr:col>
      <xdr:colOff>171450</xdr:colOff>
      <xdr:row>80</xdr:row>
      <xdr:rowOff>135345</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7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120122</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83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公債費の割合が類似団体と比較して高いことから、、類似団体平均と比較して下回っているが、今後も引き続き定員管理や内部管理経費の縮減等、適正な執行に努めていく。</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117856</xdr:rowOff>
    </xdr:from>
    <xdr:to>
      <xdr:col>82</xdr:col>
      <xdr:colOff>107950</xdr:colOff>
      <xdr:row>81</xdr:row>
      <xdr:rowOff>124713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805156"/>
          <a:ext cx="0" cy="120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96790</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124713</xdr:rowOff>
    </xdr:from>
    <xdr:to>
      <xdr:col>82</xdr:col>
      <xdr:colOff>196850</xdr:colOff>
      <xdr:row>81</xdr:row>
      <xdr:rowOff>124713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32783</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54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117856</xdr:rowOff>
    </xdr:from>
    <xdr:to>
      <xdr:col>82</xdr:col>
      <xdr:colOff>196850</xdr:colOff>
      <xdr:row>74</xdr:row>
      <xdr:rowOff>117856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805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120142</xdr:rowOff>
    </xdr:from>
    <xdr:to>
      <xdr:col>82</xdr:col>
      <xdr:colOff>107950</xdr:colOff>
      <xdr:row>76</xdr:row>
      <xdr:rowOff>40132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29788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121429</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494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149352</xdr:rowOff>
    </xdr:from>
    <xdr:to>
      <xdr:col>82</xdr:col>
      <xdr:colOff>158750</xdr:colOff>
      <xdr:row>79</xdr:row>
      <xdr:rowOff>79502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5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115570</xdr:rowOff>
    </xdr:from>
    <xdr:to>
      <xdr:col>78</xdr:col>
      <xdr:colOff>69850</xdr:colOff>
      <xdr:row>75</xdr:row>
      <xdr:rowOff>120142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2631420"/>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76200</xdr:rowOff>
    </xdr:from>
    <xdr:to>
      <xdr:col>78</xdr:col>
      <xdr:colOff>120650</xdr:colOff>
      <xdr:row>79</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115570</xdr:rowOff>
    </xdr:from>
    <xdr:to>
      <xdr:col>73</xdr:col>
      <xdr:colOff>180975</xdr:colOff>
      <xdr:row>75</xdr:row>
      <xdr:rowOff>110998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2631420"/>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110998</xdr:rowOff>
    </xdr:from>
    <xdr:to>
      <xdr:col>69</xdr:col>
      <xdr:colOff>92075</xdr:colOff>
      <xdr:row>75</xdr:row>
      <xdr:rowOff>147574</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969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149352</xdr:rowOff>
    </xdr:from>
    <xdr:to>
      <xdr:col>69</xdr:col>
      <xdr:colOff>142875</xdr:colOff>
      <xdr:row>79</xdr:row>
      <xdr:rowOff>79502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5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64279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14478</xdr:rowOff>
    </xdr:from>
    <xdr:to>
      <xdr:col>65</xdr:col>
      <xdr:colOff>53975</xdr:colOff>
      <xdr:row>79</xdr:row>
      <xdr:rowOff>116078</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55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100855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69342</xdr:rowOff>
    </xdr:from>
    <xdr:to>
      <xdr:col>78</xdr:col>
      <xdr:colOff>120650</xdr:colOff>
      <xdr:row>75</xdr:row>
      <xdr:rowOff>170942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9669</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69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64770</xdr:rowOff>
    </xdr:from>
    <xdr:to>
      <xdr:col>74</xdr:col>
      <xdr:colOff>31750</xdr:colOff>
      <xdr:row>73</xdr:row>
      <xdr:rowOff>166370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5097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60198</xdr:rowOff>
    </xdr:from>
    <xdr:to>
      <xdr:col>69</xdr:col>
      <xdr:colOff>142875</xdr:colOff>
      <xdr:row>75</xdr:row>
      <xdr:rowOff>161798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525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96774</xdr:rowOff>
    </xdr:from>
    <xdr:to>
      <xdr:col>65</xdr:col>
      <xdr:colOff>53975</xdr:colOff>
      <xdr:row>76</xdr:row>
      <xdr:rowOff>26924</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37101</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121514</xdr:rowOff>
    </xdr:from>
    <xdr:to>
      <xdr:col>29</xdr:col>
      <xdr:colOff>127000</xdr:colOff>
      <xdr:row>14</xdr:row>
      <xdr:rowOff>12624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97989"/>
          <a:ext cx="647700" cy="62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121886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12624</xdr:rowOff>
    </xdr:from>
    <xdr:to>
      <xdr:col>26</xdr:col>
      <xdr:colOff>50800</xdr:colOff>
      <xdr:row>14</xdr:row>
      <xdr:rowOff>58191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60549"/>
          <a:ext cx="698500" cy="45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107599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54267</xdr:rowOff>
    </xdr:from>
    <xdr:to>
      <xdr:col>22</xdr:col>
      <xdr:colOff>114300</xdr:colOff>
      <xdr:row>14</xdr:row>
      <xdr:rowOff>58191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502192"/>
          <a:ext cx="698500" cy="3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124553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54267</xdr:rowOff>
    </xdr:from>
    <xdr:to>
      <xdr:col>18</xdr:col>
      <xdr:colOff>177800</xdr:colOff>
      <xdr:row>14</xdr:row>
      <xdr:rowOff>130429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02192"/>
          <a:ext cx="698500" cy="76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134192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70714</xdr:rowOff>
    </xdr:from>
    <xdr:to>
      <xdr:col>29</xdr:col>
      <xdr:colOff>177800</xdr:colOff>
      <xdr:row>14</xdr:row>
      <xdr:rowOff>864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47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87241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9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133274</xdr:rowOff>
    </xdr:from>
    <xdr:to>
      <xdr:col>26</xdr:col>
      <xdr:colOff>101600</xdr:colOff>
      <xdr:row>14</xdr:row>
      <xdr:rowOff>63424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09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73601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78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7391</xdr:rowOff>
    </xdr:from>
    <xdr:to>
      <xdr:col>22</xdr:col>
      <xdr:colOff>165100</xdr:colOff>
      <xdr:row>14</xdr:row>
      <xdr:rowOff>108991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55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119168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2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3467</xdr:rowOff>
    </xdr:from>
    <xdr:to>
      <xdr:col>19</xdr:col>
      <xdr:colOff>38100</xdr:colOff>
      <xdr:row>14</xdr:row>
      <xdr:rowOff>105067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51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115244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2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79629</xdr:rowOff>
    </xdr:from>
    <xdr:to>
      <xdr:col>15</xdr:col>
      <xdr:colOff>101600</xdr:colOff>
      <xdr:row>15</xdr:row>
      <xdr:rowOff>9779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27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19956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9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50229</xdr:rowOff>
    </xdr:from>
    <xdr:to>
      <xdr:col>29</xdr:col>
      <xdr:colOff>127000</xdr:colOff>
      <xdr:row>35</xdr:row>
      <xdr:rowOff>61011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60579"/>
          <a:ext cx="647700" cy="10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1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50229</xdr:rowOff>
    </xdr:from>
    <xdr:to>
      <xdr:col>26</xdr:col>
      <xdr:colOff>50800</xdr:colOff>
      <xdr:row>35</xdr:row>
      <xdr:rowOff>99568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60579"/>
          <a:ext cx="698500" cy="49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317606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99568</xdr:rowOff>
    </xdr:from>
    <xdr:to>
      <xdr:col>22</xdr:col>
      <xdr:colOff>114300</xdr:colOff>
      <xdr:row>35</xdr:row>
      <xdr:rowOff>152489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09918"/>
          <a:ext cx="698500" cy="52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140488</xdr:rowOff>
    </xdr:from>
    <xdr:to>
      <xdr:col>18</xdr:col>
      <xdr:colOff>177800</xdr:colOff>
      <xdr:row>35</xdr:row>
      <xdr:rowOff>152489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50838"/>
          <a:ext cx="698500" cy="12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22331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10211</xdr:rowOff>
    </xdr:from>
    <xdr:to>
      <xdr:col>29</xdr:col>
      <xdr:colOff>177800</xdr:colOff>
      <xdr:row>35</xdr:row>
      <xdr:rowOff>111811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20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198188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6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342329</xdr:rowOff>
    </xdr:from>
    <xdr:to>
      <xdr:col>26</xdr:col>
      <xdr:colOff>101600</xdr:colOff>
      <xdr:row>35</xdr:row>
      <xdr:rowOff>101029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09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111205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7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48768</xdr:rowOff>
    </xdr:from>
    <xdr:to>
      <xdr:col>22</xdr:col>
      <xdr:colOff>165100</xdr:colOff>
      <xdr:row>35</xdr:row>
      <xdr:rowOff>150368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59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160545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2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101689</xdr:rowOff>
    </xdr:from>
    <xdr:to>
      <xdr:col>19</xdr:col>
      <xdr:colOff>38100</xdr:colOff>
      <xdr:row>35</xdr:row>
      <xdr:rowOff>203289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12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213466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8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89688</xdr:rowOff>
    </xdr:from>
    <xdr:to>
      <xdr:col>15</xdr:col>
      <xdr:colOff>101600</xdr:colOff>
      <xdr:row>35</xdr:row>
      <xdr:rowOff>191288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00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201465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6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185,294
1,023.22
96,204,599
94,373,740
682,930
48,477,665
109,699,255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68300</xdr:rowOff>
    </xdr:from>
    <xdr:to>
      <xdr:col>24</xdr:col>
      <xdr:colOff>63500</xdr:colOff>
      <xdr:row>33</xdr:row>
      <xdr:rowOff>10808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554700"/>
          <a:ext cx="838200" cy="11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47782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68300</xdr:rowOff>
    </xdr:from>
    <xdr:to>
      <xdr:col>19</xdr:col>
      <xdr:colOff>177800</xdr:colOff>
      <xdr:row>33</xdr:row>
      <xdr:rowOff>3950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54700"/>
          <a:ext cx="889000" cy="10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154081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3950</xdr:rowOff>
    </xdr:from>
    <xdr:to>
      <xdr:col>15</xdr:col>
      <xdr:colOff>50800</xdr:colOff>
      <xdr:row>33</xdr:row>
      <xdr:rowOff>37402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61800"/>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37402</xdr:rowOff>
    </xdr:from>
    <xdr:to>
      <xdr:col>10</xdr:col>
      <xdr:colOff>114300</xdr:colOff>
      <xdr:row>34</xdr:row>
      <xdr:rowOff>88608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95252"/>
          <a:ext cx="889000" cy="22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21417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131458</xdr:rowOff>
    </xdr:from>
    <xdr:to>
      <xdr:col>24</xdr:col>
      <xdr:colOff>114300</xdr:colOff>
      <xdr:row>33</xdr:row>
      <xdr:rowOff>61608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1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154335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6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17500</xdr:rowOff>
    </xdr:from>
    <xdr:to>
      <xdr:col>20</xdr:col>
      <xdr:colOff>38100</xdr:colOff>
      <xdr:row>32</xdr:row>
      <xdr:rowOff>119100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135627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7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124600</xdr:rowOff>
    </xdr:from>
    <xdr:to>
      <xdr:col>15</xdr:col>
      <xdr:colOff>101600</xdr:colOff>
      <xdr:row>33</xdr:row>
      <xdr:rowOff>54750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1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71277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8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158052</xdr:rowOff>
    </xdr:from>
    <xdr:to>
      <xdr:col>10</xdr:col>
      <xdr:colOff>165100</xdr:colOff>
      <xdr:row>33</xdr:row>
      <xdr:rowOff>88202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4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104729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1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37808</xdr:rowOff>
    </xdr:from>
    <xdr:to>
      <xdr:col>6</xdr:col>
      <xdr:colOff>38100</xdr:colOff>
      <xdr:row>34</xdr:row>
      <xdr:rowOff>139408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6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155935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4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62147</xdr:rowOff>
    </xdr:from>
    <xdr:to>
      <xdr:col>24</xdr:col>
      <xdr:colOff>63500</xdr:colOff>
      <xdr:row>55</xdr:row>
      <xdr:rowOff>97352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91897"/>
          <a:ext cx="8382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62147</xdr:rowOff>
    </xdr:from>
    <xdr:to>
      <xdr:col>19</xdr:col>
      <xdr:colOff>177800</xdr:colOff>
      <xdr:row>56</xdr:row>
      <xdr:rowOff>16961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91897"/>
          <a:ext cx="889000" cy="12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16961</xdr:rowOff>
    </xdr:from>
    <xdr:to>
      <xdr:col>15</xdr:col>
      <xdr:colOff>50800</xdr:colOff>
      <xdr:row>57</xdr:row>
      <xdr:rowOff>68738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18161"/>
          <a:ext cx="889000" cy="22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148806</xdr:rowOff>
    </xdr:from>
    <xdr:to>
      <xdr:col>10</xdr:col>
      <xdr:colOff>114300</xdr:colOff>
      <xdr:row>57</xdr:row>
      <xdr:rowOff>68738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50006"/>
          <a:ext cx="889000" cy="9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133132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46552</xdr:rowOff>
    </xdr:from>
    <xdr:to>
      <xdr:col>24</xdr:col>
      <xdr:colOff>114300</xdr:colOff>
      <xdr:row>55</xdr:row>
      <xdr:rowOff>148152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7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69429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2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11347</xdr:rowOff>
    </xdr:from>
    <xdr:to>
      <xdr:col>20</xdr:col>
      <xdr:colOff>38100</xdr:colOff>
      <xdr:row>55</xdr:row>
      <xdr:rowOff>112947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129474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1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137611</xdr:rowOff>
    </xdr:from>
    <xdr:to>
      <xdr:col>15</xdr:col>
      <xdr:colOff>101600</xdr:colOff>
      <xdr:row>56</xdr:row>
      <xdr:rowOff>67761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84288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4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17938</xdr:rowOff>
    </xdr:from>
    <xdr:to>
      <xdr:col>10</xdr:col>
      <xdr:colOff>165100</xdr:colOff>
      <xdr:row>57</xdr:row>
      <xdr:rowOff>119538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9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110665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8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98006</xdr:rowOff>
    </xdr:from>
    <xdr:to>
      <xdr:col>6</xdr:col>
      <xdr:colOff>38100</xdr:colOff>
      <xdr:row>57</xdr:row>
      <xdr:rowOff>28156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9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44683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7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141909</xdr:rowOff>
    </xdr:from>
    <xdr:to>
      <xdr:col>24</xdr:col>
      <xdr:colOff>63500</xdr:colOff>
      <xdr:row>77</xdr:row>
      <xdr:rowOff>156617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43559"/>
          <a:ext cx="838200" cy="1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137871</xdr:rowOff>
    </xdr:from>
    <xdr:to>
      <xdr:col>19</xdr:col>
      <xdr:colOff>177800</xdr:colOff>
      <xdr:row>77</xdr:row>
      <xdr:rowOff>141909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39521"/>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137871</xdr:rowOff>
    </xdr:from>
    <xdr:to>
      <xdr:col>15</xdr:col>
      <xdr:colOff>50800</xdr:colOff>
      <xdr:row>77</xdr:row>
      <xdr:rowOff>142520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39521"/>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22065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142520</xdr:rowOff>
    </xdr:from>
    <xdr:to>
      <xdr:col>10</xdr:col>
      <xdr:colOff>114300</xdr:colOff>
      <xdr:row>77</xdr:row>
      <xdr:rowOff>164312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44170"/>
          <a:ext cx="889000" cy="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28312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105817</xdr:rowOff>
    </xdr:from>
    <xdr:to>
      <xdr:col>24</xdr:col>
      <xdr:colOff>114300</xdr:colOff>
      <xdr:row>78</xdr:row>
      <xdr:rowOff>35967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84244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91109</xdr:rowOff>
    </xdr:from>
    <xdr:to>
      <xdr:col>20</xdr:col>
      <xdr:colOff>38100</xdr:colOff>
      <xdr:row>78</xdr:row>
      <xdr:rowOff>21259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37786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6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87071</xdr:rowOff>
    </xdr:from>
    <xdr:to>
      <xdr:col>15</xdr:col>
      <xdr:colOff>101600</xdr:colOff>
      <xdr:row>78</xdr:row>
      <xdr:rowOff>17221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33748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0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91720</xdr:rowOff>
    </xdr:from>
    <xdr:to>
      <xdr:col>10</xdr:col>
      <xdr:colOff>165100</xdr:colOff>
      <xdr:row>78</xdr:row>
      <xdr:rowOff>21870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38397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0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113512</xdr:rowOff>
    </xdr:from>
    <xdr:to>
      <xdr:col>6</xdr:col>
      <xdr:colOff>38100</xdr:colOff>
      <xdr:row>78</xdr:row>
      <xdr:rowOff>43662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1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34789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0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33020</xdr:rowOff>
    </xdr:from>
    <xdr:to>
      <xdr:col>24</xdr:col>
      <xdr:colOff>63500</xdr:colOff>
      <xdr:row>98</xdr:row>
      <xdr:rowOff>19011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63670"/>
          <a:ext cx="838200" cy="15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46728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163970</xdr:rowOff>
    </xdr:from>
    <xdr:to>
      <xdr:col>19</xdr:col>
      <xdr:colOff>177800</xdr:colOff>
      <xdr:row>98</xdr:row>
      <xdr:rowOff>19011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623170"/>
          <a:ext cx="889000" cy="19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78846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163970</xdr:rowOff>
    </xdr:from>
    <xdr:to>
      <xdr:col>15</xdr:col>
      <xdr:colOff>50800</xdr:colOff>
      <xdr:row>99</xdr:row>
      <xdr:rowOff>18338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23170"/>
          <a:ext cx="889000" cy="36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109541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18338</xdr:rowOff>
    </xdr:from>
    <xdr:to>
      <xdr:col>10</xdr:col>
      <xdr:colOff>114300</xdr:colOff>
      <xdr:row>99</xdr:row>
      <xdr:rowOff>82055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91888"/>
          <a:ext cx="889000" cy="6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63377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127830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153670</xdr:rowOff>
    </xdr:from>
    <xdr:to>
      <xdr:col>24</xdr:col>
      <xdr:colOff>114300</xdr:colOff>
      <xdr:row>97</xdr:row>
      <xdr:rowOff>83820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132097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9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139661</xdr:rowOff>
    </xdr:from>
    <xdr:to>
      <xdr:col>20</xdr:col>
      <xdr:colOff>38100</xdr:colOff>
      <xdr:row>98</xdr:row>
      <xdr:rowOff>69811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7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60938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86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113170</xdr:rowOff>
    </xdr:from>
    <xdr:to>
      <xdr:col>15</xdr:col>
      <xdr:colOff>101600</xdr:colOff>
      <xdr:row>97</xdr:row>
      <xdr:rowOff>43320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34447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66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138988</xdr:rowOff>
    </xdr:from>
    <xdr:to>
      <xdr:col>10</xdr:col>
      <xdr:colOff>165100</xdr:colOff>
      <xdr:row>99</xdr:row>
      <xdr:rowOff>69138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4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60265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3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31255</xdr:rowOff>
    </xdr:from>
    <xdr:to>
      <xdr:col>6</xdr:col>
      <xdr:colOff>38100</xdr:colOff>
      <xdr:row>99</xdr:row>
      <xdr:rowOff>132855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123982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98280</xdr:rowOff>
    </xdr:from>
    <xdr:to>
      <xdr:col>55</xdr:col>
      <xdr:colOff>0</xdr:colOff>
      <xdr:row>36</xdr:row>
      <xdr:rowOff>156660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70480"/>
          <a:ext cx="838200" cy="5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98280</xdr:rowOff>
    </xdr:from>
    <xdr:to>
      <xdr:col>50</xdr:col>
      <xdr:colOff>114300</xdr:colOff>
      <xdr:row>36</xdr:row>
      <xdr:rowOff>127072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70480"/>
          <a:ext cx="889000" cy="2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35208</xdr:rowOff>
    </xdr:from>
    <xdr:to>
      <xdr:col>45</xdr:col>
      <xdr:colOff>177800</xdr:colOff>
      <xdr:row>36</xdr:row>
      <xdr:rowOff>127072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78708"/>
          <a:ext cx="889000" cy="112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35208</xdr:rowOff>
    </xdr:from>
    <xdr:to>
      <xdr:col>41</xdr:col>
      <xdr:colOff>50800</xdr:colOff>
      <xdr:row>37</xdr:row>
      <xdr:rowOff>45081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78708"/>
          <a:ext cx="889000" cy="121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105860</xdr:rowOff>
    </xdr:from>
    <xdr:to>
      <xdr:col>55</xdr:col>
      <xdr:colOff>50800</xdr:colOff>
      <xdr:row>37</xdr:row>
      <xdr:rowOff>36010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128737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47480</xdr:rowOff>
    </xdr:from>
    <xdr:to>
      <xdr:col>50</xdr:col>
      <xdr:colOff>165100</xdr:colOff>
      <xdr:row>36</xdr:row>
      <xdr:rowOff>149080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1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165607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9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76272</xdr:rowOff>
    </xdr:from>
    <xdr:to>
      <xdr:col>46</xdr:col>
      <xdr:colOff>38100</xdr:colOff>
      <xdr:row>37</xdr:row>
      <xdr:rowOff>6422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22949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155858</xdr:rowOff>
    </xdr:from>
    <xdr:to>
      <xdr:col>41</xdr:col>
      <xdr:colOff>101600</xdr:colOff>
      <xdr:row>30</xdr:row>
      <xdr:rowOff>86008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2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102535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90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165731</xdr:rowOff>
    </xdr:from>
    <xdr:to>
      <xdr:col>36</xdr:col>
      <xdr:colOff>165100</xdr:colOff>
      <xdr:row>37</xdr:row>
      <xdr:rowOff>95881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3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112408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1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145938</xdr:rowOff>
    </xdr:from>
    <xdr:to>
      <xdr:col>54</xdr:col>
      <xdr:colOff>189865</xdr:colOff>
      <xdr:row>59</xdr:row>
      <xdr:rowOff>144207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9061338"/>
          <a:ext cx="1270" cy="1198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148034</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26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144207</xdr:rowOff>
    </xdr:from>
    <xdr:to>
      <xdr:col>55</xdr:col>
      <xdr:colOff>88900</xdr:colOff>
      <xdr:row>59</xdr:row>
      <xdr:rowOff>144207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25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92615</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83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145938</xdr:rowOff>
    </xdr:from>
    <xdr:to>
      <xdr:col>55</xdr:col>
      <xdr:colOff>88900</xdr:colOff>
      <xdr:row>52</xdr:row>
      <xdr:rowOff>145938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9061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105883</xdr:rowOff>
    </xdr:from>
    <xdr:to>
      <xdr:col>55</xdr:col>
      <xdr:colOff>0</xdr:colOff>
      <xdr:row>55</xdr:row>
      <xdr:rowOff>157874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192733"/>
          <a:ext cx="838200" cy="39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91346</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86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112919</xdr:rowOff>
    </xdr:from>
    <xdr:to>
      <xdr:col>55</xdr:col>
      <xdr:colOff>50800</xdr:colOff>
      <xdr:row>58</xdr:row>
      <xdr:rowOff>43069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8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127012</xdr:rowOff>
    </xdr:from>
    <xdr:to>
      <xdr:col>50</xdr:col>
      <xdr:colOff>114300</xdr:colOff>
      <xdr:row>55</xdr:row>
      <xdr:rowOff>157874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385312"/>
          <a:ext cx="889000" cy="20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143503</xdr:rowOff>
    </xdr:from>
    <xdr:to>
      <xdr:col>50</xdr:col>
      <xdr:colOff>165100</xdr:colOff>
      <xdr:row>58</xdr:row>
      <xdr:rowOff>73653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9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64780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100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30984</xdr:rowOff>
    </xdr:from>
    <xdr:to>
      <xdr:col>45</xdr:col>
      <xdr:colOff>177800</xdr:colOff>
      <xdr:row>54</xdr:row>
      <xdr:rowOff>127012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8774934"/>
          <a:ext cx="889000" cy="6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87823</xdr:rowOff>
    </xdr:from>
    <xdr:to>
      <xdr:col>46</xdr:col>
      <xdr:colOff>38100</xdr:colOff>
      <xdr:row>58</xdr:row>
      <xdr:rowOff>17973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86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9100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95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30984</xdr:rowOff>
    </xdr:from>
    <xdr:to>
      <xdr:col>41</xdr:col>
      <xdr:colOff>50800</xdr:colOff>
      <xdr:row>51</xdr:row>
      <xdr:rowOff>120824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8774934"/>
          <a:ext cx="889000" cy="8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77127</xdr:rowOff>
    </xdr:from>
    <xdr:to>
      <xdr:col>41</xdr:col>
      <xdr:colOff>101600</xdr:colOff>
      <xdr:row>58</xdr:row>
      <xdr:rowOff>7277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84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169854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94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102877</xdr:rowOff>
    </xdr:from>
    <xdr:to>
      <xdr:col>36</xdr:col>
      <xdr:colOff>165100</xdr:colOff>
      <xdr:row>58</xdr:row>
      <xdr:rowOff>33027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87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24154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96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55083</xdr:rowOff>
    </xdr:from>
    <xdr:to>
      <xdr:col>55</xdr:col>
      <xdr:colOff>50800</xdr:colOff>
      <xdr:row>53</xdr:row>
      <xdr:rowOff>156683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14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77960</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899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107074</xdr:rowOff>
    </xdr:from>
    <xdr:to>
      <xdr:col>50</xdr:col>
      <xdr:colOff>165100</xdr:colOff>
      <xdr:row>56</xdr:row>
      <xdr:rowOff>37224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53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53751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31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76212</xdr:rowOff>
    </xdr:from>
    <xdr:to>
      <xdr:col>46</xdr:col>
      <xdr:colOff>38100</xdr:colOff>
      <xdr:row>55</xdr:row>
      <xdr:rowOff>6362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33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22889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10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151634</xdr:rowOff>
    </xdr:from>
    <xdr:to>
      <xdr:col>41</xdr:col>
      <xdr:colOff>101600</xdr:colOff>
      <xdr:row>51</xdr:row>
      <xdr:rowOff>81784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87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98311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849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70024</xdr:rowOff>
    </xdr:from>
    <xdr:to>
      <xdr:col>36</xdr:col>
      <xdr:colOff>165100</xdr:colOff>
      <xdr:row>52</xdr:row>
      <xdr:rowOff>174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88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16701</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858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152616</xdr:rowOff>
    </xdr:from>
    <xdr:to>
      <xdr:col>54</xdr:col>
      <xdr:colOff>189865</xdr:colOff>
      <xdr:row>78</xdr:row>
      <xdr:rowOff>130580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668466"/>
          <a:ext cx="1270" cy="835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134407</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07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130580</xdr:rowOff>
    </xdr:from>
    <xdr:to>
      <xdr:col>55</xdr:col>
      <xdr:colOff>88900</xdr:colOff>
      <xdr:row>78</xdr:row>
      <xdr:rowOff>130580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99293</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44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152616</xdr:rowOff>
    </xdr:from>
    <xdr:to>
      <xdr:col>55</xdr:col>
      <xdr:colOff>88900</xdr:colOff>
      <xdr:row>73</xdr:row>
      <xdr:rowOff>152616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66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80080</xdr:rowOff>
    </xdr:from>
    <xdr:to>
      <xdr:col>55</xdr:col>
      <xdr:colOff>0</xdr:colOff>
      <xdr:row>77</xdr:row>
      <xdr:rowOff>94529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281730"/>
          <a:ext cx="838200" cy="1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74779</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7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96352</xdr:rowOff>
    </xdr:from>
    <xdr:to>
      <xdr:col>55</xdr:col>
      <xdr:colOff>50800</xdr:colOff>
      <xdr:row>78</xdr:row>
      <xdr:rowOff>26502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9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94529</xdr:rowOff>
    </xdr:from>
    <xdr:to>
      <xdr:col>50</xdr:col>
      <xdr:colOff>114300</xdr:colOff>
      <xdr:row>77</xdr:row>
      <xdr:rowOff>96083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296179"/>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105770</xdr:rowOff>
    </xdr:from>
    <xdr:to>
      <xdr:col>50</xdr:col>
      <xdr:colOff>165100</xdr:colOff>
      <xdr:row>78</xdr:row>
      <xdr:rowOff>35920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0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27047</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40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105204</xdr:rowOff>
    </xdr:from>
    <xdr:to>
      <xdr:col>45</xdr:col>
      <xdr:colOff>177800</xdr:colOff>
      <xdr:row>77</xdr:row>
      <xdr:rowOff>96083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2106704"/>
          <a:ext cx="889000" cy="119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79642</xdr:rowOff>
    </xdr:from>
    <xdr:to>
      <xdr:col>46</xdr:col>
      <xdr:colOff>38100</xdr:colOff>
      <xdr:row>78</xdr:row>
      <xdr:rowOff>9792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919</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37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105204</xdr:rowOff>
    </xdr:from>
    <xdr:to>
      <xdr:col>41</xdr:col>
      <xdr:colOff>50800</xdr:colOff>
      <xdr:row>75</xdr:row>
      <xdr:rowOff>60010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106704"/>
          <a:ext cx="889000" cy="81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26332</xdr:rowOff>
    </xdr:from>
    <xdr:to>
      <xdr:col>41</xdr:col>
      <xdr:colOff>101600</xdr:colOff>
      <xdr:row>77</xdr:row>
      <xdr:rowOff>127932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119059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32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28916</xdr:rowOff>
    </xdr:from>
    <xdr:to>
      <xdr:col>36</xdr:col>
      <xdr:colOff>165100</xdr:colOff>
      <xdr:row>77</xdr:row>
      <xdr:rowOff>130516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121643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32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29280</xdr:rowOff>
    </xdr:from>
    <xdr:to>
      <xdr:col>55</xdr:col>
      <xdr:colOff>50800</xdr:colOff>
      <xdr:row>77</xdr:row>
      <xdr:rowOff>130880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2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52157</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43729</xdr:rowOff>
    </xdr:from>
    <xdr:to>
      <xdr:col>50</xdr:col>
      <xdr:colOff>165100</xdr:colOff>
      <xdr:row>77</xdr:row>
      <xdr:rowOff>145329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4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161856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0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45283</xdr:rowOff>
    </xdr:from>
    <xdr:to>
      <xdr:col>46</xdr:col>
      <xdr:colOff>38100</xdr:colOff>
      <xdr:row>77</xdr:row>
      <xdr:rowOff>146883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24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163410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02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54404</xdr:rowOff>
    </xdr:from>
    <xdr:to>
      <xdr:col>41</xdr:col>
      <xdr:colOff>101600</xdr:colOff>
      <xdr:row>70</xdr:row>
      <xdr:rowOff>156004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0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1081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183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9210</xdr:rowOff>
    </xdr:from>
    <xdr:to>
      <xdr:col>36</xdr:col>
      <xdr:colOff>165100</xdr:colOff>
      <xdr:row>75</xdr:row>
      <xdr:rowOff>110810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86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127337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64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83852</xdr:rowOff>
    </xdr:from>
    <xdr:to>
      <xdr:col>55</xdr:col>
      <xdr:colOff>0</xdr:colOff>
      <xdr:row>93</xdr:row>
      <xdr:rowOff>87099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5514352"/>
          <a:ext cx="838200" cy="51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43118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30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168275</xdr:rowOff>
    </xdr:from>
    <xdr:to>
      <xdr:col>50</xdr:col>
      <xdr:colOff>114300</xdr:colOff>
      <xdr:row>93</xdr:row>
      <xdr:rowOff>87099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5770225"/>
          <a:ext cx="889000" cy="2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47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168275</xdr:rowOff>
    </xdr:from>
    <xdr:to>
      <xdr:col>45</xdr:col>
      <xdr:colOff>177800</xdr:colOff>
      <xdr:row>93</xdr:row>
      <xdr:rowOff>128659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5770225"/>
          <a:ext cx="889000" cy="30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130946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41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50684</xdr:rowOff>
    </xdr:from>
    <xdr:to>
      <xdr:col>41</xdr:col>
      <xdr:colOff>50800</xdr:colOff>
      <xdr:row>93</xdr:row>
      <xdr:rowOff>128659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5652634"/>
          <a:ext cx="889000" cy="42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46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39873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4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33052</xdr:rowOff>
    </xdr:from>
    <xdr:to>
      <xdr:col>55</xdr:col>
      <xdr:colOff>50800</xdr:colOff>
      <xdr:row>90</xdr:row>
      <xdr:rowOff>134652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546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119429</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53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36299</xdr:rowOff>
    </xdr:from>
    <xdr:to>
      <xdr:col>50</xdr:col>
      <xdr:colOff>165100</xdr:colOff>
      <xdr:row>93</xdr:row>
      <xdr:rowOff>137899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598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154426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575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117475</xdr:rowOff>
    </xdr:from>
    <xdr:to>
      <xdr:col>46</xdr:col>
      <xdr:colOff>38100</xdr:colOff>
      <xdr:row>92</xdr:row>
      <xdr:rowOff>47625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57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64152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54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77859</xdr:rowOff>
    </xdr:from>
    <xdr:to>
      <xdr:col>41</xdr:col>
      <xdr:colOff>101600</xdr:colOff>
      <xdr:row>94</xdr:row>
      <xdr:rowOff>8009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0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24536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579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171334</xdr:rowOff>
    </xdr:from>
    <xdr:to>
      <xdr:col>36</xdr:col>
      <xdr:colOff>165100</xdr:colOff>
      <xdr:row>91</xdr:row>
      <xdr:rowOff>101484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560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118011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537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69291</xdr:rowOff>
    </xdr:from>
    <xdr:to>
      <xdr:col>85</xdr:col>
      <xdr:colOff>127000</xdr:colOff>
      <xdr:row>37</xdr:row>
      <xdr:rowOff>49860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5384241"/>
          <a:ext cx="838200" cy="100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158996</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2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49860</xdr:rowOff>
    </xdr:from>
    <xdr:to>
      <xdr:col>81</xdr:col>
      <xdr:colOff>50800</xdr:colOff>
      <xdr:row>37</xdr:row>
      <xdr:rowOff>120498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393510"/>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145280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120498</xdr:rowOff>
    </xdr:from>
    <xdr:to>
      <xdr:col>76</xdr:col>
      <xdr:colOff>114300</xdr:colOff>
      <xdr:row>37</xdr:row>
      <xdr:rowOff>169646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464148"/>
          <a:ext cx="889000" cy="4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152823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57404</xdr:rowOff>
    </xdr:from>
    <xdr:to>
      <xdr:col>71</xdr:col>
      <xdr:colOff>177800</xdr:colOff>
      <xdr:row>37</xdr:row>
      <xdr:rowOff>169646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401054"/>
          <a:ext cx="889000" cy="1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97731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120590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63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18491</xdr:rowOff>
    </xdr:from>
    <xdr:to>
      <xdr:col>85</xdr:col>
      <xdr:colOff>177800</xdr:colOff>
      <xdr:row>31</xdr:row>
      <xdr:rowOff>120091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3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142968</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28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170510</xdr:rowOff>
    </xdr:from>
    <xdr:to>
      <xdr:col>81</xdr:col>
      <xdr:colOff>101600</xdr:colOff>
      <xdr:row>37</xdr:row>
      <xdr:rowOff>100660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117187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11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69698</xdr:rowOff>
    </xdr:from>
    <xdr:to>
      <xdr:col>76</xdr:col>
      <xdr:colOff>165100</xdr:colOff>
      <xdr:row>37</xdr:row>
      <xdr:rowOff>171298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1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16375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18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118847</xdr:rowOff>
    </xdr:from>
    <xdr:to>
      <xdr:col>72</xdr:col>
      <xdr:colOff>38100</xdr:colOff>
      <xdr:row>38</xdr:row>
      <xdr:rowOff>48997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6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65524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6604</xdr:rowOff>
    </xdr:from>
    <xdr:to>
      <xdr:col>67</xdr:col>
      <xdr:colOff>101600</xdr:colOff>
      <xdr:row>37</xdr:row>
      <xdr:rowOff>108204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124731</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12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46089</xdr:rowOff>
    </xdr:from>
    <xdr:to>
      <xdr:col>85</xdr:col>
      <xdr:colOff>127000</xdr:colOff>
      <xdr:row>73</xdr:row>
      <xdr:rowOff>46869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561939"/>
          <a:ext cx="8382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141927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46869</xdr:rowOff>
    </xdr:from>
    <xdr:to>
      <xdr:col>81</xdr:col>
      <xdr:colOff>50800</xdr:colOff>
      <xdr:row>73</xdr:row>
      <xdr:rowOff>70872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562719"/>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95617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70872</xdr:rowOff>
    </xdr:from>
    <xdr:to>
      <xdr:col>76</xdr:col>
      <xdr:colOff>114300</xdr:colOff>
      <xdr:row>73</xdr:row>
      <xdr:rowOff>92666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586722"/>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92666</xdr:rowOff>
    </xdr:from>
    <xdr:to>
      <xdr:col>71</xdr:col>
      <xdr:colOff>177800</xdr:colOff>
      <xdr:row>73</xdr:row>
      <xdr:rowOff>95466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608516"/>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93939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166739</xdr:rowOff>
    </xdr:from>
    <xdr:to>
      <xdr:col>85</xdr:col>
      <xdr:colOff>177800</xdr:colOff>
      <xdr:row>73</xdr:row>
      <xdr:rowOff>96889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5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18166</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36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167519</xdr:rowOff>
    </xdr:from>
    <xdr:to>
      <xdr:col>81</xdr:col>
      <xdr:colOff>101600</xdr:colOff>
      <xdr:row>73</xdr:row>
      <xdr:rowOff>97669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51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114196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2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20072</xdr:rowOff>
    </xdr:from>
    <xdr:to>
      <xdr:col>76</xdr:col>
      <xdr:colOff>165100</xdr:colOff>
      <xdr:row>73</xdr:row>
      <xdr:rowOff>121672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53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138199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3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41866</xdr:rowOff>
    </xdr:from>
    <xdr:to>
      <xdr:col>72</xdr:col>
      <xdr:colOff>38100</xdr:colOff>
      <xdr:row>73</xdr:row>
      <xdr:rowOff>143466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55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159993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33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44666</xdr:rowOff>
    </xdr:from>
    <xdr:to>
      <xdr:col>67</xdr:col>
      <xdr:colOff>101600</xdr:colOff>
      <xdr:row>73</xdr:row>
      <xdr:rowOff>146266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5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162793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33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64915</xdr:rowOff>
    </xdr:from>
    <xdr:to>
      <xdr:col>85</xdr:col>
      <xdr:colOff>127000</xdr:colOff>
      <xdr:row>98</xdr:row>
      <xdr:rowOff>166283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67015"/>
          <a:ext cx="838200" cy="10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73504</xdr:rowOff>
    </xdr:from>
    <xdr:to>
      <xdr:col>81</xdr:col>
      <xdr:colOff>50800</xdr:colOff>
      <xdr:row>98</xdr:row>
      <xdr:rowOff>64915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04154"/>
          <a:ext cx="889000" cy="16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73504</xdr:rowOff>
    </xdr:from>
    <xdr:to>
      <xdr:col>76</xdr:col>
      <xdr:colOff>114300</xdr:colOff>
      <xdr:row>99</xdr:row>
      <xdr:rowOff>18869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04154"/>
          <a:ext cx="889000" cy="2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135063</xdr:rowOff>
    </xdr:from>
    <xdr:to>
      <xdr:col>71</xdr:col>
      <xdr:colOff>177800</xdr:colOff>
      <xdr:row>99</xdr:row>
      <xdr:rowOff>18869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937163"/>
          <a:ext cx="889000" cy="5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115483</xdr:rowOff>
    </xdr:from>
    <xdr:to>
      <xdr:col>85</xdr:col>
      <xdr:colOff>177800</xdr:colOff>
      <xdr:row>99</xdr:row>
      <xdr:rowOff>45633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91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30410</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3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14115</xdr:rowOff>
    </xdr:from>
    <xdr:to>
      <xdr:col>81</xdr:col>
      <xdr:colOff>101600</xdr:colOff>
      <xdr:row>98</xdr:row>
      <xdr:rowOff>115715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1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106842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0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22704</xdr:rowOff>
    </xdr:from>
    <xdr:to>
      <xdr:col>76</xdr:col>
      <xdr:colOff>165100</xdr:colOff>
      <xdr:row>97</xdr:row>
      <xdr:rowOff>124304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5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115431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74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139519</xdr:rowOff>
    </xdr:from>
    <xdr:to>
      <xdr:col>72</xdr:col>
      <xdr:colOff>38100</xdr:colOff>
      <xdr:row>99</xdr:row>
      <xdr:rowOff>69669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4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60796</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70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84263</xdr:rowOff>
    </xdr:from>
    <xdr:to>
      <xdr:col>67</xdr:col>
      <xdr:colOff>101600</xdr:colOff>
      <xdr:row>99</xdr:row>
      <xdr:rowOff>14413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8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5540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7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39769</xdr:rowOff>
    </xdr:from>
    <xdr:to>
      <xdr:col>116</xdr:col>
      <xdr:colOff>63500</xdr:colOff>
      <xdr:row>39</xdr:row>
      <xdr:rowOff>49240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26319"/>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39769</xdr:rowOff>
    </xdr:from>
    <xdr:to>
      <xdr:col>111</xdr:col>
      <xdr:colOff>177800</xdr:colOff>
      <xdr:row>39</xdr:row>
      <xdr:rowOff>41402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72631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30625</xdr:rowOff>
    </xdr:from>
    <xdr:to>
      <xdr:col>107</xdr:col>
      <xdr:colOff>50800</xdr:colOff>
      <xdr:row>39</xdr:row>
      <xdr:rowOff>41402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17175"/>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12664</xdr:rowOff>
    </xdr:from>
    <xdr:to>
      <xdr:col>102</xdr:col>
      <xdr:colOff>114300</xdr:colOff>
      <xdr:row>39</xdr:row>
      <xdr:rowOff>30625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9921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169890</xdr:rowOff>
    </xdr:from>
    <xdr:to>
      <xdr:col>116</xdr:col>
      <xdr:colOff>114300</xdr:colOff>
      <xdr:row>39</xdr:row>
      <xdr:rowOff>100040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8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84817</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160419</xdr:rowOff>
    </xdr:from>
    <xdr:to>
      <xdr:col>112</xdr:col>
      <xdr:colOff>38100</xdr:colOff>
      <xdr:row>39</xdr:row>
      <xdr:rowOff>90569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81696</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768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162052</xdr:rowOff>
    </xdr:from>
    <xdr:to>
      <xdr:col>107</xdr:col>
      <xdr:colOff>101600</xdr:colOff>
      <xdr:row>39</xdr:row>
      <xdr:rowOff>92202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83329</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769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151275</xdr:rowOff>
    </xdr:from>
    <xdr:to>
      <xdr:col>102</xdr:col>
      <xdr:colOff>165100</xdr:colOff>
      <xdr:row>39</xdr:row>
      <xdr:rowOff>81425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72552</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75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133314</xdr:rowOff>
    </xdr:from>
    <xdr:to>
      <xdr:col>98</xdr:col>
      <xdr:colOff>38100</xdr:colOff>
      <xdr:row>39</xdr:row>
      <xdr:rowOff>63464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54591</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19739</xdr:rowOff>
    </xdr:from>
    <xdr:to>
      <xdr:col>116</xdr:col>
      <xdr:colOff>63500</xdr:colOff>
      <xdr:row>56</xdr:row>
      <xdr:rowOff>55662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62093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20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55662</xdr:rowOff>
    </xdr:from>
    <xdr:to>
      <xdr:col>111</xdr:col>
      <xdr:colOff>177800</xdr:colOff>
      <xdr:row>56</xdr:row>
      <xdr:rowOff>153960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656862"/>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91493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144381</xdr:rowOff>
    </xdr:from>
    <xdr:to>
      <xdr:col>107</xdr:col>
      <xdr:colOff>50800</xdr:colOff>
      <xdr:row>56</xdr:row>
      <xdr:rowOff>153960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745581"/>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68633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144381</xdr:rowOff>
    </xdr:from>
    <xdr:to>
      <xdr:col>102</xdr:col>
      <xdr:colOff>114300</xdr:colOff>
      <xdr:row>56</xdr:row>
      <xdr:rowOff>150695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745581"/>
          <a:ext cx="889000" cy="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46535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37174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98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140389</xdr:rowOff>
    </xdr:from>
    <xdr:to>
      <xdr:col>116</xdr:col>
      <xdr:colOff>114300</xdr:colOff>
      <xdr:row>56</xdr:row>
      <xdr:rowOff>70539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5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163266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4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4862</xdr:rowOff>
    </xdr:from>
    <xdr:to>
      <xdr:col>112</xdr:col>
      <xdr:colOff>38100</xdr:colOff>
      <xdr:row>56</xdr:row>
      <xdr:rowOff>106462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6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122989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38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103160</xdr:rowOff>
    </xdr:from>
    <xdr:to>
      <xdr:col>107</xdr:col>
      <xdr:colOff>101600</xdr:colOff>
      <xdr:row>57</xdr:row>
      <xdr:rowOff>33310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70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49837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47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93581</xdr:rowOff>
    </xdr:from>
    <xdr:to>
      <xdr:col>102</xdr:col>
      <xdr:colOff>165100</xdr:colOff>
      <xdr:row>57</xdr:row>
      <xdr:rowOff>23731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6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40258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47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99895</xdr:rowOff>
    </xdr:from>
    <xdr:to>
      <xdr:col>98</xdr:col>
      <xdr:colOff>38100</xdr:colOff>
      <xdr:row>57</xdr:row>
      <xdr:rowOff>30045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7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46572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47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86893</xdr:rowOff>
    </xdr:from>
    <xdr:to>
      <xdr:col>116</xdr:col>
      <xdr:colOff>63500</xdr:colOff>
      <xdr:row>73</xdr:row>
      <xdr:rowOff>149575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602743"/>
          <a:ext cx="838200" cy="6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86893</xdr:rowOff>
    </xdr:from>
    <xdr:to>
      <xdr:col>111</xdr:col>
      <xdr:colOff>177800</xdr:colOff>
      <xdr:row>73</xdr:row>
      <xdr:rowOff>134168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602743"/>
          <a:ext cx="889000" cy="4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134168</xdr:rowOff>
    </xdr:from>
    <xdr:to>
      <xdr:col>107</xdr:col>
      <xdr:colOff>50800</xdr:colOff>
      <xdr:row>74</xdr:row>
      <xdr:rowOff>13376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650018"/>
          <a:ext cx="889000" cy="5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13376</xdr:rowOff>
    </xdr:from>
    <xdr:to>
      <xdr:col>102</xdr:col>
      <xdr:colOff>114300</xdr:colOff>
      <xdr:row>74</xdr:row>
      <xdr:rowOff>26086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700676"/>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98775</xdr:rowOff>
    </xdr:from>
    <xdr:to>
      <xdr:col>116</xdr:col>
      <xdr:colOff>114300</xdr:colOff>
      <xdr:row>74</xdr:row>
      <xdr:rowOff>28925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121652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6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36093</xdr:rowOff>
    </xdr:from>
    <xdr:to>
      <xdr:col>112</xdr:col>
      <xdr:colOff>38100</xdr:colOff>
      <xdr:row>73</xdr:row>
      <xdr:rowOff>137693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55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154220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32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83368</xdr:rowOff>
    </xdr:from>
    <xdr:to>
      <xdr:col>107</xdr:col>
      <xdr:colOff>101600</xdr:colOff>
      <xdr:row>74</xdr:row>
      <xdr:rowOff>13518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5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30045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37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134026</xdr:rowOff>
    </xdr:from>
    <xdr:to>
      <xdr:col>102</xdr:col>
      <xdr:colOff>165100</xdr:colOff>
      <xdr:row>74</xdr:row>
      <xdr:rowOff>64176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6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80703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42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146736</xdr:rowOff>
    </xdr:from>
    <xdr:to>
      <xdr:col>98</xdr:col>
      <xdr:colOff>38100</xdr:colOff>
      <xdr:row>74</xdr:row>
      <xdr:rowOff>76886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66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93413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43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77,883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水準となっている。これは、類似団体内では人口密度が著しく低く、効率的な行政運営が困難であることから、相対的に職員数が多いことが主な要因である。これまで、定員管理計画に基づき職員の定員適正化等に取り組んできており、今後も引き続き、適正な定員管理を行うとともに、デジタル化の推進等により事務の効率化を図り、人件費の圧縮に努めていく。</a:t>
          </a:r>
        </a:p>
        <a:p>
          <a:r>
            <a:rPr kumimoji="1" lang="ja-JP" altLang="en-US" sz="1300">
              <a:latin typeface="ＭＳ Ｐゴシック" panose="020B0600070205080204" pitchFamily="50" charset="-128"/>
              <a:ea typeface="ＭＳ Ｐゴシック" panose="020B0600070205080204" pitchFamily="50" charset="-128"/>
            </a:rPr>
            <a:t>普通建設事業費についても、住民一人当たり</a:t>
          </a:r>
          <a:r>
            <a:rPr kumimoji="1" lang="en-US" altLang="ja-JP" sz="1300">
              <a:latin typeface="ＭＳ Ｐゴシック" panose="020B0600070205080204" pitchFamily="50" charset="-128"/>
              <a:ea typeface="ＭＳ Ｐゴシック" panose="020B0600070205080204" pitchFamily="50" charset="-128"/>
            </a:rPr>
            <a:t>82,571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円となっており、類似団体と比較して高い水準となっている。これは、新本庁舎整備事業など、将来に向けた社会基盤整備に集中的に取り組んでいることによるものである。</a:t>
          </a:r>
        </a:p>
        <a:p>
          <a:r>
            <a:rPr kumimoji="1" lang="ja-JP" altLang="en-US" sz="1300">
              <a:latin typeface="ＭＳ Ｐゴシック" panose="020B0600070205080204" pitchFamily="50" charset="-128"/>
              <a:ea typeface="ＭＳ Ｐゴシック" panose="020B0600070205080204" pitchFamily="50" charset="-128"/>
            </a:rPr>
            <a:t>また、同様の理由で、公債費についても、高水準となっている。</a:t>
          </a:r>
        </a:p>
        <a:p>
          <a:r>
            <a:rPr kumimoji="1" lang="ja-JP" altLang="en-US" sz="1300">
              <a:latin typeface="ＭＳ Ｐゴシック" panose="020B0600070205080204" pitchFamily="50" charset="-128"/>
              <a:ea typeface="ＭＳ Ｐゴシック" panose="020B0600070205080204" pitchFamily="50" charset="-128"/>
            </a:rPr>
            <a:t>建設事業費の圧縮や、交付税措置のある有利な起債を発行することで、実質的な負担を抑制していく。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185,294
1,023.22
96,204,599
94,373,740
682,930
48,477,665
109,699,255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125069</xdr:rowOff>
    </xdr:from>
    <xdr:to>
      <xdr:col>24</xdr:col>
      <xdr:colOff>63500</xdr:colOff>
      <xdr:row>34</xdr:row>
      <xdr:rowOff>156159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54369"/>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125069</xdr:rowOff>
    </xdr:from>
    <xdr:to>
      <xdr:col>19</xdr:col>
      <xdr:colOff>177800</xdr:colOff>
      <xdr:row>34</xdr:row>
      <xdr:rowOff>128727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54369"/>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128727</xdr:rowOff>
    </xdr:from>
    <xdr:to>
      <xdr:col>15</xdr:col>
      <xdr:colOff>50800</xdr:colOff>
      <xdr:row>34</xdr:row>
      <xdr:rowOff>132385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58027"/>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117754</xdr:rowOff>
    </xdr:from>
    <xdr:to>
      <xdr:col>10</xdr:col>
      <xdr:colOff>114300</xdr:colOff>
      <xdr:row>34</xdr:row>
      <xdr:rowOff>132385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4705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105359</xdr:rowOff>
    </xdr:from>
    <xdr:to>
      <xdr:col>24</xdr:col>
      <xdr:colOff>114300</xdr:colOff>
      <xdr:row>35</xdr:row>
      <xdr:rowOff>35509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3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128236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8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74269</xdr:rowOff>
    </xdr:from>
    <xdr:to>
      <xdr:col>20</xdr:col>
      <xdr:colOff>38100</xdr:colOff>
      <xdr:row>35</xdr:row>
      <xdr:rowOff>4419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20946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7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77927</xdr:rowOff>
    </xdr:from>
    <xdr:to>
      <xdr:col>15</xdr:col>
      <xdr:colOff>101600</xdr:colOff>
      <xdr:row>35</xdr:row>
      <xdr:rowOff>8077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24604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8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81585</xdr:rowOff>
    </xdr:from>
    <xdr:to>
      <xdr:col>10</xdr:col>
      <xdr:colOff>165100</xdr:colOff>
      <xdr:row>35</xdr:row>
      <xdr:rowOff>11735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28262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8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66954</xdr:rowOff>
    </xdr:from>
    <xdr:to>
      <xdr:col>6</xdr:col>
      <xdr:colOff>38100</xdr:colOff>
      <xdr:row>34</xdr:row>
      <xdr:rowOff>168554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9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13631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7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162963</xdr:rowOff>
    </xdr:from>
    <xdr:to>
      <xdr:col>24</xdr:col>
      <xdr:colOff>63500</xdr:colOff>
      <xdr:row>55</xdr:row>
      <xdr:rowOff>69868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21263"/>
          <a:ext cx="838200" cy="7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27250</xdr:rowOff>
    </xdr:from>
    <xdr:to>
      <xdr:col>19</xdr:col>
      <xdr:colOff>177800</xdr:colOff>
      <xdr:row>55</xdr:row>
      <xdr:rowOff>69868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57000"/>
          <a:ext cx="889000" cy="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160524</xdr:rowOff>
    </xdr:from>
    <xdr:to>
      <xdr:col>15</xdr:col>
      <xdr:colOff>50800</xdr:colOff>
      <xdr:row>55</xdr:row>
      <xdr:rowOff>27250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561574"/>
          <a:ext cx="889000" cy="89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139510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160524</xdr:rowOff>
    </xdr:from>
    <xdr:to>
      <xdr:col>10</xdr:col>
      <xdr:colOff>114300</xdr:colOff>
      <xdr:row>55</xdr:row>
      <xdr:rowOff>145045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561574"/>
          <a:ext cx="889000" cy="10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112163</xdr:rowOff>
    </xdr:from>
    <xdr:to>
      <xdr:col>24</xdr:col>
      <xdr:colOff>114300</xdr:colOff>
      <xdr:row>55</xdr:row>
      <xdr:rowOff>42313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7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27090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8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19068</xdr:rowOff>
    </xdr:from>
    <xdr:to>
      <xdr:col>20</xdr:col>
      <xdr:colOff>38100</xdr:colOff>
      <xdr:row>55</xdr:row>
      <xdr:rowOff>120668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137195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2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147900</xdr:rowOff>
    </xdr:from>
    <xdr:to>
      <xdr:col>15</xdr:col>
      <xdr:colOff>101600</xdr:colOff>
      <xdr:row>55</xdr:row>
      <xdr:rowOff>78050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0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94577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18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109724</xdr:rowOff>
    </xdr:from>
    <xdr:to>
      <xdr:col>10</xdr:col>
      <xdr:colOff>165100</xdr:colOff>
      <xdr:row>50</xdr:row>
      <xdr:rowOff>39874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51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56401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286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94245</xdr:rowOff>
    </xdr:from>
    <xdr:to>
      <xdr:col>6</xdr:col>
      <xdr:colOff>38100</xdr:colOff>
      <xdr:row>56</xdr:row>
      <xdr:rowOff>24395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40922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29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74180</xdr:rowOff>
    </xdr:from>
    <xdr:to>
      <xdr:col>24</xdr:col>
      <xdr:colOff>63500</xdr:colOff>
      <xdr:row>77</xdr:row>
      <xdr:rowOff>90996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04380"/>
          <a:ext cx="838200" cy="18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99141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86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105804</xdr:rowOff>
    </xdr:from>
    <xdr:to>
      <xdr:col>19</xdr:col>
      <xdr:colOff>177800</xdr:colOff>
      <xdr:row>77</xdr:row>
      <xdr:rowOff>90996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36004"/>
          <a:ext cx="889000" cy="1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152938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105804</xdr:rowOff>
    </xdr:from>
    <xdr:to>
      <xdr:col>15</xdr:col>
      <xdr:colOff>50800</xdr:colOff>
      <xdr:row>78</xdr:row>
      <xdr:rowOff>125488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36004"/>
          <a:ext cx="889000" cy="36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79709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125488</xdr:rowOff>
    </xdr:from>
    <xdr:to>
      <xdr:col>10</xdr:col>
      <xdr:colOff>114300</xdr:colOff>
      <xdr:row>79</xdr:row>
      <xdr:rowOff>77890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98588"/>
          <a:ext cx="889000" cy="12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59669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164062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23380</xdr:rowOff>
    </xdr:from>
    <xdr:to>
      <xdr:col>24</xdr:col>
      <xdr:colOff>114300</xdr:colOff>
      <xdr:row>76</xdr:row>
      <xdr:rowOff>124980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5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1807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3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40196</xdr:rowOff>
    </xdr:from>
    <xdr:to>
      <xdr:col>20</xdr:col>
      <xdr:colOff>38100</xdr:colOff>
      <xdr:row>77</xdr:row>
      <xdr:rowOff>141796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132923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3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55004</xdr:rowOff>
    </xdr:from>
    <xdr:to>
      <xdr:col>15</xdr:col>
      <xdr:colOff>101600</xdr:colOff>
      <xdr:row>76</xdr:row>
      <xdr:rowOff>156604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147731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7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74688</xdr:rowOff>
    </xdr:from>
    <xdr:to>
      <xdr:col>10</xdr:col>
      <xdr:colOff>165100</xdr:colOff>
      <xdr:row>79</xdr:row>
      <xdr:rowOff>4838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4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167415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4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27090</xdr:rowOff>
    </xdr:from>
    <xdr:to>
      <xdr:col>6</xdr:col>
      <xdr:colOff>38100</xdr:colOff>
      <xdr:row>79</xdr:row>
      <xdr:rowOff>128690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119817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6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113902</xdr:rowOff>
    </xdr:from>
    <xdr:to>
      <xdr:col>24</xdr:col>
      <xdr:colOff>63500</xdr:colOff>
      <xdr:row>96</xdr:row>
      <xdr:rowOff>4728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01652"/>
          <a:ext cx="838200" cy="6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41500</xdr:rowOff>
    </xdr:from>
    <xdr:to>
      <xdr:col>19</xdr:col>
      <xdr:colOff>177800</xdr:colOff>
      <xdr:row>95</xdr:row>
      <xdr:rowOff>113902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329250"/>
          <a:ext cx="889000" cy="7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41500</xdr:rowOff>
    </xdr:from>
    <xdr:to>
      <xdr:col>15</xdr:col>
      <xdr:colOff>50800</xdr:colOff>
      <xdr:row>97</xdr:row>
      <xdr:rowOff>127845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29250"/>
          <a:ext cx="889000" cy="42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128924</xdr:rowOff>
    </xdr:from>
    <xdr:to>
      <xdr:col>10</xdr:col>
      <xdr:colOff>114300</xdr:colOff>
      <xdr:row>97</xdr:row>
      <xdr:rowOff>127845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073774"/>
          <a:ext cx="889000" cy="68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131891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125378</xdr:rowOff>
    </xdr:from>
    <xdr:to>
      <xdr:col>24</xdr:col>
      <xdr:colOff>114300</xdr:colOff>
      <xdr:row>96</xdr:row>
      <xdr:rowOff>55528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148255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6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63102</xdr:rowOff>
    </xdr:from>
    <xdr:to>
      <xdr:col>20</xdr:col>
      <xdr:colOff>38100</xdr:colOff>
      <xdr:row>95</xdr:row>
      <xdr:rowOff>164702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5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155829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4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162150</xdr:rowOff>
    </xdr:from>
    <xdr:to>
      <xdr:col>15</xdr:col>
      <xdr:colOff>101600</xdr:colOff>
      <xdr:row>95</xdr:row>
      <xdr:rowOff>92300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108827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05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77045</xdr:rowOff>
    </xdr:from>
    <xdr:to>
      <xdr:col>10</xdr:col>
      <xdr:colOff>165100</xdr:colOff>
      <xdr:row>98</xdr:row>
      <xdr:rowOff>7195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169772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78124</xdr:rowOff>
    </xdr:from>
    <xdr:to>
      <xdr:col>6</xdr:col>
      <xdr:colOff>38100</xdr:colOff>
      <xdr:row>94</xdr:row>
      <xdr:rowOff>8274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02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24801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79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117983</xdr:rowOff>
    </xdr:from>
    <xdr:to>
      <xdr:col>55</xdr:col>
      <xdr:colOff>0</xdr:colOff>
      <xdr:row>37</xdr:row>
      <xdr:rowOff>147701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461633"/>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147701</xdr:rowOff>
    </xdr:from>
    <xdr:to>
      <xdr:col>50</xdr:col>
      <xdr:colOff>114300</xdr:colOff>
      <xdr:row>38</xdr:row>
      <xdr:rowOff>5207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49135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156845</xdr:rowOff>
    </xdr:from>
    <xdr:to>
      <xdr:col>45</xdr:col>
      <xdr:colOff>177800</xdr:colOff>
      <xdr:row>38</xdr:row>
      <xdr:rowOff>5207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500495"/>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156845</xdr:rowOff>
    </xdr:from>
    <xdr:to>
      <xdr:col>41</xdr:col>
      <xdr:colOff>50800</xdr:colOff>
      <xdr:row>38</xdr:row>
      <xdr:rowOff>60452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00495"/>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45610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89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96901</xdr:rowOff>
    </xdr:from>
    <xdr:to>
      <xdr:col>50</xdr:col>
      <xdr:colOff>165100</xdr:colOff>
      <xdr:row>38</xdr:row>
      <xdr:rowOff>27051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18178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125857</xdr:rowOff>
    </xdr:from>
    <xdr:to>
      <xdr:col>46</xdr:col>
      <xdr:colOff>38100</xdr:colOff>
      <xdr:row>38</xdr:row>
      <xdr:rowOff>56007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47134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6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106045</xdr:rowOff>
    </xdr:from>
    <xdr:to>
      <xdr:col>41</xdr:col>
      <xdr:colOff>101600</xdr:colOff>
      <xdr:row>38</xdr:row>
      <xdr:rowOff>36195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27322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5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9652</xdr:rowOff>
    </xdr:from>
    <xdr:to>
      <xdr:col>36</xdr:col>
      <xdr:colOff>165100</xdr:colOff>
      <xdr:row>38</xdr:row>
      <xdr:rowOff>111252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102379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17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128442</xdr:rowOff>
    </xdr:from>
    <xdr:to>
      <xdr:col>54</xdr:col>
      <xdr:colOff>189865</xdr:colOff>
      <xdr:row>58</xdr:row>
      <xdr:rowOff>23114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2392"/>
          <a:ext cx="1270" cy="1094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26941</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71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23114</xdr:rowOff>
    </xdr:from>
    <xdr:to>
      <xdr:col>55</xdr:col>
      <xdr:colOff>88900</xdr:colOff>
      <xdr:row>58</xdr:row>
      <xdr:rowOff>23114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7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75119</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4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128442</xdr:rowOff>
    </xdr:from>
    <xdr:to>
      <xdr:col>55</xdr:col>
      <xdr:colOff>88900</xdr:colOff>
      <xdr:row>51</xdr:row>
      <xdr:rowOff>128442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40087</xdr:rowOff>
    </xdr:from>
    <xdr:to>
      <xdr:col>55</xdr:col>
      <xdr:colOff>0</xdr:colOff>
      <xdr:row>51</xdr:row>
      <xdr:rowOff>128442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8784037"/>
          <a:ext cx="838200" cy="8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145908</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7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167481</xdr:rowOff>
    </xdr:from>
    <xdr:to>
      <xdr:col>55</xdr:col>
      <xdr:colOff>50800</xdr:colOff>
      <xdr:row>57</xdr:row>
      <xdr:rowOff>97631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40087</xdr:rowOff>
    </xdr:from>
    <xdr:to>
      <xdr:col>50</xdr:col>
      <xdr:colOff>114300</xdr:colOff>
      <xdr:row>53</xdr:row>
      <xdr:rowOff>2025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8784037"/>
          <a:ext cx="889000" cy="30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165253</xdr:rowOff>
    </xdr:from>
    <xdr:to>
      <xdr:col>50</xdr:col>
      <xdr:colOff>165100</xdr:colOff>
      <xdr:row>57</xdr:row>
      <xdr:rowOff>95403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86530</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8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71463</xdr:rowOff>
    </xdr:from>
    <xdr:to>
      <xdr:col>45</xdr:col>
      <xdr:colOff>177800</xdr:colOff>
      <xdr:row>53</xdr:row>
      <xdr:rowOff>2025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8986863"/>
          <a:ext cx="889000" cy="10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170396</xdr:rowOff>
    </xdr:from>
    <xdr:to>
      <xdr:col>46</xdr:col>
      <xdr:colOff>38100</xdr:colOff>
      <xdr:row>57</xdr:row>
      <xdr:rowOff>100546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91673</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86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26943</xdr:rowOff>
    </xdr:from>
    <xdr:to>
      <xdr:col>41</xdr:col>
      <xdr:colOff>50800</xdr:colOff>
      <xdr:row>52</xdr:row>
      <xdr:rowOff>71463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8942343"/>
          <a:ext cx="889000" cy="4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162109</xdr:rowOff>
    </xdr:from>
    <xdr:to>
      <xdr:col>41</xdr:col>
      <xdr:colOff>101600</xdr:colOff>
      <xdr:row>57</xdr:row>
      <xdr:rowOff>92259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83386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85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166853</xdr:rowOff>
    </xdr:from>
    <xdr:to>
      <xdr:col>36</xdr:col>
      <xdr:colOff>165100</xdr:colOff>
      <xdr:row>57</xdr:row>
      <xdr:rowOff>97003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88130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77642</xdr:rowOff>
    </xdr:from>
    <xdr:to>
      <xdr:col>55</xdr:col>
      <xdr:colOff>50800</xdr:colOff>
      <xdr:row>52</xdr:row>
      <xdr:rowOff>7792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882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30669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77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160737</xdr:rowOff>
    </xdr:from>
    <xdr:to>
      <xdr:col>50</xdr:col>
      <xdr:colOff>165100</xdr:colOff>
      <xdr:row>51</xdr:row>
      <xdr:rowOff>90887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87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107414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50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122675</xdr:rowOff>
    </xdr:from>
    <xdr:to>
      <xdr:col>46</xdr:col>
      <xdr:colOff>38100</xdr:colOff>
      <xdr:row>53</xdr:row>
      <xdr:rowOff>52825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0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69352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81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20663</xdr:rowOff>
    </xdr:from>
    <xdr:to>
      <xdr:col>41</xdr:col>
      <xdr:colOff>101600</xdr:colOff>
      <xdr:row>52</xdr:row>
      <xdr:rowOff>122263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89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138790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871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147593</xdr:rowOff>
    </xdr:from>
    <xdr:to>
      <xdr:col>36</xdr:col>
      <xdr:colOff>165100</xdr:colOff>
      <xdr:row>52</xdr:row>
      <xdr:rowOff>77743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889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94270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866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15753</xdr:rowOff>
    </xdr:from>
    <xdr:to>
      <xdr:col>55</xdr:col>
      <xdr:colOff>0</xdr:colOff>
      <xdr:row>72</xdr:row>
      <xdr:rowOff>39984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360153"/>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130008</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60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167177</xdr:rowOff>
    </xdr:from>
    <xdr:to>
      <xdr:col>50</xdr:col>
      <xdr:colOff>114300</xdr:colOff>
      <xdr:row>72</xdr:row>
      <xdr:rowOff>39984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340127"/>
          <a:ext cx="8890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28556</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167177</xdr:rowOff>
    </xdr:from>
    <xdr:to>
      <xdr:col>45</xdr:col>
      <xdr:colOff>177800</xdr:colOff>
      <xdr:row>72</xdr:row>
      <xdr:rowOff>146375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340127"/>
          <a:ext cx="889000" cy="15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31666</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146375</xdr:rowOff>
    </xdr:from>
    <xdr:to>
      <xdr:col>41</xdr:col>
      <xdr:colOff>50800</xdr:colOff>
      <xdr:row>74</xdr:row>
      <xdr:rowOff>138465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2490775"/>
          <a:ext cx="889000" cy="33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99514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30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136403</xdr:rowOff>
    </xdr:from>
    <xdr:to>
      <xdr:col>55</xdr:col>
      <xdr:colOff>50800</xdr:colOff>
      <xdr:row>72</xdr:row>
      <xdr:rowOff>66553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30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89430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2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160634</xdr:rowOff>
    </xdr:from>
    <xdr:to>
      <xdr:col>50</xdr:col>
      <xdr:colOff>165100</xdr:colOff>
      <xdr:row>72</xdr:row>
      <xdr:rowOff>90784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3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107311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10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116377</xdr:rowOff>
    </xdr:from>
    <xdr:to>
      <xdr:col>46</xdr:col>
      <xdr:colOff>38100</xdr:colOff>
      <xdr:row>72</xdr:row>
      <xdr:rowOff>46527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28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63054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06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95575</xdr:rowOff>
    </xdr:from>
    <xdr:to>
      <xdr:col>41</xdr:col>
      <xdr:colOff>101600</xdr:colOff>
      <xdr:row>73</xdr:row>
      <xdr:rowOff>25725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4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42252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21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87665</xdr:rowOff>
    </xdr:from>
    <xdr:to>
      <xdr:col>36</xdr:col>
      <xdr:colOff>165100</xdr:colOff>
      <xdr:row>75</xdr:row>
      <xdr:rowOff>17815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277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34342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55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105296</xdr:rowOff>
    </xdr:from>
    <xdr:to>
      <xdr:col>54</xdr:col>
      <xdr:colOff>189865</xdr:colOff>
      <xdr:row>98</xdr:row>
      <xdr:rowOff>144066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878696"/>
          <a:ext cx="1270" cy="106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147893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94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144066</xdr:rowOff>
    </xdr:from>
    <xdr:to>
      <xdr:col>55</xdr:col>
      <xdr:colOff>88900</xdr:colOff>
      <xdr:row>98</xdr:row>
      <xdr:rowOff>144066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94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51973</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65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105296</xdr:rowOff>
    </xdr:from>
    <xdr:to>
      <xdr:col>55</xdr:col>
      <xdr:colOff>88900</xdr:colOff>
      <xdr:row>92</xdr:row>
      <xdr:rowOff>105296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87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20599</xdr:rowOff>
    </xdr:from>
    <xdr:to>
      <xdr:col>55</xdr:col>
      <xdr:colOff>0</xdr:colOff>
      <xdr:row>96</xdr:row>
      <xdr:rowOff>103101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79799"/>
          <a:ext cx="838200" cy="8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57954</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17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79527</xdr:rowOff>
    </xdr:from>
    <xdr:to>
      <xdr:col>55</xdr:col>
      <xdr:colOff>50800</xdr:colOff>
      <xdr:row>97</xdr:row>
      <xdr:rowOff>9677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20599</xdr:rowOff>
    </xdr:from>
    <xdr:to>
      <xdr:col>50</xdr:col>
      <xdr:colOff>114300</xdr:colOff>
      <xdr:row>96</xdr:row>
      <xdr:rowOff>54615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79799"/>
          <a:ext cx="889000" cy="3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107393</xdr:rowOff>
    </xdr:from>
    <xdr:to>
      <xdr:col>50</xdr:col>
      <xdr:colOff>165100</xdr:colOff>
      <xdr:row>97</xdr:row>
      <xdr:rowOff>37543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28670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131218</xdr:rowOff>
    </xdr:from>
    <xdr:to>
      <xdr:col>45</xdr:col>
      <xdr:colOff>177800</xdr:colOff>
      <xdr:row>96</xdr:row>
      <xdr:rowOff>54615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5561718"/>
          <a:ext cx="889000" cy="95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143650</xdr:rowOff>
    </xdr:from>
    <xdr:to>
      <xdr:col>46</xdr:col>
      <xdr:colOff>38100</xdr:colOff>
      <xdr:row>97</xdr:row>
      <xdr:rowOff>73800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64927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131218</xdr:rowOff>
    </xdr:from>
    <xdr:to>
      <xdr:col>41</xdr:col>
      <xdr:colOff>50800</xdr:colOff>
      <xdr:row>93</xdr:row>
      <xdr:rowOff>106164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5561718"/>
          <a:ext cx="889000" cy="48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97152</xdr:rowOff>
    </xdr:from>
    <xdr:to>
      <xdr:col>41</xdr:col>
      <xdr:colOff>101600</xdr:colOff>
      <xdr:row>97</xdr:row>
      <xdr:rowOff>27302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18429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135649</xdr:rowOff>
    </xdr:from>
    <xdr:to>
      <xdr:col>36</xdr:col>
      <xdr:colOff>165100</xdr:colOff>
      <xdr:row>97</xdr:row>
      <xdr:rowOff>65799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56926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52301</xdr:rowOff>
    </xdr:from>
    <xdr:to>
      <xdr:col>55</xdr:col>
      <xdr:colOff>50800</xdr:colOff>
      <xdr:row>96</xdr:row>
      <xdr:rowOff>153901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1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75178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6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141249</xdr:rowOff>
    </xdr:from>
    <xdr:to>
      <xdr:col>50</xdr:col>
      <xdr:colOff>165100</xdr:colOff>
      <xdr:row>96</xdr:row>
      <xdr:rowOff>71399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87926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2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3815</xdr:rowOff>
    </xdr:from>
    <xdr:to>
      <xdr:col>46</xdr:col>
      <xdr:colOff>38100</xdr:colOff>
      <xdr:row>96</xdr:row>
      <xdr:rowOff>105415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121942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80418</xdr:rowOff>
    </xdr:from>
    <xdr:to>
      <xdr:col>41</xdr:col>
      <xdr:colOff>101600</xdr:colOff>
      <xdr:row>91</xdr:row>
      <xdr:rowOff>10568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551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27095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528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55364</xdr:rowOff>
    </xdr:from>
    <xdr:to>
      <xdr:col>36</xdr:col>
      <xdr:colOff>165100</xdr:colOff>
      <xdr:row>93</xdr:row>
      <xdr:rowOff>156964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00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2041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577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138237</xdr:rowOff>
    </xdr:from>
    <xdr:to>
      <xdr:col>85</xdr:col>
      <xdr:colOff>127000</xdr:colOff>
      <xdr:row>35</xdr:row>
      <xdr:rowOff>144272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453187"/>
          <a:ext cx="838200" cy="69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66731</xdr:rowOff>
    </xdr:from>
    <xdr:to>
      <xdr:col>81</xdr:col>
      <xdr:colOff>50800</xdr:colOff>
      <xdr:row>35</xdr:row>
      <xdr:rowOff>144272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5724581"/>
          <a:ext cx="889000" cy="42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94851</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66731</xdr:rowOff>
    </xdr:from>
    <xdr:to>
      <xdr:col>76</xdr:col>
      <xdr:colOff>114300</xdr:colOff>
      <xdr:row>34</xdr:row>
      <xdr:rowOff>57130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5724581"/>
          <a:ext cx="889000" cy="1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94851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57130</xdr:rowOff>
    </xdr:from>
    <xdr:to>
      <xdr:col>71</xdr:col>
      <xdr:colOff>177800</xdr:colOff>
      <xdr:row>35</xdr:row>
      <xdr:rowOff>55484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886430"/>
          <a:ext cx="889000" cy="16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47301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49953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87437</xdr:rowOff>
    </xdr:from>
    <xdr:to>
      <xdr:col>85</xdr:col>
      <xdr:colOff>177800</xdr:colOff>
      <xdr:row>32</xdr:row>
      <xdr:rowOff>17587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4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110314</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25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93472</xdr:rowOff>
    </xdr:from>
    <xdr:to>
      <xdr:col>81</xdr:col>
      <xdr:colOff>101600</xdr:colOff>
      <xdr:row>36</xdr:row>
      <xdr:rowOff>23622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9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40149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8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15931</xdr:rowOff>
    </xdr:from>
    <xdr:to>
      <xdr:col>76</xdr:col>
      <xdr:colOff>165100</xdr:colOff>
      <xdr:row>33</xdr:row>
      <xdr:rowOff>117531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67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134058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44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6330</xdr:rowOff>
    </xdr:from>
    <xdr:to>
      <xdr:col>72</xdr:col>
      <xdr:colOff>38100</xdr:colOff>
      <xdr:row>34</xdr:row>
      <xdr:rowOff>107930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83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124457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61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4684</xdr:rowOff>
    </xdr:from>
    <xdr:to>
      <xdr:col>67</xdr:col>
      <xdr:colOff>101600</xdr:colOff>
      <xdr:row>35</xdr:row>
      <xdr:rowOff>106284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00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122811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78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40374</xdr:rowOff>
    </xdr:from>
    <xdr:to>
      <xdr:col>85</xdr:col>
      <xdr:colOff>127000</xdr:colOff>
      <xdr:row>57</xdr:row>
      <xdr:rowOff>61138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813024"/>
          <a:ext cx="8382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4959</xdr:rowOff>
    </xdr:from>
    <xdr:to>
      <xdr:col>81</xdr:col>
      <xdr:colOff>50800</xdr:colOff>
      <xdr:row>57</xdr:row>
      <xdr:rowOff>40374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777609"/>
          <a:ext cx="889000" cy="3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160560</xdr:rowOff>
    </xdr:from>
    <xdr:to>
      <xdr:col>76</xdr:col>
      <xdr:colOff>114300</xdr:colOff>
      <xdr:row>57</xdr:row>
      <xdr:rowOff>4959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590310"/>
          <a:ext cx="889000" cy="18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160560</xdr:rowOff>
    </xdr:from>
    <xdr:to>
      <xdr:col>71</xdr:col>
      <xdr:colOff>177800</xdr:colOff>
      <xdr:row>57</xdr:row>
      <xdr:rowOff>3245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590310"/>
          <a:ext cx="889000" cy="18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10338</xdr:rowOff>
    </xdr:from>
    <xdr:to>
      <xdr:col>85</xdr:col>
      <xdr:colOff>177800</xdr:colOff>
      <xdr:row>57</xdr:row>
      <xdr:rowOff>111938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8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160215</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76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161024</xdr:rowOff>
    </xdr:from>
    <xdr:to>
      <xdr:col>81</xdr:col>
      <xdr:colOff>101600</xdr:colOff>
      <xdr:row>57</xdr:row>
      <xdr:rowOff>91174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6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82301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85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125609</xdr:rowOff>
    </xdr:from>
    <xdr:to>
      <xdr:col>76</xdr:col>
      <xdr:colOff>165100</xdr:colOff>
      <xdr:row>57</xdr:row>
      <xdr:rowOff>55759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72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46886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109760</xdr:rowOff>
    </xdr:from>
    <xdr:to>
      <xdr:col>72</xdr:col>
      <xdr:colOff>38100</xdr:colOff>
      <xdr:row>56</xdr:row>
      <xdr:rowOff>39910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5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56437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3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123895</xdr:rowOff>
    </xdr:from>
    <xdr:to>
      <xdr:col>67</xdr:col>
      <xdr:colOff>101600</xdr:colOff>
      <xdr:row>57</xdr:row>
      <xdr:rowOff>54045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2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45172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1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69291</xdr:rowOff>
    </xdr:from>
    <xdr:to>
      <xdr:col>85</xdr:col>
      <xdr:colOff>127000</xdr:colOff>
      <xdr:row>77</xdr:row>
      <xdr:rowOff>49861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2242241"/>
          <a:ext cx="838200" cy="10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158996</xdr:rowOff>
    </xdr:from>
    <xdr:ext cx="378565"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60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49861</xdr:rowOff>
    </xdr:from>
    <xdr:to>
      <xdr:col>81</xdr:col>
      <xdr:colOff>50800</xdr:colOff>
      <xdr:row>77</xdr:row>
      <xdr:rowOff>120498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251511"/>
          <a:ext cx="889000" cy="7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145279</xdr:rowOff>
    </xdr:from>
    <xdr:ext cx="378565"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92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120498</xdr:rowOff>
    </xdr:from>
    <xdr:to>
      <xdr:col>76</xdr:col>
      <xdr:colOff>114300</xdr:colOff>
      <xdr:row>77</xdr:row>
      <xdr:rowOff>169647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322148"/>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152824</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403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57404</xdr:rowOff>
    </xdr:from>
    <xdr:to>
      <xdr:col>71</xdr:col>
      <xdr:colOff>177800</xdr:colOff>
      <xdr:row>77</xdr:row>
      <xdr:rowOff>169647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259054"/>
          <a:ext cx="889000" cy="1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97731</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4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120590</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5017" y="1349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18491</xdr:rowOff>
    </xdr:from>
    <xdr:to>
      <xdr:col>85</xdr:col>
      <xdr:colOff>177800</xdr:colOff>
      <xdr:row>71</xdr:row>
      <xdr:rowOff>120091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219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142968</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14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170511</xdr:rowOff>
    </xdr:from>
    <xdr:to>
      <xdr:col>81</xdr:col>
      <xdr:colOff>101600</xdr:colOff>
      <xdr:row>77</xdr:row>
      <xdr:rowOff>100661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2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117188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297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69698</xdr:rowOff>
    </xdr:from>
    <xdr:to>
      <xdr:col>76</xdr:col>
      <xdr:colOff>165100</xdr:colOff>
      <xdr:row>77</xdr:row>
      <xdr:rowOff>171298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27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16375</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3017" y="13046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118847</xdr:rowOff>
    </xdr:from>
    <xdr:to>
      <xdr:col>72</xdr:col>
      <xdr:colOff>38100</xdr:colOff>
      <xdr:row>78</xdr:row>
      <xdr:rowOff>48997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65524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095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6604</xdr:rowOff>
    </xdr:from>
    <xdr:to>
      <xdr:col>67</xdr:col>
      <xdr:colOff>101600</xdr:colOff>
      <xdr:row>77</xdr:row>
      <xdr:rowOff>108204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2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124731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298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46069</xdr:rowOff>
    </xdr:from>
    <xdr:to>
      <xdr:col>85</xdr:col>
      <xdr:colOff>127000</xdr:colOff>
      <xdr:row>93</xdr:row>
      <xdr:rowOff>46850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5990919"/>
          <a:ext cx="8382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141927</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2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46850</xdr:rowOff>
    </xdr:from>
    <xdr:to>
      <xdr:col>81</xdr:col>
      <xdr:colOff>50800</xdr:colOff>
      <xdr:row>93</xdr:row>
      <xdr:rowOff>70853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5991700"/>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95617</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70853</xdr:rowOff>
    </xdr:from>
    <xdr:to>
      <xdr:col>76</xdr:col>
      <xdr:colOff>114300</xdr:colOff>
      <xdr:row>93</xdr:row>
      <xdr:rowOff>92551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015703"/>
          <a:ext cx="8890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86720</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92551</xdr:rowOff>
    </xdr:from>
    <xdr:to>
      <xdr:col>71</xdr:col>
      <xdr:colOff>177800</xdr:colOff>
      <xdr:row>93</xdr:row>
      <xdr:rowOff>95428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037401"/>
          <a:ext cx="8890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93921</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81081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166719</xdr:rowOff>
    </xdr:from>
    <xdr:to>
      <xdr:col>85</xdr:col>
      <xdr:colOff>177800</xdr:colOff>
      <xdr:row>93</xdr:row>
      <xdr:rowOff>96869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59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18146</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7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167500</xdr:rowOff>
    </xdr:from>
    <xdr:to>
      <xdr:col>81</xdr:col>
      <xdr:colOff>101600</xdr:colOff>
      <xdr:row>93</xdr:row>
      <xdr:rowOff>97650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59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114177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57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20053</xdr:rowOff>
    </xdr:from>
    <xdr:to>
      <xdr:col>76</xdr:col>
      <xdr:colOff>165100</xdr:colOff>
      <xdr:row>93</xdr:row>
      <xdr:rowOff>121653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596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138180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57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41751</xdr:rowOff>
    </xdr:from>
    <xdr:to>
      <xdr:col>72</xdr:col>
      <xdr:colOff>38100</xdr:colOff>
      <xdr:row>93</xdr:row>
      <xdr:rowOff>143351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598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159878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576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44628</xdr:rowOff>
    </xdr:from>
    <xdr:to>
      <xdr:col>67</xdr:col>
      <xdr:colOff>101600</xdr:colOff>
      <xdr:row>93</xdr:row>
      <xdr:rowOff>146228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598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162755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576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農林水産業費・商工費・災害復旧費は、類似団体の中で最も高い水準となっている。</a:t>
          </a:r>
        </a:p>
        <a:p>
          <a:r>
            <a:rPr kumimoji="1" lang="ja-JP" altLang="en-US" sz="1300">
              <a:latin typeface="ＭＳ Ｐゴシック" panose="020B0600070205080204" pitchFamily="50" charset="-128"/>
              <a:ea typeface="ＭＳ Ｐゴシック" panose="020B0600070205080204" pitchFamily="50" charset="-128"/>
            </a:rPr>
            <a:t>商工費については、湯田温泉パーク整備事業等が増加したことが要因として挙げられる。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災害復旧費については、大雨災害に伴う現年発生土木災害復旧事業等が増加したことが要因として挙げられる。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将来に向けた社会基盤整備等の対応のための財源不足を補うために財政調整基金の取り崩しを行っており基金残高は減少が続いている。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今後については、これまで積み立ててきた基金の活用も図りつつ、財政運営計画に基づく歳入・歳出両面からの取り組みを進める。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全ての会計で黒字となっている。</a:t>
          </a:r>
        </a:p>
        <a:p>
          <a:r>
            <a:rPr kumimoji="1" lang="ja-JP" altLang="en-US" sz="1400">
              <a:latin typeface="ＭＳ ゴシック" pitchFamily="49" charset="-128"/>
              <a:ea typeface="ＭＳ ゴシック" pitchFamily="49" charset="-128"/>
            </a:rPr>
            <a:t>標準財政規模比については、各年度において多少の増減はあるものの、おおむね横ばいで推移している。</a:t>
          </a:r>
        </a:p>
        <a:p>
          <a:r>
            <a:rPr kumimoji="1" lang="ja-JP" altLang="en-US" sz="1400">
              <a:latin typeface="ＭＳ ゴシック" pitchFamily="49" charset="-128"/>
              <a:ea typeface="ＭＳ ゴシック" pitchFamily="49" charset="-128"/>
            </a:rPr>
            <a:t>今後も赤字や資金不足とならないよう、適正な会計管理に努めていく。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Users1\01&#23665;&#21475;\12&#32207;&#21512;&#25919;&#31574;&#37096;\1230&#36001;&#25919;&#35506;\&#35506;&#20869;&#20849;&#26377;\&#22320;&#26041;&#20844;&#20250;&#35336;&#21046;&#24230;\R6\99_&#35519;&#26619;&#12539;&#36890;&#30693;&#31561;\14_20250820_%20&#12304;&#23665;&#21475;&#30476;&#24066;&#30010;&#35506;&#12305;&#20196;&#21644;&#65301;&#24180;&#24230;&#36001;&#25919;&#29366;&#27841;&#36039;&#26009;&#38598;&#12398;&#20316;&#25104;&#12395;&#12388;&#12356;&#12390;\&#20316;&#26989;&#29992;&#12304;&#36001;&#25919;&#29366;&#27841;&#36039;&#26009;&#38598;&#12305;_352039_&#23665;&#21475;&#24066;_2023(2&#22238;&#30446;).xlsx" TargetMode="External"/><Relationship Id="rId1" Type="http://schemas.openxmlformats.org/officeDocument/2006/relationships/externalLinkPath" Target="/Users1/01&#23665;&#21475;/12&#32207;&#21512;&#25919;&#31574;&#37096;/1230&#36001;&#25919;&#35506;/&#35506;&#20869;&#20849;&#26377;/&#22320;&#26041;&#20844;&#20250;&#35336;&#21046;&#24230;/R6/99_&#35519;&#26619;&#12539;&#36890;&#30693;&#31561;/14_20250820_%20&#12304;&#23665;&#21475;&#30476;&#24066;&#30010;&#35506;&#12305;&#20196;&#21644;&#65301;&#24180;&#24230;&#36001;&#25919;&#29366;&#27841;&#36039;&#26009;&#38598;&#12398;&#20316;&#25104;&#12395;&#12388;&#12356;&#12390;/&#20316;&#26989;&#29992;&#12304;&#36001;&#25919;&#29366;&#27841;&#36039;&#26009;&#38598;&#12305;_352039_&#23665;&#21475;&#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37.4</v>
          </cell>
          <cell r="BX51">
            <v>56</v>
          </cell>
          <cell r="CF51">
            <v>60.7</v>
          </cell>
          <cell r="CN51">
            <v>62.2</v>
          </cell>
          <cell r="CV51">
            <v>72.099999999999994</v>
          </cell>
        </row>
        <row r="53">
          <cell r="BP53">
            <v>57.7</v>
          </cell>
          <cell r="BX53">
            <v>57.1</v>
          </cell>
          <cell r="CF53">
            <v>57.8</v>
          </cell>
          <cell r="CN53">
            <v>58.4</v>
          </cell>
          <cell r="CV53">
            <v>60.5</v>
          </cell>
        </row>
        <row r="55">
          <cell r="AN55" t="str">
            <v>類似団体内平均値</v>
          </cell>
          <cell r="BP55">
            <v>11.2</v>
          </cell>
          <cell r="BX55">
            <v>7.1</v>
          </cell>
          <cell r="CF55">
            <v>5</v>
          </cell>
          <cell r="CN55">
            <v>0.1</v>
          </cell>
          <cell r="CV55">
            <v>0</v>
          </cell>
        </row>
        <row r="57">
          <cell r="BP57">
            <v>60.2</v>
          </cell>
          <cell r="BX57">
            <v>61</v>
          </cell>
          <cell r="CF57">
            <v>62.1</v>
          </cell>
          <cell r="CN57">
            <v>62.9</v>
          </cell>
          <cell r="CV57">
            <v>64.2</v>
          </cell>
        </row>
        <row r="72">
          <cell r="BP72" t="str">
            <v>R01</v>
          </cell>
          <cell r="BX72" t="str">
            <v>R02</v>
          </cell>
          <cell r="CF72" t="str">
            <v>R03</v>
          </cell>
          <cell r="CN72" t="str">
            <v>R04</v>
          </cell>
          <cell r="CV72" t="str">
            <v>R05</v>
          </cell>
        </row>
        <row r="73">
          <cell r="AN73" t="str">
            <v>当該団体値</v>
          </cell>
          <cell r="BP73">
            <v>37.4</v>
          </cell>
          <cell r="BX73">
            <v>56</v>
          </cell>
          <cell r="CF73">
            <v>60.7</v>
          </cell>
          <cell r="CN73">
            <v>62.2</v>
          </cell>
          <cell r="CV73">
            <v>72.099999999999994</v>
          </cell>
        </row>
        <row r="75">
          <cell r="BP75">
            <v>5.0999999999999996</v>
          </cell>
          <cell r="BX75">
            <v>5.4</v>
          </cell>
          <cell r="CF75">
            <v>5.6</v>
          </cell>
          <cell r="CN75">
            <v>5.8</v>
          </cell>
          <cell r="CV75">
            <v>6.1</v>
          </cell>
        </row>
        <row r="77">
          <cell r="AN77" t="str">
            <v>類似団体内平均値</v>
          </cell>
          <cell r="BP77">
            <v>11.2</v>
          </cell>
          <cell r="BX77">
            <v>7.1</v>
          </cell>
          <cell r="CF77">
            <v>5</v>
          </cell>
          <cell r="CN77">
            <v>0.1</v>
          </cell>
          <cell r="CV77">
            <v>0</v>
          </cell>
        </row>
        <row r="79">
          <cell r="BP79">
            <v>3.5</v>
          </cell>
          <cell r="BX79">
            <v>3.4</v>
          </cell>
          <cell r="CF79">
            <v>3.6</v>
          </cell>
          <cell r="CN79">
            <v>3.6</v>
          </cell>
          <cell r="CV79">
            <v>3.7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403" t="s">
        <v>76</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75"/>
      <c r="DK1" s="175"/>
      <c r="DL1" s="175"/>
      <c r="DM1" s="175"/>
      <c r="DN1" s="175"/>
      <c r="DO1" s="175"/>
    </row>
    <row r="2" spans="1:119" ht="24.75" thickBot="1" x14ac:dyDescent="0.2">
      <c r="B2" s="176" t="s">
        <v>77</v>
      </c>
      <c r="C2" s="176"/>
      <c r="D2" s="177"/>
    </row>
    <row r="3" spans="1:119" ht="18.75" customHeight="1" thickBot="1" x14ac:dyDescent="0.2">
      <c r="A3" s="175"/>
      <c r="B3" s="404" t="s">
        <v>78</v>
      </c>
      <c r="C3" s="405"/>
      <c r="D3" s="405"/>
      <c r="E3" s="406"/>
      <c r="F3" s="406"/>
      <c r="G3" s="406"/>
      <c r="H3" s="406"/>
      <c r="I3" s="406"/>
      <c r="J3" s="406"/>
      <c r="K3" s="406"/>
      <c r="L3" s="406" t="s">
        <v>79</v>
      </c>
      <c r="M3" s="406"/>
      <c r="N3" s="406"/>
      <c r="O3" s="406"/>
      <c r="P3" s="406"/>
      <c r="Q3" s="406"/>
      <c r="R3" s="413"/>
      <c r="S3" s="413"/>
      <c r="T3" s="413"/>
      <c r="U3" s="413"/>
      <c r="V3" s="414"/>
      <c r="W3" s="388" t="s">
        <v>80</v>
      </c>
      <c r="X3" s="389"/>
      <c r="Y3" s="389"/>
      <c r="Z3" s="389"/>
      <c r="AA3" s="389"/>
      <c r="AB3" s="405"/>
      <c r="AC3" s="413" t="s">
        <v>81</v>
      </c>
      <c r="AD3" s="389"/>
      <c r="AE3" s="389"/>
      <c r="AF3" s="389"/>
      <c r="AG3" s="389"/>
      <c r="AH3" s="389"/>
      <c r="AI3" s="389"/>
      <c r="AJ3" s="389"/>
      <c r="AK3" s="389"/>
      <c r="AL3" s="390"/>
      <c r="AM3" s="388" t="s">
        <v>82</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83</v>
      </c>
      <c r="BO3" s="389"/>
      <c r="BP3" s="389"/>
      <c r="BQ3" s="389"/>
      <c r="BR3" s="389"/>
      <c r="BS3" s="389"/>
      <c r="BT3" s="389"/>
      <c r="BU3" s="390"/>
      <c r="BV3" s="388" t="s">
        <v>84</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85</v>
      </c>
      <c r="CU3" s="389"/>
      <c r="CV3" s="389"/>
      <c r="CW3" s="389"/>
      <c r="CX3" s="389"/>
      <c r="CY3" s="389"/>
      <c r="CZ3" s="389"/>
      <c r="DA3" s="390"/>
      <c r="DB3" s="388" t="s">
        <v>86</v>
      </c>
      <c r="DC3" s="389"/>
      <c r="DD3" s="389"/>
      <c r="DE3" s="389"/>
      <c r="DF3" s="389"/>
      <c r="DG3" s="389"/>
      <c r="DH3" s="389"/>
      <c r="DI3" s="390"/>
    </row>
    <row r="4" spans="1:119" ht="18.75" customHeight="1" x14ac:dyDescent="0.15">
      <c r="A4" s="175"/>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87</v>
      </c>
      <c r="AZ4" s="392"/>
      <c r="BA4" s="392"/>
      <c r="BB4" s="392"/>
      <c r="BC4" s="392"/>
      <c r="BD4" s="392"/>
      <c r="BE4" s="392"/>
      <c r="BF4" s="392"/>
      <c r="BG4" s="392"/>
      <c r="BH4" s="392"/>
      <c r="BI4" s="392"/>
      <c r="BJ4" s="392"/>
      <c r="BK4" s="392"/>
      <c r="BL4" s="392"/>
      <c r="BM4" s="393"/>
      <c r="BN4" s="394">
        <v>96204599</v>
      </c>
      <c r="BO4" s="395"/>
      <c r="BP4" s="395"/>
      <c r="BQ4" s="395"/>
      <c r="BR4" s="395"/>
      <c r="BS4" s="395"/>
      <c r="BT4" s="395"/>
      <c r="BU4" s="396"/>
      <c r="BV4" s="394">
        <v>91202219</v>
      </c>
      <c r="BW4" s="395"/>
      <c r="BX4" s="395"/>
      <c r="BY4" s="395"/>
      <c r="BZ4" s="395"/>
      <c r="CA4" s="395"/>
      <c r="CB4" s="395"/>
      <c r="CC4" s="396"/>
      <c r="CD4" s="397" t="s">
        <v>88</v>
      </c>
      <c r="CE4" s="398"/>
      <c r="CF4" s="398"/>
      <c r="CG4" s="398"/>
      <c r="CH4" s="398"/>
      <c r="CI4" s="398"/>
      <c r="CJ4" s="398"/>
      <c r="CK4" s="398"/>
      <c r="CL4" s="398"/>
      <c r="CM4" s="398"/>
      <c r="CN4" s="398"/>
      <c r="CO4" s="398"/>
      <c r="CP4" s="398"/>
      <c r="CQ4" s="398"/>
      <c r="CR4" s="398"/>
      <c r="CS4" s="399"/>
      <c r="CT4" s="400">
        <v>1.4</v>
      </c>
      <c r="CU4" s="401"/>
      <c r="CV4" s="401"/>
      <c r="CW4" s="401"/>
      <c r="CX4" s="401"/>
      <c r="CY4" s="401"/>
      <c r="CZ4" s="401"/>
      <c r="DA4" s="402"/>
      <c r="DB4" s="400">
        <v>1.7</v>
      </c>
      <c r="DC4" s="401"/>
      <c r="DD4" s="401"/>
      <c r="DE4" s="401"/>
      <c r="DF4" s="401"/>
      <c r="DG4" s="401"/>
      <c r="DH4" s="401"/>
      <c r="DI4" s="402"/>
    </row>
    <row r="5" spans="1:119" ht="18.75" customHeight="1" x14ac:dyDescent="0.15">
      <c r="A5" s="175"/>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89</v>
      </c>
      <c r="AN5" s="461"/>
      <c r="AO5" s="461"/>
      <c r="AP5" s="461"/>
      <c r="AQ5" s="461"/>
      <c r="AR5" s="461"/>
      <c r="AS5" s="461"/>
      <c r="AT5" s="462"/>
      <c r="AU5" s="463" t="s">
        <v>90</v>
      </c>
      <c r="AV5" s="464"/>
      <c r="AW5" s="464"/>
      <c r="AX5" s="464"/>
      <c r="AY5" s="465" t="s">
        <v>91</v>
      </c>
      <c r="AZ5" s="466"/>
      <c r="BA5" s="466"/>
      <c r="BB5" s="466"/>
      <c r="BC5" s="466"/>
      <c r="BD5" s="466"/>
      <c r="BE5" s="466"/>
      <c r="BF5" s="466"/>
      <c r="BG5" s="466"/>
      <c r="BH5" s="466"/>
      <c r="BI5" s="466"/>
      <c r="BJ5" s="466"/>
      <c r="BK5" s="466"/>
      <c r="BL5" s="466"/>
      <c r="BM5" s="467"/>
      <c r="BN5" s="431">
        <v>94373740</v>
      </c>
      <c r="BO5" s="432"/>
      <c r="BP5" s="432"/>
      <c r="BQ5" s="432"/>
      <c r="BR5" s="432"/>
      <c r="BS5" s="432"/>
      <c r="BT5" s="432"/>
      <c r="BU5" s="433"/>
      <c r="BV5" s="431">
        <v>89937702</v>
      </c>
      <c r="BW5" s="432"/>
      <c r="BX5" s="432"/>
      <c r="BY5" s="432"/>
      <c r="BZ5" s="432"/>
      <c r="CA5" s="432"/>
      <c r="CB5" s="432"/>
      <c r="CC5" s="433"/>
      <c r="CD5" s="434" t="s">
        <v>92</v>
      </c>
      <c r="CE5" s="435"/>
      <c r="CF5" s="435"/>
      <c r="CG5" s="435"/>
      <c r="CH5" s="435"/>
      <c r="CI5" s="435"/>
      <c r="CJ5" s="435"/>
      <c r="CK5" s="435"/>
      <c r="CL5" s="435"/>
      <c r="CM5" s="435"/>
      <c r="CN5" s="435"/>
      <c r="CO5" s="435"/>
      <c r="CP5" s="435"/>
      <c r="CQ5" s="435"/>
      <c r="CR5" s="435"/>
      <c r="CS5" s="436"/>
      <c r="CT5" s="428">
        <v>95.4</v>
      </c>
      <c r="CU5" s="429"/>
      <c r="CV5" s="429"/>
      <c r="CW5" s="429"/>
      <c r="CX5" s="429"/>
      <c r="CY5" s="429"/>
      <c r="CZ5" s="429"/>
      <c r="DA5" s="430"/>
      <c r="DB5" s="428">
        <v>94.8</v>
      </c>
      <c r="DC5" s="429"/>
      <c r="DD5" s="429"/>
      <c r="DE5" s="429"/>
      <c r="DF5" s="429"/>
      <c r="DG5" s="429"/>
      <c r="DH5" s="429"/>
      <c r="DI5" s="430"/>
    </row>
    <row r="6" spans="1:119" ht="18.75" customHeight="1" x14ac:dyDescent="0.15">
      <c r="A6" s="175"/>
      <c r="B6" s="437" t="s">
        <v>93</v>
      </c>
      <c r="C6" s="438"/>
      <c r="D6" s="438"/>
      <c r="E6" s="439"/>
      <c r="F6" s="439"/>
      <c r="G6" s="439"/>
      <c r="H6" s="439"/>
      <c r="I6" s="439"/>
      <c r="J6" s="439"/>
      <c r="K6" s="439"/>
      <c r="L6" s="439" t="s">
        <v>94</v>
      </c>
      <c r="M6" s="439"/>
      <c r="N6" s="439"/>
      <c r="O6" s="439"/>
      <c r="P6" s="439"/>
      <c r="Q6" s="439"/>
      <c r="R6" s="443"/>
      <c r="S6" s="443"/>
      <c r="T6" s="443"/>
      <c r="U6" s="443"/>
      <c r="V6" s="444"/>
      <c r="W6" s="447" t="s">
        <v>95</v>
      </c>
      <c r="X6" s="448"/>
      <c r="Y6" s="448"/>
      <c r="Z6" s="448"/>
      <c r="AA6" s="448"/>
      <c r="AB6" s="438"/>
      <c r="AC6" s="451" t="s">
        <v>96</v>
      </c>
      <c r="AD6" s="452"/>
      <c r="AE6" s="452"/>
      <c r="AF6" s="452"/>
      <c r="AG6" s="452"/>
      <c r="AH6" s="452"/>
      <c r="AI6" s="452"/>
      <c r="AJ6" s="452"/>
      <c r="AK6" s="452"/>
      <c r="AL6" s="453"/>
      <c r="AM6" s="460" t="s">
        <v>97</v>
      </c>
      <c r="AN6" s="461"/>
      <c r="AO6" s="461"/>
      <c r="AP6" s="461"/>
      <c r="AQ6" s="461"/>
      <c r="AR6" s="461"/>
      <c r="AS6" s="461"/>
      <c r="AT6" s="462"/>
      <c r="AU6" s="463" t="s">
        <v>90</v>
      </c>
      <c r="AV6" s="464"/>
      <c r="AW6" s="464"/>
      <c r="AX6" s="464"/>
      <c r="AY6" s="465" t="s">
        <v>98</v>
      </c>
      <c r="AZ6" s="466"/>
      <c r="BA6" s="466"/>
      <c r="BB6" s="466"/>
      <c r="BC6" s="466"/>
      <c r="BD6" s="466"/>
      <c r="BE6" s="466"/>
      <c r="BF6" s="466"/>
      <c r="BG6" s="466"/>
      <c r="BH6" s="466"/>
      <c r="BI6" s="466"/>
      <c r="BJ6" s="466"/>
      <c r="BK6" s="466"/>
      <c r="BL6" s="466"/>
      <c r="BM6" s="467"/>
      <c r="BN6" s="431">
        <v>1830859</v>
      </c>
      <c r="BO6" s="432"/>
      <c r="BP6" s="432"/>
      <c r="BQ6" s="432"/>
      <c r="BR6" s="432"/>
      <c r="BS6" s="432"/>
      <c r="BT6" s="432"/>
      <c r="BU6" s="433"/>
      <c r="BV6" s="431">
        <v>1264517</v>
      </c>
      <c r="BW6" s="432"/>
      <c r="BX6" s="432"/>
      <c r="BY6" s="432"/>
      <c r="BZ6" s="432"/>
      <c r="CA6" s="432"/>
      <c r="CB6" s="432"/>
      <c r="CC6" s="433"/>
      <c r="CD6" s="434" t="s">
        <v>99</v>
      </c>
      <c r="CE6" s="435"/>
      <c r="CF6" s="435"/>
      <c r="CG6" s="435"/>
      <c r="CH6" s="435"/>
      <c r="CI6" s="435"/>
      <c r="CJ6" s="435"/>
      <c r="CK6" s="435"/>
      <c r="CL6" s="435"/>
      <c r="CM6" s="435"/>
      <c r="CN6" s="435"/>
      <c r="CO6" s="435"/>
      <c r="CP6" s="435"/>
      <c r="CQ6" s="435"/>
      <c r="CR6" s="435"/>
      <c r="CS6" s="436"/>
      <c r="CT6" s="468">
        <v>96.2</v>
      </c>
      <c r="CU6" s="469"/>
      <c r="CV6" s="469"/>
      <c r="CW6" s="469"/>
      <c r="CX6" s="469"/>
      <c r="CY6" s="469"/>
      <c r="CZ6" s="469"/>
      <c r="DA6" s="470"/>
      <c r="DB6" s="468">
        <v>96.6</v>
      </c>
      <c r="DC6" s="469"/>
      <c r="DD6" s="469"/>
      <c r="DE6" s="469"/>
      <c r="DF6" s="469"/>
      <c r="DG6" s="469"/>
      <c r="DH6" s="469"/>
      <c r="DI6" s="470"/>
    </row>
    <row r="7" spans="1:119" ht="18.75" customHeight="1" x14ac:dyDescent="0.15">
      <c r="A7" s="175"/>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100</v>
      </c>
      <c r="AN7" s="461"/>
      <c r="AO7" s="461"/>
      <c r="AP7" s="461"/>
      <c r="AQ7" s="461"/>
      <c r="AR7" s="461"/>
      <c r="AS7" s="461"/>
      <c r="AT7" s="462"/>
      <c r="AU7" s="463" t="s">
        <v>90</v>
      </c>
      <c r="AV7" s="464"/>
      <c r="AW7" s="464"/>
      <c r="AX7" s="464"/>
      <c r="AY7" s="465" t="s">
        <v>101</v>
      </c>
      <c r="AZ7" s="466"/>
      <c r="BA7" s="466"/>
      <c r="BB7" s="466"/>
      <c r="BC7" s="466"/>
      <c r="BD7" s="466"/>
      <c r="BE7" s="466"/>
      <c r="BF7" s="466"/>
      <c r="BG7" s="466"/>
      <c r="BH7" s="466"/>
      <c r="BI7" s="466"/>
      <c r="BJ7" s="466"/>
      <c r="BK7" s="466"/>
      <c r="BL7" s="466"/>
      <c r="BM7" s="467"/>
      <c r="BN7" s="431">
        <v>1147929</v>
      </c>
      <c r="BO7" s="432"/>
      <c r="BP7" s="432"/>
      <c r="BQ7" s="432"/>
      <c r="BR7" s="432"/>
      <c r="BS7" s="432"/>
      <c r="BT7" s="432"/>
      <c r="BU7" s="433"/>
      <c r="BV7" s="431">
        <v>437349</v>
      </c>
      <c r="BW7" s="432"/>
      <c r="BX7" s="432"/>
      <c r="BY7" s="432"/>
      <c r="BZ7" s="432"/>
      <c r="CA7" s="432"/>
      <c r="CB7" s="432"/>
      <c r="CC7" s="433"/>
      <c r="CD7" s="434" t="s">
        <v>102</v>
      </c>
      <c r="CE7" s="435"/>
      <c r="CF7" s="435"/>
      <c r="CG7" s="435"/>
      <c r="CH7" s="435"/>
      <c r="CI7" s="435"/>
      <c r="CJ7" s="435"/>
      <c r="CK7" s="435"/>
      <c r="CL7" s="435"/>
      <c r="CM7" s="435"/>
      <c r="CN7" s="435"/>
      <c r="CO7" s="435"/>
      <c r="CP7" s="435"/>
      <c r="CQ7" s="435"/>
      <c r="CR7" s="435"/>
      <c r="CS7" s="436"/>
      <c r="CT7" s="431">
        <v>48477665</v>
      </c>
      <c r="CU7" s="432"/>
      <c r="CV7" s="432"/>
      <c r="CW7" s="432"/>
      <c r="CX7" s="432"/>
      <c r="CY7" s="432"/>
      <c r="CZ7" s="432"/>
      <c r="DA7" s="433"/>
      <c r="DB7" s="431">
        <v>47804659</v>
      </c>
      <c r="DC7" s="432"/>
      <c r="DD7" s="432"/>
      <c r="DE7" s="432"/>
      <c r="DF7" s="432"/>
      <c r="DG7" s="432"/>
      <c r="DH7" s="432"/>
      <c r="DI7" s="433"/>
    </row>
    <row r="8" spans="1:119" ht="18.75" customHeight="1" thickBot="1" x14ac:dyDescent="0.2">
      <c r="A8" s="175"/>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103</v>
      </c>
      <c r="AN8" s="461"/>
      <c r="AO8" s="461"/>
      <c r="AP8" s="461"/>
      <c r="AQ8" s="461"/>
      <c r="AR8" s="461"/>
      <c r="AS8" s="461"/>
      <c r="AT8" s="462"/>
      <c r="AU8" s="463" t="s">
        <v>90</v>
      </c>
      <c r="AV8" s="464"/>
      <c r="AW8" s="464"/>
      <c r="AX8" s="464"/>
      <c r="AY8" s="465" t="s">
        <v>104</v>
      </c>
      <c r="AZ8" s="466"/>
      <c r="BA8" s="466"/>
      <c r="BB8" s="466"/>
      <c r="BC8" s="466"/>
      <c r="BD8" s="466"/>
      <c r="BE8" s="466"/>
      <c r="BF8" s="466"/>
      <c r="BG8" s="466"/>
      <c r="BH8" s="466"/>
      <c r="BI8" s="466"/>
      <c r="BJ8" s="466"/>
      <c r="BK8" s="466"/>
      <c r="BL8" s="466"/>
      <c r="BM8" s="467"/>
      <c r="BN8" s="431">
        <v>682930</v>
      </c>
      <c r="BO8" s="432"/>
      <c r="BP8" s="432"/>
      <c r="BQ8" s="432"/>
      <c r="BR8" s="432"/>
      <c r="BS8" s="432"/>
      <c r="BT8" s="432"/>
      <c r="BU8" s="433"/>
      <c r="BV8" s="431">
        <v>827168</v>
      </c>
      <c r="BW8" s="432"/>
      <c r="BX8" s="432"/>
      <c r="BY8" s="432"/>
      <c r="BZ8" s="432"/>
      <c r="CA8" s="432"/>
      <c r="CB8" s="432"/>
      <c r="CC8" s="433"/>
      <c r="CD8" s="434" t="s">
        <v>105</v>
      </c>
      <c r="CE8" s="435"/>
      <c r="CF8" s="435"/>
      <c r="CG8" s="435"/>
      <c r="CH8" s="435"/>
      <c r="CI8" s="435"/>
      <c r="CJ8" s="435"/>
      <c r="CK8" s="435"/>
      <c r="CL8" s="435"/>
      <c r="CM8" s="435"/>
      <c r="CN8" s="435"/>
      <c r="CO8" s="435"/>
      <c r="CP8" s="435"/>
      <c r="CQ8" s="435"/>
      <c r="CR8" s="435"/>
      <c r="CS8" s="436"/>
      <c r="CT8" s="471">
        <v>0.62</v>
      </c>
      <c r="CU8" s="472"/>
      <c r="CV8" s="472"/>
      <c r="CW8" s="472"/>
      <c r="CX8" s="472"/>
      <c r="CY8" s="472"/>
      <c r="CZ8" s="472"/>
      <c r="DA8" s="473"/>
      <c r="DB8" s="471">
        <v>0.63</v>
      </c>
      <c r="DC8" s="472"/>
      <c r="DD8" s="472"/>
      <c r="DE8" s="472"/>
      <c r="DF8" s="472"/>
      <c r="DG8" s="472"/>
      <c r="DH8" s="472"/>
      <c r="DI8" s="473"/>
    </row>
    <row r="9" spans="1:119" ht="18.75" customHeight="1" thickBot="1" x14ac:dyDescent="0.2">
      <c r="A9" s="175"/>
      <c r="B9" s="425" t="s">
        <v>106</v>
      </c>
      <c r="C9" s="426"/>
      <c r="D9" s="426"/>
      <c r="E9" s="426"/>
      <c r="F9" s="426"/>
      <c r="G9" s="426"/>
      <c r="H9" s="426"/>
      <c r="I9" s="426"/>
      <c r="J9" s="426"/>
      <c r="K9" s="474"/>
      <c r="L9" s="475" t="s">
        <v>107</v>
      </c>
      <c r="M9" s="476"/>
      <c r="N9" s="476"/>
      <c r="O9" s="476"/>
      <c r="P9" s="476"/>
      <c r="Q9" s="477"/>
      <c r="R9" s="478">
        <v>193966</v>
      </c>
      <c r="S9" s="479"/>
      <c r="T9" s="479"/>
      <c r="U9" s="479"/>
      <c r="V9" s="480"/>
      <c r="W9" s="388" t="s">
        <v>108</v>
      </c>
      <c r="X9" s="389"/>
      <c r="Y9" s="389"/>
      <c r="Z9" s="389"/>
      <c r="AA9" s="389"/>
      <c r="AB9" s="389"/>
      <c r="AC9" s="389"/>
      <c r="AD9" s="389"/>
      <c r="AE9" s="389"/>
      <c r="AF9" s="389"/>
      <c r="AG9" s="389"/>
      <c r="AH9" s="389"/>
      <c r="AI9" s="389"/>
      <c r="AJ9" s="389"/>
      <c r="AK9" s="389"/>
      <c r="AL9" s="390"/>
      <c r="AM9" s="460" t="s">
        <v>109</v>
      </c>
      <c r="AN9" s="461"/>
      <c r="AO9" s="461"/>
      <c r="AP9" s="461"/>
      <c r="AQ9" s="461"/>
      <c r="AR9" s="461"/>
      <c r="AS9" s="461"/>
      <c r="AT9" s="462"/>
      <c r="AU9" s="463" t="s">
        <v>90</v>
      </c>
      <c r="AV9" s="464"/>
      <c r="AW9" s="464"/>
      <c r="AX9" s="464"/>
      <c r="AY9" s="465" t="s">
        <v>110</v>
      </c>
      <c r="AZ9" s="466"/>
      <c r="BA9" s="466"/>
      <c r="BB9" s="466"/>
      <c r="BC9" s="466"/>
      <c r="BD9" s="466"/>
      <c r="BE9" s="466"/>
      <c r="BF9" s="466"/>
      <c r="BG9" s="466"/>
      <c r="BH9" s="466"/>
      <c r="BI9" s="466"/>
      <c r="BJ9" s="466"/>
      <c r="BK9" s="466"/>
      <c r="BL9" s="466"/>
      <c r="BM9" s="467"/>
      <c r="BN9" s="431">
        <v>-144238</v>
      </c>
      <c r="BO9" s="432"/>
      <c r="BP9" s="432"/>
      <c r="BQ9" s="432"/>
      <c r="BR9" s="432"/>
      <c r="BS9" s="432"/>
      <c r="BT9" s="432"/>
      <c r="BU9" s="433"/>
      <c r="BV9" s="431">
        <v>106914</v>
      </c>
      <c r="BW9" s="432"/>
      <c r="BX9" s="432"/>
      <c r="BY9" s="432"/>
      <c r="BZ9" s="432"/>
      <c r="CA9" s="432"/>
      <c r="CB9" s="432"/>
      <c r="CC9" s="433"/>
      <c r="CD9" s="434" t="s">
        <v>111</v>
      </c>
      <c r="CE9" s="435"/>
      <c r="CF9" s="435"/>
      <c r="CG9" s="435"/>
      <c r="CH9" s="435"/>
      <c r="CI9" s="435"/>
      <c r="CJ9" s="435"/>
      <c r="CK9" s="435"/>
      <c r="CL9" s="435"/>
      <c r="CM9" s="435"/>
      <c r="CN9" s="435"/>
      <c r="CO9" s="435"/>
      <c r="CP9" s="435"/>
      <c r="CQ9" s="435"/>
      <c r="CR9" s="435"/>
      <c r="CS9" s="436"/>
      <c r="CT9" s="428">
        <v>16.3</v>
      </c>
      <c r="CU9" s="429"/>
      <c r="CV9" s="429"/>
      <c r="CW9" s="429"/>
      <c r="CX9" s="429"/>
      <c r="CY9" s="429"/>
      <c r="CZ9" s="429"/>
      <c r="DA9" s="430"/>
      <c r="DB9" s="428">
        <v>17.100000000000001</v>
      </c>
      <c r="DC9" s="429"/>
      <c r="DD9" s="429"/>
      <c r="DE9" s="429"/>
      <c r="DF9" s="429"/>
      <c r="DG9" s="429"/>
      <c r="DH9" s="429"/>
      <c r="DI9" s="430"/>
    </row>
    <row r="10" spans="1:119" ht="18.75" customHeight="1" thickBot="1" x14ac:dyDescent="0.2">
      <c r="A10" s="175"/>
      <c r="B10" s="425"/>
      <c r="C10" s="426"/>
      <c r="D10" s="426"/>
      <c r="E10" s="426"/>
      <c r="F10" s="426"/>
      <c r="G10" s="426"/>
      <c r="H10" s="426"/>
      <c r="I10" s="426"/>
      <c r="J10" s="426"/>
      <c r="K10" s="474"/>
      <c r="L10" s="481" t="s">
        <v>112</v>
      </c>
      <c r="M10" s="461"/>
      <c r="N10" s="461"/>
      <c r="O10" s="461"/>
      <c r="P10" s="461"/>
      <c r="Q10" s="462"/>
      <c r="R10" s="482">
        <v>197422</v>
      </c>
      <c r="S10" s="483"/>
      <c r="T10" s="483"/>
      <c r="U10" s="483"/>
      <c r="V10" s="484"/>
      <c r="W10" s="419"/>
      <c r="X10" s="420"/>
      <c r="Y10" s="420"/>
      <c r="Z10" s="420"/>
      <c r="AA10" s="420"/>
      <c r="AB10" s="420"/>
      <c r="AC10" s="420"/>
      <c r="AD10" s="420"/>
      <c r="AE10" s="420"/>
      <c r="AF10" s="420"/>
      <c r="AG10" s="420"/>
      <c r="AH10" s="420"/>
      <c r="AI10" s="420"/>
      <c r="AJ10" s="420"/>
      <c r="AK10" s="420"/>
      <c r="AL10" s="423"/>
      <c r="AM10" s="460" t="s">
        <v>113</v>
      </c>
      <c r="AN10" s="461"/>
      <c r="AO10" s="461"/>
      <c r="AP10" s="461"/>
      <c r="AQ10" s="461"/>
      <c r="AR10" s="461"/>
      <c r="AS10" s="461"/>
      <c r="AT10" s="462"/>
      <c r="AU10" s="463" t="s">
        <v>114</v>
      </c>
      <c r="AV10" s="464"/>
      <c r="AW10" s="464"/>
      <c r="AX10" s="464"/>
      <c r="AY10" s="465" t="s">
        <v>115</v>
      </c>
      <c r="AZ10" s="466"/>
      <c r="BA10" s="466"/>
      <c r="BB10" s="466"/>
      <c r="BC10" s="466"/>
      <c r="BD10" s="466"/>
      <c r="BE10" s="466"/>
      <c r="BF10" s="466"/>
      <c r="BG10" s="466"/>
      <c r="BH10" s="466"/>
      <c r="BI10" s="466"/>
      <c r="BJ10" s="466"/>
      <c r="BK10" s="466"/>
      <c r="BL10" s="466"/>
      <c r="BM10" s="467"/>
      <c r="BN10" s="431">
        <v>339798</v>
      </c>
      <c r="BO10" s="432"/>
      <c r="BP10" s="432"/>
      <c r="BQ10" s="432"/>
      <c r="BR10" s="432"/>
      <c r="BS10" s="432"/>
      <c r="BT10" s="432"/>
      <c r="BU10" s="433"/>
      <c r="BV10" s="431">
        <v>927123</v>
      </c>
      <c r="BW10" s="432"/>
      <c r="BX10" s="432"/>
      <c r="BY10" s="432"/>
      <c r="BZ10" s="432"/>
      <c r="CA10" s="432"/>
      <c r="CB10" s="432"/>
      <c r="CC10" s="433"/>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25"/>
      <c r="C11" s="426"/>
      <c r="D11" s="426"/>
      <c r="E11" s="426"/>
      <c r="F11" s="426"/>
      <c r="G11" s="426"/>
      <c r="H11" s="426"/>
      <c r="I11" s="426"/>
      <c r="J11" s="426"/>
      <c r="K11" s="474"/>
      <c r="L11" s="485" t="s">
        <v>117</v>
      </c>
      <c r="M11" s="486"/>
      <c r="N11" s="486"/>
      <c r="O11" s="486"/>
      <c r="P11" s="486"/>
      <c r="Q11" s="487"/>
      <c r="R11" s="488" t="s">
        <v>118</v>
      </c>
      <c r="S11" s="489"/>
      <c r="T11" s="489"/>
      <c r="U11" s="489"/>
      <c r="V11" s="490"/>
      <c r="W11" s="419"/>
      <c r="X11" s="420"/>
      <c r="Y11" s="420"/>
      <c r="Z11" s="420"/>
      <c r="AA11" s="420"/>
      <c r="AB11" s="420"/>
      <c r="AC11" s="420"/>
      <c r="AD11" s="420"/>
      <c r="AE11" s="420"/>
      <c r="AF11" s="420"/>
      <c r="AG11" s="420"/>
      <c r="AH11" s="420"/>
      <c r="AI11" s="420"/>
      <c r="AJ11" s="420"/>
      <c r="AK11" s="420"/>
      <c r="AL11" s="423"/>
      <c r="AM11" s="460" t="s">
        <v>119</v>
      </c>
      <c r="AN11" s="461"/>
      <c r="AO11" s="461"/>
      <c r="AP11" s="461"/>
      <c r="AQ11" s="461"/>
      <c r="AR11" s="461"/>
      <c r="AS11" s="461"/>
      <c r="AT11" s="462"/>
      <c r="AU11" s="463" t="s">
        <v>114</v>
      </c>
      <c r="AV11" s="464"/>
      <c r="AW11" s="464"/>
      <c r="AX11" s="464"/>
      <c r="AY11" s="465" t="s">
        <v>120</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121</v>
      </c>
      <c r="CE11" s="435"/>
      <c r="CF11" s="435"/>
      <c r="CG11" s="435"/>
      <c r="CH11" s="435"/>
      <c r="CI11" s="435"/>
      <c r="CJ11" s="435"/>
      <c r="CK11" s="435"/>
      <c r="CL11" s="435"/>
      <c r="CM11" s="435"/>
      <c r="CN11" s="435"/>
      <c r="CO11" s="435"/>
      <c r="CP11" s="435"/>
      <c r="CQ11" s="435"/>
      <c r="CR11" s="435"/>
      <c r="CS11" s="436"/>
      <c r="CT11" s="471" t="s">
        <v>122</v>
      </c>
      <c r="CU11" s="472"/>
      <c r="CV11" s="472"/>
      <c r="CW11" s="472"/>
      <c r="CX11" s="472"/>
      <c r="CY11" s="472"/>
      <c r="CZ11" s="472"/>
      <c r="DA11" s="473"/>
      <c r="DB11" s="471" t="s">
        <v>122</v>
      </c>
      <c r="DC11" s="472"/>
      <c r="DD11" s="472"/>
      <c r="DE11" s="472"/>
      <c r="DF11" s="472"/>
      <c r="DG11" s="472"/>
      <c r="DH11" s="472"/>
      <c r="DI11" s="473"/>
    </row>
    <row r="12" spans="1:119" ht="18.75" customHeight="1" x14ac:dyDescent="0.15">
      <c r="A12" s="175"/>
      <c r="B12" s="491" t="s">
        <v>123</v>
      </c>
      <c r="C12" s="492"/>
      <c r="D12" s="492"/>
      <c r="E12" s="492"/>
      <c r="F12" s="492"/>
      <c r="G12" s="492"/>
      <c r="H12" s="492"/>
      <c r="I12" s="492"/>
      <c r="J12" s="492"/>
      <c r="K12" s="493"/>
      <c r="L12" s="500" t="s">
        <v>124</v>
      </c>
      <c r="M12" s="501"/>
      <c r="N12" s="501"/>
      <c r="O12" s="501"/>
      <c r="P12" s="501"/>
      <c r="Q12" s="502"/>
      <c r="R12" s="503">
        <v>187494</v>
      </c>
      <c r="S12" s="504"/>
      <c r="T12" s="504"/>
      <c r="U12" s="504"/>
      <c r="V12" s="505"/>
      <c r="W12" s="506" t="s">
        <v>1</v>
      </c>
      <c r="X12" s="464"/>
      <c r="Y12" s="464"/>
      <c r="Z12" s="464"/>
      <c r="AA12" s="464"/>
      <c r="AB12" s="507"/>
      <c r="AC12" s="508" t="s">
        <v>125</v>
      </c>
      <c r="AD12" s="509"/>
      <c r="AE12" s="509"/>
      <c r="AF12" s="509"/>
      <c r="AG12" s="510"/>
      <c r="AH12" s="508" t="s">
        <v>126</v>
      </c>
      <c r="AI12" s="509"/>
      <c r="AJ12" s="509"/>
      <c r="AK12" s="509"/>
      <c r="AL12" s="511"/>
      <c r="AM12" s="460" t="s">
        <v>127</v>
      </c>
      <c r="AN12" s="461"/>
      <c r="AO12" s="461"/>
      <c r="AP12" s="461"/>
      <c r="AQ12" s="461"/>
      <c r="AR12" s="461"/>
      <c r="AS12" s="461"/>
      <c r="AT12" s="462"/>
      <c r="AU12" s="463" t="s">
        <v>90</v>
      </c>
      <c r="AV12" s="464"/>
      <c r="AW12" s="464"/>
      <c r="AX12" s="464"/>
      <c r="AY12" s="465" t="s">
        <v>128</v>
      </c>
      <c r="AZ12" s="466"/>
      <c r="BA12" s="466"/>
      <c r="BB12" s="466"/>
      <c r="BC12" s="466"/>
      <c r="BD12" s="466"/>
      <c r="BE12" s="466"/>
      <c r="BF12" s="466"/>
      <c r="BG12" s="466"/>
      <c r="BH12" s="466"/>
      <c r="BI12" s="466"/>
      <c r="BJ12" s="466"/>
      <c r="BK12" s="466"/>
      <c r="BL12" s="466"/>
      <c r="BM12" s="467"/>
      <c r="BN12" s="431">
        <v>1745606</v>
      </c>
      <c r="BO12" s="432"/>
      <c r="BP12" s="432"/>
      <c r="BQ12" s="432"/>
      <c r="BR12" s="432"/>
      <c r="BS12" s="432"/>
      <c r="BT12" s="432"/>
      <c r="BU12" s="433"/>
      <c r="BV12" s="431">
        <v>1385258</v>
      </c>
      <c r="BW12" s="432"/>
      <c r="BX12" s="432"/>
      <c r="BY12" s="432"/>
      <c r="BZ12" s="432"/>
      <c r="CA12" s="432"/>
      <c r="CB12" s="432"/>
      <c r="CC12" s="433"/>
      <c r="CD12" s="434" t="s">
        <v>129</v>
      </c>
      <c r="CE12" s="435"/>
      <c r="CF12" s="435"/>
      <c r="CG12" s="435"/>
      <c r="CH12" s="435"/>
      <c r="CI12" s="435"/>
      <c r="CJ12" s="435"/>
      <c r="CK12" s="435"/>
      <c r="CL12" s="435"/>
      <c r="CM12" s="435"/>
      <c r="CN12" s="435"/>
      <c r="CO12" s="435"/>
      <c r="CP12" s="435"/>
      <c r="CQ12" s="435"/>
      <c r="CR12" s="435"/>
      <c r="CS12" s="436"/>
      <c r="CT12" s="471" t="s">
        <v>122</v>
      </c>
      <c r="CU12" s="472"/>
      <c r="CV12" s="472"/>
      <c r="CW12" s="472"/>
      <c r="CX12" s="472"/>
      <c r="CY12" s="472"/>
      <c r="CZ12" s="472"/>
      <c r="DA12" s="473"/>
      <c r="DB12" s="471" t="s">
        <v>122</v>
      </c>
      <c r="DC12" s="472"/>
      <c r="DD12" s="472"/>
      <c r="DE12" s="472"/>
      <c r="DF12" s="472"/>
      <c r="DG12" s="472"/>
      <c r="DH12" s="472"/>
      <c r="DI12" s="473"/>
    </row>
    <row r="13" spans="1:119" ht="18.75" customHeight="1" x14ac:dyDescent="0.15">
      <c r="A13" s="175"/>
      <c r="B13" s="494"/>
      <c r="C13" s="495"/>
      <c r="D13" s="495"/>
      <c r="E13" s="495"/>
      <c r="F13" s="495"/>
      <c r="G13" s="495"/>
      <c r="H13" s="495"/>
      <c r="I13" s="495"/>
      <c r="J13" s="495"/>
      <c r="K13" s="496"/>
      <c r="L13" s="184"/>
      <c r="M13" s="522" t="s">
        <v>130</v>
      </c>
      <c r="N13" s="523"/>
      <c r="O13" s="523"/>
      <c r="P13" s="523"/>
      <c r="Q13" s="524"/>
      <c r="R13" s="515">
        <v>185294</v>
      </c>
      <c r="S13" s="516"/>
      <c r="T13" s="516"/>
      <c r="U13" s="516"/>
      <c r="V13" s="517"/>
      <c r="W13" s="447" t="s">
        <v>131</v>
      </c>
      <c r="X13" s="448"/>
      <c r="Y13" s="448"/>
      <c r="Z13" s="448"/>
      <c r="AA13" s="448"/>
      <c r="AB13" s="438"/>
      <c r="AC13" s="482">
        <v>3975</v>
      </c>
      <c r="AD13" s="483"/>
      <c r="AE13" s="483"/>
      <c r="AF13" s="483"/>
      <c r="AG13" s="525"/>
      <c r="AH13" s="482">
        <v>4750</v>
      </c>
      <c r="AI13" s="483"/>
      <c r="AJ13" s="483"/>
      <c r="AK13" s="483"/>
      <c r="AL13" s="484"/>
      <c r="AM13" s="460" t="s">
        <v>132</v>
      </c>
      <c r="AN13" s="461"/>
      <c r="AO13" s="461"/>
      <c r="AP13" s="461"/>
      <c r="AQ13" s="461"/>
      <c r="AR13" s="461"/>
      <c r="AS13" s="461"/>
      <c r="AT13" s="462"/>
      <c r="AU13" s="463" t="s">
        <v>114</v>
      </c>
      <c r="AV13" s="464"/>
      <c r="AW13" s="464"/>
      <c r="AX13" s="464"/>
      <c r="AY13" s="465" t="s">
        <v>133</v>
      </c>
      <c r="AZ13" s="466"/>
      <c r="BA13" s="466"/>
      <c r="BB13" s="466"/>
      <c r="BC13" s="466"/>
      <c r="BD13" s="466"/>
      <c r="BE13" s="466"/>
      <c r="BF13" s="466"/>
      <c r="BG13" s="466"/>
      <c r="BH13" s="466"/>
      <c r="BI13" s="466"/>
      <c r="BJ13" s="466"/>
      <c r="BK13" s="466"/>
      <c r="BL13" s="466"/>
      <c r="BM13" s="467"/>
      <c r="BN13" s="431">
        <v>-1550046</v>
      </c>
      <c r="BO13" s="432"/>
      <c r="BP13" s="432"/>
      <c r="BQ13" s="432"/>
      <c r="BR13" s="432"/>
      <c r="BS13" s="432"/>
      <c r="BT13" s="432"/>
      <c r="BU13" s="433"/>
      <c r="BV13" s="431">
        <v>-351221</v>
      </c>
      <c r="BW13" s="432"/>
      <c r="BX13" s="432"/>
      <c r="BY13" s="432"/>
      <c r="BZ13" s="432"/>
      <c r="CA13" s="432"/>
      <c r="CB13" s="432"/>
      <c r="CC13" s="433"/>
      <c r="CD13" s="434" t="s">
        <v>134</v>
      </c>
      <c r="CE13" s="435"/>
      <c r="CF13" s="435"/>
      <c r="CG13" s="435"/>
      <c r="CH13" s="435"/>
      <c r="CI13" s="435"/>
      <c r="CJ13" s="435"/>
      <c r="CK13" s="435"/>
      <c r="CL13" s="435"/>
      <c r="CM13" s="435"/>
      <c r="CN13" s="435"/>
      <c r="CO13" s="435"/>
      <c r="CP13" s="435"/>
      <c r="CQ13" s="435"/>
      <c r="CR13" s="435"/>
      <c r="CS13" s="436"/>
      <c r="CT13" s="428">
        <v>6.1</v>
      </c>
      <c r="CU13" s="429"/>
      <c r="CV13" s="429"/>
      <c r="CW13" s="429"/>
      <c r="CX13" s="429"/>
      <c r="CY13" s="429"/>
      <c r="CZ13" s="429"/>
      <c r="DA13" s="430"/>
      <c r="DB13" s="428">
        <v>5.8</v>
      </c>
      <c r="DC13" s="429"/>
      <c r="DD13" s="429"/>
      <c r="DE13" s="429"/>
      <c r="DF13" s="429"/>
      <c r="DG13" s="429"/>
      <c r="DH13" s="429"/>
      <c r="DI13" s="430"/>
    </row>
    <row r="14" spans="1:119" ht="18.75" customHeight="1" thickBot="1" x14ac:dyDescent="0.2">
      <c r="A14" s="175"/>
      <c r="B14" s="494"/>
      <c r="C14" s="495"/>
      <c r="D14" s="495"/>
      <c r="E14" s="495"/>
      <c r="F14" s="495"/>
      <c r="G14" s="495"/>
      <c r="H14" s="495"/>
      <c r="I14" s="495"/>
      <c r="J14" s="495"/>
      <c r="K14" s="496"/>
      <c r="L14" s="512" t="s">
        <v>135</v>
      </c>
      <c r="M14" s="513"/>
      <c r="N14" s="513"/>
      <c r="O14" s="513"/>
      <c r="P14" s="513"/>
      <c r="Q14" s="514"/>
      <c r="R14" s="515">
        <v>188598</v>
      </c>
      <c r="S14" s="516"/>
      <c r="T14" s="516"/>
      <c r="U14" s="516"/>
      <c r="V14" s="517"/>
      <c r="W14" s="421"/>
      <c r="X14" s="422"/>
      <c r="Y14" s="422"/>
      <c r="Z14" s="422"/>
      <c r="AA14" s="422"/>
      <c r="AB14" s="411"/>
      <c r="AC14" s="518">
        <v>4.4000000000000004</v>
      </c>
      <c r="AD14" s="519"/>
      <c r="AE14" s="519"/>
      <c r="AF14" s="519"/>
      <c r="AG14" s="520"/>
      <c r="AH14" s="518">
        <v>5.2</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136</v>
      </c>
      <c r="CE14" s="527"/>
      <c r="CF14" s="527"/>
      <c r="CG14" s="527"/>
      <c r="CH14" s="527"/>
      <c r="CI14" s="527"/>
      <c r="CJ14" s="527"/>
      <c r="CK14" s="527"/>
      <c r="CL14" s="527"/>
      <c r="CM14" s="527"/>
      <c r="CN14" s="527"/>
      <c r="CO14" s="527"/>
      <c r="CP14" s="527"/>
      <c r="CQ14" s="527"/>
      <c r="CR14" s="527"/>
      <c r="CS14" s="528"/>
      <c r="CT14" s="529">
        <v>72.099999999999994</v>
      </c>
      <c r="CU14" s="530"/>
      <c r="CV14" s="530"/>
      <c r="CW14" s="530"/>
      <c r="CX14" s="530"/>
      <c r="CY14" s="530"/>
      <c r="CZ14" s="530"/>
      <c r="DA14" s="531"/>
      <c r="DB14" s="529">
        <v>62.2</v>
      </c>
      <c r="DC14" s="530"/>
      <c r="DD14" s="530"/>
      <c r="DE14" s="530"/>
      <c r="DF14" s="530"/>
      <c r="DG14" s="530"/>
      <c r="DH14" s="530"/>
      <c r="DI14" s="531"/>
    </row>
    <row r="15" spans="1:119" ht="18.75" customHeight="1" x14ac:dyDescent="0.15">
      <c r="A15" s="175"/>
      <c r="B15" s="494"/>
      <c r="C15" s="495"/>
      <c r="D15" s="495"/>
      <c r="E15" s="495"/>
      <c r="F15" s="495"/>
      <c r="G15" s="495"/>
      <c r="H15" s="495"/>
      <c r="I15" s="495"/>
      <c r="J15" s="495"/>
      <c r="K15" s="496"/>
      <c r="L15" s="184"/>
      <c r="M15" s="522" t="s">
        <v>130</v>
      </c>
      <c r="N15" s="523"/>
      <c r="O15" s="523"/>
      <c r="P15" s="523"/>
      <c r="Q15" s="524"/>
      <c r="R15" s="515">
        <v>186661</v>
      </c>
      <c r="S15" s="516"/>
      <c r="T15" s="516"/>
      <c r="U15" s="516"/>
      <c r="V15" s="517"/>
      <c r="W15" s="447" t="s">
        <v>137</v>
      </c>
      <c r="X15" s="448"/>
      <c r="Y15" s="448"/>
      <c r="Z15" s="448"/>
      <c r="AA15" s="448"/>
      <c r="AB15" s="438"/>
      <c r="AC15" s="482">
        <v>15767</v>
      </c>
      <c r="AD15" s="483"/>
      <c r="AE15" s="483"/>
      <c r="AF15" s="483"/>
      <c r="AG15" s="525"/>
      <c r="AH15" s="482">
        <v>15871</v>
      </c>
      <c r="AI15" s="483"/>
      <c r="AJ15" s="483"/>
      <c r="AK15" s="483"/>
      <c r="AL15" s="484"/>
      <c r="AM15" s="460"/>
      <c r="AN15" s="461"/>
      <c r="AO15" s="461"/>
      <c r="AP15" s="461"/>
      <c r="AQ15" s="461"/>
      <c r="AR15" s="461"/>
      <c r="AS15" s="461"/>
      <c r="AT15" s="462"/>
      <c r="AU15" s="463"/>
      <c r="AV15" s="464"/>
      <c r="AW15" s="464"/>
      <c r="AX15" s="464"/>
      <c r="AY15" s="391" t="s">
        <v>138</v>
      </c>
      <c r="AZ15" s="392"/>
      <c r="BA15" s="392"/>
      <c r="BB15" s="392"/>
      <c r="BC15" s="392"/>
      <c r="BD15" s="392"/>
      <c r="BE15" s="392"/>
      <c r="BF15" s="392"/>
      <c r="BG15" s="392"/>
      <c r="BH15" s="392"/>
      <c r="BI15" s="392"/>
      <c r="BJ15" s="392"/>
      <c r="BK15" s="392"/>
      <c r="BL15" s="392"/>
      <c r="BM15" s="393"/>
      <c r="BN15" s="394">
        <v>25559658</v>
      </c>
      <c r="BO15" s="395"/>
      <c r="BP15" s="395"/>
      <c r="BQ15" s="395"/>
      <c r="BR15" s="395"/>
      <c r="BS15" s="395"/>
      <c r="BT15" s="395"/>
      <c r="BU15" s="396"/>
      <c r="BV15" s="394">
        <v>24916643</v>
      </c>
      <c r="BW15" s="395"/>
      <c r="BX15" s="395"/>
      <c r="BY15" s="395"/>
      <c r="BZ15" s="395"/>
      <c r="CA15" s="395"/>
      <c r="CB15" s="395"/>
      <c r="CC15" s="396"/>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94"/>
      <c r="C16" s="495"/>
      <c r="D16" s="495"/>
      <c r="E16" s="495"/>
      <c r="F16" s="495"/>
      <c r="G16" s="495"/>
      <c r="H16" s="495"/>
      <c r="I16" s="495"/>
      <c r="J16" s="495"/>
      <c r="K16" s="496"/>
      <c r="L16" s="512" t="s">
        <v>140</v>
      </c>
      <c r="M16" s="535"/>
      <c r="N16" s="535"/>
      <c r="O16" s="535"/>
      <c r="P16" s="535"/>
      <c r="Q16" s="536"/>
      <c r="R16" s="537" t="s">
        <v>141</v>
      </c>
      <c r="S16" s="538"/>
      <c r="T16" s="538"/>
      <c r="U16" s="538"/>
      <c r="V16" s="539"/>
      <c r="W16" s="421"/>
      <c r="X16" s="422"/>
      <c r="Y16" s="422"/>
      <c r="Z16" s="422"/>
      <c r="AA16" s="422"/>
      <c r="AB16" s="411"/>
      <c r="AC16" s="518">
        <v>17.3</v>
      </c>
      <c r="AD16" s="519"/>
      <c r="AE16" s="519"/>
      <c r="AF16" s="519"/>
      <c r="AG16" s="520"/>
      <c r="AH16" s="518">
        <v>17.5</v>
      </c>
      <c r="AI16" s="519"/>
      <c r="AJ16" s="519"/>
      <c r="AK16" s="519"/>
      <c r="AL16" s="521"/>
      <c r="AM16" s="460"/>
      <c r="AN16" s="461"/>
      <c r="AO16" s="461"/>
      <c r="AP16" s="461"/>
      <c r="AQ16" s="461"/>
      <c r="AR16" s="461"/>
      <c r="AS16" s="461"/>
      <c r="AT16" s="462"/>
      <c r="AU16" s="463"/>
      <c r="AV16" s="464"/>
      <c r="AW16" s="464"/>
      <c r="AX16" s="464"/>
      <c r="AY16" s="465" t="s">
        <v>142</v>
      </c>
      <c r="AZ16" s="466"/>
      <c r="BA16" s="466"/>
      <c r="BB16" s="466"/>
      <c r="BC16" s="466"/>
      <c r="BD16" s="466"/>
      <c r="BE16" s="466"/>
      <c r="BF16" s="466"/>
      <c r="BG16" s="466"/>
      <c r="BH16" s="466"/>
      <c r="BI16" s="466"/>
      <c r="BJ16" s="466"/>
      <c r="BK16" s="466"/>
      <c r="BL16" s="466"/>
      <c r="BM16" s="467"/>
      <c r="BN16" s="431">
        <v>41343206</v>
      </c>
      <c r="BO16" s="432"/>
      <c r="BP16" s="432"/>
      <c r="BQ16" s="432"/>
      <c r="BR16" s="432"/>
      <c r="BS16" s="432"/>
      <c r="BT16" s="432"/>
      <c r="BU16" s="433"/>
      <c r="BV16" s="431">
        <v>40282428</v>
      </c>
      <c r="BW16" s="432"/>
      <c r="BX16" s="432"/>
      <c r="BY16" s="432"/>
      <c r="BZ16" s="432"/>
      <c r="CA16" s="432"/>
      <c r="CB16" s="432"/>
      <c r="CC16" s="433"/>
      <c r="CD16" s="188"/>
      <c r="CE16" s="545"/>
      <c r="CF16" s="545"/>
      <c r="CG16" s="545"/>
      <c r="CH16" s="545"/>
      <c r="CI16" s="545"/>
      <c r="CJ16" s="545"/>
      <c r="CK16" s="545"/>
      <c r="CL16" s="545"/>
      <c r="CM16" s="545"/>
      <c r="CN16" s="545"/>
      <c r="CO16" s="545"/>
      <c r="CP16" s="545"/>
      <c r="CQ16" s="545"/>
      <c r="CR16" s="545"/>
      <c r="CS16" s="546"/>
      <c r="CT16" s="428"/>
      <c r="CU16" s="429"/>
      <c r="CV16" s="429"/>
      <c r="CW16" s="429"/>
      <c r="CX16" s="429"/>
      <c r="CY16" s="429"/>
      <c r="CZ16" s="429"/>
      <c r="DA16" s="430"/>
      <c r="DB16" s="428"/>
      <c r="DC16" s="429"/>
      <c r="DD16" s="429"/>
      <c r="DE16" s="429"/>
      <c r="DF16" s="429"/>
      <c r="DG16" s="429"/>
      <c r="DH16" s="429"/>
      <c r="DI16" s="430"/>
    </row>
    <row r="17" spans="1:113" ht="18.75" customHeight="1" thickBot="1" x14ac:dyDescent="0.2">
      <c r="A17" s="175"/>
      <c r="B17" s="497"/>
      <c r="C17" s="498"/>
      <c r="D17" s="498"/>
      <c r="E17" s="498"/>
      <c r="F17" s="498"/>
      <c r="G17" s="498"/>
      <c r="H17" s="498"/>
      <c r="I17" s="498"/>
      <c r="J17" s="498"/>
      <c r="K17" s="499"/>
      <c r="L17" s="189"/>
      <c r="M17" s="542" t="s">
        <v>143</v>
      </c>
      <c r="N17" s="543"/>
      <c r="O17" s="543"/>
      <c r="P17" s="543"/>
      <c r="Q17" s="544"/>
      <c r="R17" s="537" t="s">
        <v>144</v>
      </c>
      <c r="S17" s="538"/>
      <c r="T17" s="538"/>
      <c r="U17" s="538"/>
      <c r="V17" s="539"/>
      <c r="W17" s="447" t="s">
        <v>145</v>
      </c>
      <c r="X17" s="448"/>
      <c r="Y17" s="448"/>
      <c r="Z17" s="448"/>
      <c r="AA17" s="448"/>
      <c r="AB17" s="438"/>
      <c r="AC17" s="482">
        <v>71456</v>
      </c>
      <c r="AD17" s="483"/>
      <c r="AE17" s="483"/>
      <c r="AF17" s="483"/>
      <c r="AG17" s="525"/>
      <c r="AH17" s="482">
        <v>69932</v>
      </c>
      <c r="AI17" s="483"/>
      <c r="AJ17" s="483"/>
      <c r="AK17" s="483"/>
      <c r="AL17" s="484"/>
      <c r="AM17" s="460"/>
      <c r="AN17" s="461"/>
      <c r="AO17" s="461"/>
      <c r="AP17" s="461"/>
      <c r="AQ17" s="461"/>
      <c r="AR17" s="461"/>
      <c r="AS17" s="461"/>
      <c r="AT17" s="462"/>
      <c r="AU17" s="463"/>
      <c r="AV17" s="464"/>
      <c r="AW17" s="464"/>
      <c r="AX17" s="464"/>
      <c r="AY17" s="465" t="s">
        <v>146</v>
      </c>
      <c r="AZ17" s="466"/>
      <c r="BA17" s="466"/>
      <c r="BB17" s="466"/>
      <c r="BC17" s="466"/>
      <c r="BD17" s="466"/>
      <c r="BE17" s="466"/>
      <c r="BF17" s="466"/>
      <c r="BG17" s="466"/>
      <c r="BH17" s="466"/>
      <c r="BI17" s="466"/>
      <c r="BJ17" s="466"/>
      <c r="BK17" s="466"/>
      <c r="BL17" s="466"/>
      <c r="BM17" s="467"/>
      <c r="BN17" s="431">
        <v>32321860</v>
      </c>
      <c r="BO17" s="432"/>
      <c r="BP17" s="432"/>
      <c r="BQ17" s="432"/>
      <c r="BR17" s="432"/>
      <c r="BS17" s="432"/>
      <c r="BT17" s="432"/>
      <c r="BU17" s="433"/>
      <c r="BV17" s="431">
        <v>31517815</v>
      </c>
      <c r="BW17" s="432"/>
      <c r="BX17" s="432"/>
      <c r="BY17" s="432"/>
      <c r="BZ17" s="432"/>
      <c r="CA17" s="432"/>
      <c r="CB17" s="432"/>
      <c r="CC17" s="433"/>
      <c r="CD17" s="188"/>
      <c r="CE17" s="545"/>
      <c r="CF17" s="545"/>
      <c r="CG17" s="545"/>
      <c r="CH17" s="545"/>
      <c r="CI17" s="545"/>
      <c r="CJ17" s="545"/>
      <c r="CK17" s="545"/>
      <c r="CL17" s="545"/>
      <c r="CM17" s="545"/>
      <c r="CN17" s="545"/>
      <c r="CO17" s="545"/>
      <c r="CP17" s="545"/>
      <c r="CQ17" s="545"/>
      <c r="CR17" s="545"/>
      <c r="CS17" s="546"/>
      <c r="CT17" s="428"/>
      <c r="CU17" s="429"/>
      <c r="CV17" s="429"/>
      <c r="CW17" s="429"/>
      <c r="CX17" s="429"/>
      <c r="CY17" s="429"/>
      <c r="CZ17" s="429"/>
      <c r="DA17" s="430"/>
      <c r="DB17" s="428"/>
      <c r="DC17" s="429"/>
      <c r="DD17" s="429"/>
      <c r="DE17" s="429"/>
      <c r="DF17" s="429"/>
      <c r="DG17" s="429"/>
      <c r="DH17" s="429"/>
      <c r="DI17" s="430"/>
    </row>
    <row r="18" spans="1:113" ht="18.75" customHeight="1" thickBot="1" x14ac:dyDescent="0.2">
      <c r="A18" s="175"/>
      <c r="B18" s="553" t="s">
        <v>147</v>
      </c>
      <c r="C18" s="474"/>
      <c r="D18" s="474"/>
      <c r="E18" s="554"/>
      <c r="F18" s="554"/>
      <c r="G18" s="554"/>
      <c r="H18" s="554"/>
      <c r="I18" s="554"/>
      <c r="J18" s="554"/>
      <c r="K18" s="554"/>
      <c r="L18" s="555">
        <v>1023.22</v>
      </c>
      <c r="M18" s="555"/>
      <c r="N18" s="555"/>
      <c r="O18" s="555"/>
      <c r="P18" s="555"/>
      <c r="Q18" s="555"/>
      <c r="R18" s="556"/>
      <c r="S18" s="556"/>
      <c r="T18" s="556"/>
      <c r="U18" s="556"/>
      <c r="V18" s="557"/>
      <c r="W18" s="449"/>
      <c r="X18" s="450"/>
      <c r="Y18" s="450"/>
      <c r="Z18" s="450"/>
      <c r="AA18" s="450"/>
      <c r="AB18" s="441"/>
      <c r="AC18" s="558">
        <v>78.400000000000006</v>
      </c>
      <c r="AD18" s="559"/>
      <c r="AE18" s="559"/>
      <c r="AF18" s="559"/>
      <c r="AG18" s="560"/>
      <c r="AH18" s="558">
        <v>77.2</v>
      </c>
      <c r="AI18" s="559"/>
      <c r="AJ18" s="559"/>
      <c r="AK18" s="559"/>
      <c r="AL18" s="561"/>
      <c r="AM18" s="460"/>
      <c r="AN18" s="461"/>
      <c r="AO18" s="461"/>
      <c r="AP18" s="461"/>
      <c r="AQ18" s="461"/>
      <c r="AR18" s="461"/>
      <c r="AS18" s="461"/>
      <c r="AT18" s="462"/>
      <c r="AU18" s="463"/>
      <c r="AV18" s="464"/>
      <c r="AW18" s="464"/>
      <c r="AX18" s="464"/>
      <c r="AY18" s="465" t="s">
        <v>148</v>
      </c>
      <c r="AZ18" s="466"/>
      <c r="BA18" s="466"/>
      <c r="BB18" s="466"/>
      <c r="BC18" s="466"/>
      <c r="BD18" s="466"/>
      <c r="BE18" s="466"/>
      <c r="BF18" s="466"/>
      <c r="BG18" s="466"/>
      <c r="BH18" s="466"/>
      <c r="BI18" s="466"/>
      <c r="BJ18" s="466"/>
      <c r="BK18" s="466"/>
      <c r="BL18" s="466"/>
      <c r="BM18" s="467"/>
      <c r="BN18" s="431">
        <v>47660513</v>
      </c>
      <c r="BO18" s="432"/>
      <c r="BP18" s="432"/>
      <c r="BQ18" s="432"/>
      <c r="BR18" s="432"/>
      <c r="BS18" s="432"/>
      <c r="BT18" s="432"/>
      <c r="BU18" s="433"/>
      <c r="BV18" s="431">
        <v>46744346</v>
      </c>
      <c r="BW18" s="432"/>
      <c r="BX18" s="432"/>
      <c r="BY18" s="432"/>
      <c r="BZ18" s="432"/>
      <c r="CA18" s="432"/>
      <c r="CB18" s="432"/>
      <c r="CC18" s="433"/>
      <c r="CD18" s="188"/>
      <c r="CE18" s="545"/>
      <c r="CF18" s="545"/>
      <c r="CG18" s="545"/>
      <c r="CH18" s="545"/>
      <c r="CI18" s="545"/>
      <c r="CJ18" s="545"/>
      <c r="CK18" s="545"/>
      <c r="CL18" s="545"/>
      <c r="CM18" s="545"/>
      <c r="CN18" s="545"/>
      <c r="CO18" s="545"/>
      <c r="CP18" s="545"/>
      <c r="CQ18" s="545"/>
      <c r="CR18" s="545"/>
      <c r="CS18" s="546"/>
      <c r="CT18" s="428"/>
      <c r="CU18" s="429"/>
      <c r="CV18" s="429"/>
      <c r="CW18" s="429"/>
      <c r="CX18" s="429"/>
      <c r="CY18" s="429"/>
      <c r="CZ18" s="429"/>
      <c r="DA18" s="430"/>
      <c r="DB18" s="428"/>
      <c r="DC18" s="429"/>
      <c r="DD18" s="429"/>
      <c r="DE18" s="429"/>
      <c r="DF18" s="429"/>
      <c r="DG18" s="429"/>
      <c r="DH18" s="429"/>
      <c r="DI18" s="430"/>
    </row>
    <row r="19" spans="1:113" ht="18.75" customHeight="1" thickBot="1" x14ac:dyDescent="0.2">
      <c r="A19" s="175"/>
      <c r="B19" s="553" t="s">
        <v>149</v>
      </c>
      <c r="C19" s="474"/>
      <c r="D19" s="474"/>
      <c r="E19" s="554"/>
      <c r="F19" s="554"/>
      <c r="G19" s="554"/>
      <c r="H19" s="554"/>
      <c r="I19" s="554"/>
      <c r="J19" s="554"/>
      <c r="K19" s="554"/>
      <c r="L19" s="562">
        <v>190</v>
      </c>
      <c r="M19" s="562"/>
      <c r="N19" s="562"/>
      <c r="O19" s="562"/>
      <c r="P19" s="562"/>
      <c r="Q19" s="562"/>
      <c r="R19" s="563"/>
      <c r="S19" s="563"/>
      <c r="T19" s="563"/>
      <c r="U19" s="563"/>
      <c r="V19" s="564"/>
      <c r="W19" s="388"/>
      <c r="X19" s="389"/>
      <c r="Y19" s="389"/>
      <c r="Z19" s="389"/>
      <c r="AA19" s="389"/>
      <c r="AB19" s="389"/>
      <c r="AC19" s="540"/>
      <c r="AD19" s="540"/>
      <c r="AE19" s="540"/>
      <c r="AF19" s="540"/>
      <c r="AG19" s="540"/>
      <c r="AH19" s="540"/>
      <c r="AI19" s="540"/>
      <c r="AJ19" s="540"/>
      <c r="AK19" s="540"/>
      <c r="AL19" s="541"/>
      <c r="AM19" s="460"/>
      <c r="AN19" s="461"/>
      <c r="AO19" s="461"/>
      <c r="AP19" s="461"/>
      <c r="AQ19" s="461"/>
      <c r="AR19" s="461"/>
      <c r="AS19" s="461"/>
      <c r="AT19" s="462"/>
      <c r="AU19" s="463"/>
      <c r="AV19" s="464"/>
      <c r="AW19" s="464"/>
      <c r="AX19" s="464"/>
      <c r="AY19" s="465" t="s">
        <v>150</v>
      </c>
      <c r="AZ19" s="466"/>
      <c r="BA19" s="466"/>
      <c r="BB19" s="466"/>
      <c r="BC19" s="466"/>
      <c r="BD19" s="466"/>
      <c r="BE19" s="466"/>
      <c r="BF19" s="466"/>
      <c r="BG19" s="466"/>
      <c r="BH19" s="466"/>
      <c r="BI19" s="466"/>
      <c r="BJ19" s="466"/>
      <c r="BK19" s="466"/>
      <c r="BL19" s="466"/>
      <c r="BM19" s="467"/>
      <c r="BN19" s="431">
        <v>61696555</v>
      </c>
      <c r="BO19" s="432"/>
      <c r="BP19" s="432"/>
      <c r="BQ19" s="432"/>
      <c r="BR19" s="432"/>
      <c r="BS19" s="432"/>
      <c r="BT19" s="432"/>
      <c r="BU19" s="433"/>
      <c r="BV19" s="431">
        <v>59244155</v>
      </c>
      <c r="BW19" s="432"/>
      <c r="BX19" s="432"/>
      <c r="BY19" s="432"/>
      <c r="BZ19" s="432"/>
      <c r="CA19" s="432"/>
      <c r="CB19" s="432"/>
      <c r="CC19" s="433"/>
      <c r="CD19" s="188"/>
      <c r="CE19" s="545"/>
      <c r="CF19" s="545"/>
      <c r="CG19" s="545"/>
      <c r="CH19" s="545"/>
      <c r="CI19" s="545"/>
      <c r="CJ19" s="545"/>
      <c r="CK19" s="545"/>
      <c r="CL19" s="545"/>
      <c r="CM19" s="545"/>
      <c r="CN19" s="545"/>
      <c r="CO19" s="545"/>
      <c r="CP19" s="545"/>
      <c r="CQ19" s="545"/>
      <c r="CR19" s="545"/>
      <c r="CS19" s="546"/>
      <c r="CT19" s="428"/>
      <c r="CU19" s="429"/>
      <c r="CV19" s="429"/>
      <c r="CW19" s="429"/>
      <c r="CX19" s="429"/>
      <c r="CY19" s="429"/>
      <c r="CZ19" s="429"/>
      <c r="DA19" s="430"/>
      <c r="DB19" s="428"/>
      <c r="DC19" s="429"/>
      <c r="DD19" s="429"/>
      <c r="DE19" s="429"/>
      <c r="DF19" s="429"/>
      <c r="DG19" s="429"/>
      <c r="DH19" s="429"/>
      <c r="DI19" s="430"/>
    </row>
    <row r="20" spans="1:113" ht="18.75" customHeight="1" thickBot="1" x14ac:dyDescent="0.2">
      <c r="A20" s="175"/>
      <c r="B20" s="553" t="s">
        <v>151</v>
      </c>
      <c r="C20" s="474"/>
      <c r="D20" s="474"/>
      <c r="E20" s="554"/>
      <c r="F20" s="554"/>
      <c r="G20" s="554"/>
      <c r="H20" s="554"/>
      <c r="I20" s="554"/>
      <c r="J20" s="554"/>
      <c r="K20" s="554"/>
      <c r="L20" s="562">
        <v>87094</v>
      </c>
      <c r="M20" s="562"/>
      <c r="N20" s="562"/>
      <c r="O20" s="562"/>
      <c r="P20" s="562"/>
      <c r="Q20" s="562"/>
      <c r="R20" s="563"/>
      <c r="S20" s="563"/>
      <c r="T20" s="563"/>
      <c r="U20" s="563"/>
      <c r="V20" s="564"/>
      <c r="W20" s="449"/>
      <c r="X20" s="450"/>
      <c r="Y20" s="450"/>
      <c r="Z20" s="450"/>
      <c r="AA20" s="450"/>
      <c r="AB20" s="450"/>
      <c r="AC20" s="565"/>
      <c r="AD20" s="565"/>
      <c r="AE20" s="565"/>
      <c r="AF20" s="565"/>
      <c r="AG20" s="565"/>
      <c r="AH20" s="565"/>
      <c r="AI20" s="565"/>
      <c r="AJ20" s="565"/>
      <c r="AK20" s="565"/>
      <c r="AL20" s="566"/>
      <c r="AM20" s="567"/>
      <c r="AN20" s="486"/>
      <c r="AO20" s="486"/>
      <c r="AP20" s="486"/>
      <c r="AQ20" s="486"/>
      <c r="AR20" s="486"/>
      <c r="AS20" s="486"/>
      <c r="AT20" s="487"/>
      <c r="AU20" s="568"/>
      <c r="AV20" s="569"/>
      <c r="AW20" s="569"/>
      <c r="AX20" s="570"/>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188"/>
      <c r="CE20" s="545"/>
      <c r="CF20" s="545"/>
      <c r="CG20" s="545"/>
      <c r="CH20" s="545"/>
      <c r="CI20" s="545"/>
      <c r="CJ20" s="545"/>
      <c r="CK20" s="545"/>
      <c r="CL20" s="545"/>
      <c r="CM20" s="545"/>
      <c r="CN20" s="545"/>
      <c r="CO20" s="545"/>
      <c r="CP20" s="545"/>
      <c r="CQ20" s="545"/>
      <c r="CR20" s="545"/>
      <c r="CS20" s="546"/>
      <c r="CT20" s="428"/>
      <c r="CU20" s="429"/>
      <c r="CV20" s="429"/>
      <c r="CW20" s="429"/>
      <c r="CX20" s="429"/>
      <c r="CY20" s="429"/>
      <c r="CZ20" s="429"/>
      <c r="DA20" s="430"/>
      <c r="DB20" s="428"/>
      <c r="DC20" s="429"/>
      <c r="DD20" s="429"/>
      <c r="DE20" s="429"/>
      <c r="DF20" s="429"/>
      <c r="DG20" s="429"/>
      <c r="DH20" s="429"/>
      <c r="DI20" s="430"/>
    </row>
    <row r="21" spans="1:113" ht="18.75" customHeight="1" thickBot="1" x14ac:dyDescent="0.2">
      <c r="A21" s="175"/>
      <c r="B21" s="571" t="s">
        <v>152</v>
      </c>
      <c r="C21" s="572"/>
      <c r="D21" s="572"/>
      <c r="E21" s="572"/>
      <c r="F21" s="572"/>
      <c r="G21" s="572"/>
      <c r="H21" s="572"/>
      <c r="I21" s="572"/>
      <c r="J21" s="572"/>
      <c r="K21" s="572"/>
      <c r="L21" s="572"/>
      <c r="M21" s="572"/>
      <c r="N21" s="572"/>
      <c r="O21" s="572"/>
      <c r="P21" s="572"/>
      <c r="Q21" s="572"/>
      <c r="R21" s="572"/>
      <c r="S21" s="572"/>
      <c r="T21" s="572"/>
      <c r="U21" s="572"/>
      <c r="V21" s="572"/>
      <c r="W21" s="572"/>
      <c r="X21" s="572"/>
      <c r="Y21" s="572"/>
      <c r="Z21" s="572"/>
      <c r="AA21" s="572"/>
      <c r="AB21" s="572"/>
      <c r="AC21" s="572"/>
      <c r="AD21" s="572"/>
      <c r="AE21" s="572"/>
      <c r="AF21" s="572"/>
      <c r="AG21" s="572"/>
      <c r="AH21" s="572"/>
      <c r="AI21" s="572"/>
      <c r="AJ21" s="572"/>
      <c r="AK21" s="572"/>
      <c r="AL21" s="572"/>
      <c r="AM21" s="572"/>
      <c r="AN21" s="572"/>
      <c r="AO21" s="572"/>
      <c r="AP21" s="572"/>
      <c r="AQ21" s="572"/>
      <c r="AR21" s="572"/>
      <c r="AS21" s="572"/>
      <c r="AT21" s="572"/>
      <c r="AU21" s="572"/>
      <c r="AV21" s="572"/>
      <c r="AW21" s="572"/>
      <c r="AX21" s="573"/>
      <c r="AY21" s="547"/>
      <c r="AZ21" s="548"/>
      <c r="BA21" s="548"/>
      <c r="BB21" s="548"/>
      <c r="BC21" s="548"/>
      <c r="BD21" s="548"/>
      <c r="BE21" s="548"/>
      <c r="BF21" s="548"/>
      <c r="BG21" s="548"/>
      <c r="BH21" s="548"/>
      <c r="BI21" s="548"/>
      <c r="BJ21" s="548"/>
      <c r="BK21" s="548"/>
      <c r="BL21" s="548"/>
      <c r="BM21" s="549"/>
      <c r="BN21" s="550"/>
      <c r="BO21" s="551"/>
      <c r="BP21" s="551"/>
      <c r="BQ21" s="551"/>
      <c r="BR21" s="551"/>
      <c r="BS21" s="551"/>
      <c r="BT21" s="551"/>
      <c r="BU21" s="552"/>
      <c r="BV21" s="550"/>
      <c r="BW21" s="551"/>
      <c r="BX21" s="551"/>
      <c r="BY21" s="551"/>
      <c r="BZ21" s="551"/>
      <c r="CA21" s="551"/>
      <c r="CB21" s="551"/>
      <c r="CC21" s="552"/>
      <c r="CD21" s="188"/>
      <c r="CE21" s="545"/>
      <c r="CF21" s="545"/>
      <c r="CG21" s="545"/>
      <c r="CH21" s="545"/>
      <c r="CI21" s="545"/>
      <c r="CJ21" s="545"/>
      <c r="CK21" s="545"/>
      <c r="CL21" s="545"/>
      <c r="CM21" s="545"/>
      <c r="CN21" s="545"/>
      <c r="CO21" s="545"/>
      <c r="CP21" s="545"/>
      <c r="CQ21" s="545"/>
      <c r="CR21" s="545"/>
      <c r="CS21" s="546"/>
      <c r="CT21" s="428"/>
      <c r="CU21" s="429"/>
      <c r="CV21" s="429"/>
      <c r="CW21" s="429"/>
      <c r="CX21" s="429"/>
      <c r="CY21" s="429"/>
      <c r="CZ21" s="429"/>
      <c r="DA21" s="430"/>
      <c r="DB21" s="428"/>
      <c r="DC21" s="429"/>
      <c r="DD21" s="429"/>
      <c r="DE21" s="429"/>
      <c r="DF21" s="429"/>
      <c r="DG21" s="429"/>
      <c r="DH21" s="429"/>
      <c r="DI21" s="430"/>
    </row>
    <row r="22" spans="1:113" ht="18.75" customHeight="1" x14ac:dyDescent="0.15">
      <c r="A22" s="175"/>
      <c r="B22" s="601" t="s">
        <v>153</v>
      </c>
      <c r="C22" s="575"/>
      <c r="D22" s="576"/>
      <c r="E22" s="443" t="s">
        <v>1</v>
      </c>
      <c r="F22" s="448"/>
      <c r="G22" s="448"/>
      <c r="H22" s="448"/>
      <c r="I22" s="448"/>
      <c r="J22" s="448"/>
      <c r="K22" s="438"/>
      <c r="L22" s="443" t="s">
        <v>154</v>
      </c>
      <c r="M22" s="448"/>
      <c r="N22" s="448"/>
      <c r="O22" s="448"/>
      <c r="P22" s="438"/>
      <c r="Q22" s="606" t="s">
        <v>155</v>
      </c>
      <c r="R22" s="607"/>
      <c r="S22" s="607"/>
      <c r="T22" s="607"/>
      <c r="U22" s="607"/>
      <c r="V22" s="608"/>
      <c r="W22" s="574" t="s">
        <v>156</v>
      </c>
      <c r="X22" s="575"/>
      <c r="Y22" s="576"/>
      <c r="Z22" s="443" t="s">
        <v>1</v>
      </c>
      <c r="AA22" s="448"/>
      <c r="AB22" s="448"/>
      <c r="AC22" s="448"/>
      <c r="AD22" s="448"/>
      <c r="AE22" s="448"/>
      <c r="AF22" s="448"/>
      <c r="AG22" s="438"/>
      <c r="AH22" s="612" t="s">
        <v>157</v>
      </c>
      <c r="AI22" s="448"/>
      <c r="AJ22" s="448"/>
      <c r="AK22" s="448"/>
      <c r="AL22" s="438"/>
      <c r="AM22" s="612" t="s">
        <v>158</v>
      </c>
      <c r="AN22" s="613"/>
      <c r="AO22" s="613"/>
      <c r="AP22" s="613"/>
      <c r="AQ22" s="613"/>
      <c r="AR22" s="614"/>
      <c r="AS22" s="606" t="s">
        <v>155</v>
      </c>
      <c r="AT22" s="607"/>
      <c r="AU22" s="607"/>
      <c r="AV22" s="607"/>
      <c r="AW22" s="607"/>
      <c r="AX22" s="618"/>
      <c r="AY22" s="391" t="s">
        <v>159</v>
      </c>
      <c r="AZ22" s="392"/>
      <c r="BA22" s="392"/>
      <c r="BB22" s="392"/>
      <c r="BC22" s="392"/>
      <c r="BD22" s="392"/>
      <c r="BE22" s="392"/>
      <c r="BF22" s="392"/>
      <c r="BG22" s="392"/>
      <c r="BH22" s="392"/>
      <c r="BI22" s="392"/>
      <c r="BJ22" s="392"/>
      <c r="BK22" s="392"/>
      <c r="BL22" s="392"/>
      <c r="BM22" s="393"/>
      <c r="BN22" s="394">
        <v>109699255</v>
      </c>
      <c r="BO22" s="395"/>
      <c r="BP22" s="395"/>
      <c r="BQ22" s="395"/>
      <c r="BR22" s="395"/>
      <c r="BS22" s="395"/>
      <c r="BT22" s="395"/>
      <c r="BU22" s="396"/>
      <c r="BV22" s="394">
        <v>109805770</v>
      </c>
      <c r="BW22" s="395"/>
      <c r="BX22" s="395"/>
      <c r="BY22" s="395"/>
      <c r="BZ22" s="395"/>
      <c r="CA22" s="395"/>
      <c r="CB22" s="395"/>
      <c r="CC22" s="396"/>
      <c r="CD22" s="188"/>
      <c r="CE22" s="545"/>
      <c r="CF22" s="545"/>
      <c r="CG22" s="545"/>
      <c r="CH22" s="545"/>
      <c r="CI22" s="545"/>
      <c r="CJ22" s="545"/>
      <c r="CK22" s="545"/>
      <c r="CL22" s="545"/>
      <c r="CM22" s="545"/>
      <c r="CN22" s="545"/>
      <c r="CO22" s="545"/>
      <c r="CP22" s="545"/>
      <c r="CQ22" s="545"/>
      <c r="CR22" s="545"/>
      <c r="CS22" s="546"/>
      <c r="CT22" s="428"/>
      <c r="CU22" s="429"/>
      <c r="CV22" s="429"/>
      <c r="CW22" s="429"/>
      <c r="CX22" s="429"/>
      <c r="CY22" s="429"/>
      <c r="CZ22" s="429"/>
      <c r="DA22" s="430"/>
      <c r="DB22" s="428"/>
      <c r="DC22" s="429"/>
      <c r="DD22" s="429"/>
      <c r="DE22" s="429"/>
      <c r="DF22" s="429"/>
      <c r="DG22" s="429"/>
      <c r="DH22" s="429"/>
      <c r="DI22" s="430"/>
    </row>
    <row r="23" spans="1:113" ht="18.75" customHeight="1" x14ac:dyDescent="0.15">
      <c r="A23" s="175"/>
      <c r="B23" s="602"/>
      <c r="C23" s="578"/>
      <c r="D23" s="579"/>
      <c r="E23" s="417"/>
      <c r="F23" s="422"/>
      <c r="G23" s="422"/>
      <c r="H23" s="422"/>
      <c r="I23" s="422"/>
      <c r="J23" s="422"/>
      <c r="K23" s="411"/>
      <c r="L23" s="417"/>
      <c r="M23" s="422"/>
      <c r="N23" s="422"/>
      <c r="O23" s="422"/>
      <c r="P23" s="411"/>
      <c r="Q23" s="609"/>
      <c r="R23" s="610"/>
      <c r="S23" s="610"/>
      <c r="T23" s="610"/>
      <c r="U23" s="610"/>
      <c r="V23" s="611"/>
      <c r="W23" s="577"/>
      <c r="X23" s="578"/>
      <c r="Y23" s="579"/>
      <c r="Z23" s="417"/>
      <c r="AA23" s="422"/>
      <c r="AB23" s="422"/>
      <c r="AC23" s="422"/>
      <c r="AD23" s="422"/>
      <c r="AE23" s="422"/>
      <c r="AF23" s="422"/>
      <c r="AG23" s="411"/>
      <c r="AH23" s="417"/>
      <c r="AI23" s="422"/>
      <c r="AJ23" s="422"/>
      <c r="AK23" s="422"/>
      <c r="AL23" s="411"/>
      <c r="AM23" s="615"/>
      <c r="AN23" s="616"/>
      <c r="AO23" s="616"/>
      <c r="AP23" s="616"/>
      <c r="AQ23" s="616"/>
      <c r="AR23" s="617"/>
      <c r="AS23" s="609"/>
      <c r="AT23" s="610"/>
      <c r="AU23" s="610"/>
      <c r="AV23" s="610"/>
      <c r="AW23" s="610"/>
      <c r="AX23" s="619"/>
      <c r="AY23" s="465" t="s">
        <v>160</v>
      </c>
      <c r="AZ23" s="466"/>
      <c r="BA23" s="466"/>
      <c r="BB23" s="466"/>
      <c r="BC23" s="466"/>
      <c r="BD23" s="466"/>
      <c r="BE23" s="466"/>
      <c r="BF23" s="466"/>
      <c r="BG23" s="466"/>
      <c r="BH23" s="466"/>
      <c r="BI23" s="466"/>
      <c r="BJ23" s="466"/>
      <c r="BK23" s="466"/>
      <c r="BL23" s="466"/>
      <c r="BM23" s="467"/>
      <c r="BN23" s="431">
        <v>89089900</v>
      </c>
      <c r="BO23" s="432"/>
      <c r="BP23" s="432"/>
      <c r="BQ23" s="432"/>
      <c r="BR23" s="432"/>
      <c r="BS23" s="432"/>
      <c r="BT23" s="432"/>
      <c r="BU23" s="433"/>
      <c r="BV23" s="431">
        <v>87236145</v>
      </c>
      <c r="BW23" s="432"/>
      <c r="BX23" s="432"/>
      <c r="BY23" s="432"/>
      <c r="BZ23" s="432"/>
      <c r="CA23" s="432"/>
      <c r="CB23" s="432"/>
      <c r="CC23" s="433"/>
      <c r="CD23" s="188"/>
      <c r="CE23" s="545"/>
      <c r="CF23" s="545"/>
      <c r="CG23" s="545"/>
      <c r="CH23" s="545"/>
      <c r="CI23" s="545"/>
      <c r="CJ23" s="545"/>
      <c r="CK23" s="545"/>
      <c r="CL23" s="545"/>
      <c r="CM23" s="545"/>
      <c r="CN23" s="545"/>
      <c r="CO23" s="545"/>
      <c r="CP23" s="545"/>
      <c r="CQ23" s="545"/>
      <c r="CR23" s="545"/>
      <c r="CS23" s="546"/>
      <c r="CT23" s="428"/>
      <c r="CU23" s="429"/>
      <c r="CV23" s="429"/>
      <c r="CW23" s="429"/>
      <c r="CX23" s="429"/>
      <c r="CY23" s="429"/>
      <c r="CZ23" s="429"/>
      <c r="DA23" s="430"/>
      <c r="DB23" s="428"/>
      <c r="DC23" s="429"/>
      <c r="DD23" s="429"/>
      <c r="DE23" s="429"/>
      <c r="DF23" s="429"/>
      <c r="DG23" s="429"/>
      <c r="DH23" s="429"/>
      <c r="DI23" s="430"/>
    </row>
    <row r="24" spans="1:113" ht="18.75" customHeight="1" thickBot="1" x14ac:dyDescent="0.2">
      <c r="A24" s="175"/>
      <c r="B24" s="602"/>
      <c r="C24" s="578"/>
      <c r="D24" s="579"/>
      <c r="E24" s="481" t="s">
        <v>161</v>
      </c>
      <c r="F24" s="461"/>
      <c r="G24" s="461"/>
      <c r="H24" s="461"/>
      <c r="I24" s="461"/>
      <c r="J24" s="461"/>
      <c r="K24" s="462"/>
      <c r="L24" s="482">
        <v>1</v>
      </c>
      <c r="M24" s="483"/>
      <c r="N24" s="483"/>
      <c r="O24" s="483"/>
      <c r="P24" s="525"/>
      <c r="Q24" s="482">
        <v>9900</v>
      </c>
      <c r="R24" s="483"/>
      <c r="S24" s="483"/>
      <c r="T24" s="483"/>
      <c r="U24" s="483"/>
      <c r="V24" s="525"/>
      <c r="W24" s="577"/>
      <c r="X24" s="578"/>
      <c r="Y24" s="579"/>
      <c r="Z24" s="481" t="s">
        <v>162</v>
      </c>
      <c r="AA24" s="461"/>
      <c r="AB24" s="461"/>
      <c r="AC24" s="461"/>
      <c r="AD24" s="461"/>
      <c r="AE24" s="461"/>
      <c r="AF24" s="461"/>
      <c r="AG24" s="462"/>
      <c r="AH24" s="482">
        <v>1505</v>
      </c>
      <c r="AI24" s="483"/>
      <c r="AJ24" s="483"/>
      <c r="AK24" s="483"/>
      <c r="AL24" s="525"/>
      <c r="AM24" s="482">
        <v>4888240</v>
      </c>
      <c r="AN24" s="483"/>
      <c r="AO24" s="483"/>
      <c r="AP24" s="483"/>
      <c r="AQ24" s="483"/>
      <c r="AR24" s="525"/>
      <c r="AS24" s="482">
        <v>3248</v>
      </c>
      <c r="AT24" s="483"/>
      <c r="AU24" s="483"/>
      <c r="AV24" s="483"/>
      <c r="AW24" s="483"/>
      <c r="AX24" s="484"/>
      <c r="AY24" s="547" t="s">
        <v>163</v>
      </c>
      <c r="AZ24" s="548"/>
      <c r="BA24" s="548"/>
      <c r="BB24" s="548"/>
      <c r="BC24" s="548"/>
      <c r="BD24" s="548"/>
      <c r="BE24" s="548"/>
      <c r="BF24" s="548"/>
      <c r="BG24" s="548"/>
      <c r="BH24" s="548"/>
      <c r="BI24" s="548"/>
      <c r="BJ24" s="548"/>
      <c r="BK24" s="548"/>
      <c r="BL24" s="548"/>
      <c r="BM24" s="549"/>
      <c r="BN24" s="431">
        <v>79339597</v>
      </c>
      <c r="BO24" s="432"/>
      <c r="BP24" s="432"/>
      <c r="BQ24" s="432"/>
      <c r="BR24" s="432"/>
      <c r="BS24" s="432"/>
      <c r="BT24" s="432"/>
      <c r="BU24" s="433"/>
      <c r="BV24" s="431">
        <v>76820441</v>
      </c>
      <c r="BW24" s="432"/>
      <c r="BX24" s="432"/>
      <c r="BY24" s="432"/>
      <c r="BZ24" s="432"/>
      <c r="CA24" s="432"/>
      <c r="CB24" s="432"/>
      <c r="CC24" s="433"/>
      <c r="CD24" s="188"/>
      <c r="CE24" s="545"/>
      <c r="CF24" s="545"/>
      <c r="CG24" s="545"/>
      <c r="CH24" s="545"/>
      <c r="CI24" s="545"/>
      <c r="CJ24" s="545"/>
      <c r="CK24" s="545"/>
      <c r="CL24" s="545"/>
      <c r="CM24" s="545"/>
      <c r="CN24" s="545"/>
      <c r="CO24" s="545"/>
      <c r="CP24" s="545"/>
      <c r="CQ24" s="545"/>
      <c r="CR24" s="545"/>
      <c r="CS24" s="546"/>
      <c r="CT24" s="428"/>
      <c r="CU24" s="429"/>
      <c r="CV24" s="429"/>
      <c r="CW24" s="429"/>
      <c r="CX24" s="429"/>
      <c r="CY24" s="429"/>
      <c r="CZ24" s="429"/>
      <c r="DA24" s="430"/>
      <c r="DB24" s="428"/>
      <c r="DC24" s="429"/>
      <c r="DD24" s="429"/>
      <c r="DE24" s="429"/>
      <c r="DF24" s="429"/>
      <c r="DG24" s="429"/>
      <c r="DH24" s="429"/>
      <c r="DI24" s="430"/>
    </row>
    <row r="25" spans="1:113" ht="18.75" customHeight="1" x14ac:dyDescent="0.15">
      <c r="A25" s="175"/>
      <c r="B25" s="602"/>
      <c r="C25" s="578"/>
      <c r="D25" s="579"/>
      <c r="E25" s="481" t="s">
        <v>164</v>
      </c>
      <c r="F25" s="461"/>
      <c r="G25" s="461"/>
      <c r="H25" s="461"/>
      <c r="I25" s="461"/>
      <c r="J25" s="461"/>
      <c r="K25" s="462"/>
      <c r="L25" s="482">
        <v>2</v>
      </c>
      <c r="M25" s="483"/>
      <c r="N25" s="483"/>
      <c r="O25" s="483"/>
      <c r="P25" s="525"/>
      <c r="Q25" s="482">
        <v>8100</v>
      </c>
      <c r="R25" s="483"/>
      <c r="S25" s="483"/>
      <c r="T25" s="483"/>
      <c r="U25" s="483"/>
      <c r="V25" s="525"/>
      <c r="W25" s="577"/>
      <c r="X25" s="578"/>
      <c r="Y25" s="579"/>
      <c r="Z25" s="481" t="s">
        <v>165</v>
      </c>
      <c r="AA25" s="461"/>
      <c r="AB25" s="461"/>
      <c r="AC25" s="461"/>
      <c r="AD25" s="461"/>
      <c r="AE25" s="461"/>
      <c r="AF25" s="461"/>
      <c r="AG25" s="462"/>
      <c r="AH25" s="482">
        <v>240</v>
      </c>
      <c r="AI25" s="483"/>
      <c r="AJ25" s="483"/>
      <c r="AK25" s="483"/>
      <c r="AL25" s="525"/>
      <c r="AM25" s="482">
        <v>781920</v>
      </c>
      <c r="AN25" s="483"/>
      <c r="AO25" s="483"/>
      <c r="AP25" s="483"/>
      <c r="AQ25" s="483"/>
      <c r="AR25" s="525"/>
      <c r="AS25" s="482">
        <v>3258</v>
      </c>
      <c r="AT25" s="483"/>
      <c r="AU25" s="483"/>
      <c r="AV25" s="483"/>
      <c r="AW25" s="483"/>
      <c r="AX25" s="484"/>
      <c r="AY25" s="391" t="s">
        <v>166</v>
      </c>
      <c r="AZ25" s="392"/>
      <c r="BA25" s="392"/>
      <c r="BB25" s="392"/>
      <c r="BC25" s="392"/>
      <c r="BD25" s="392"/>
      <c r="BE25" s="392"/>
      <c r="BF25" s="392"/>
      <c r="BG25" s="392"/>
      <c r="BH25" s="392"/>
      <c r="BI25" s="392"/>
      <c r="BJ25" s="392"/>
      <c r="BK25" s="392"/>
      <c r="BL25" s="392"/>
      <c r="BM25" s="393"/>
      <c r="BN25" s="394">
        <v>31023178</v>
      </c>
      <c r="BO25" s="395"/>
      <c r="BP25" s="395"/>
      <c r="BQ25" s="395"/>
      <c r="BR25" s="395"/>
      <c r="BS25" s="395"/>
      <c r="BT25" s="395"/>
      <c r="BU25" s="396"/>
      <c r="BV25" s="394">
        <v>29369506</v>
      </c>
      <c r="BW25" s="395"/>
      <c r="BX25" s="395"/>
      <c r="BY25" s="395"/>
      <c r="BZ25" s="395"/>
      <c r="CA25" s="395"/>
      <c r="CB25" s="395"/>
      <c r="CC25" s="396"/>
      <c r="CD25" s="188"/>
      <c r="CE25" s="545"/>
      <c r="CF25" s="545"/>
      <c r="CG25" s="545"/>
      <c r="CH25" s="545"/>
      <c r="CI25" s="545"/>
      <c r="CJ25" s="545"/>
      <c r="CK25" s="545"/>
      <c r="CL25" s="545"/>
      <c r="CM25" s="545"/>
      <c r="CN25" s="545"/>
      <c r="CO25" s="545"/>
      <c r="CP25" s="545"/>
      <c r="CQ25" s="545"/>
      <c r="CR25" s="545"/>
      <c r="CS25" s="546"/>
      <c r="CT25" s="428"/>
      <c r="CU25" s="429"/>
      <c r="CV25" s="429"/>
      <c r="CW25" s="429"/>
      <c r="CX25" s="429"/>
      <c r="CY25" s="429"/>
      <c r="CZ25" s="429"/>
      <c r="DA25" s="430"/>
      <c r="DB25" s="428"/>
      <c r="DC25" s="429"/>
      <c r="DD25" s="429"/>
      <c r="DE25" s="429"/>
      <c r="DF25" s="429"/>
      <c r="DG25" s="429"/>
      <c r="DH25" s="429"/>
      <c r="DI25" s="430"/>
    </row>
    <row r="26" spans="1:113" ht="18.75" customHeight="1" x14ac:dyDescent="0.15">
      <c r="A26" s="175"/>
      <c r="B26" s="602"/>
      <c r="C26" s="578"/>
      <c r="D26" s="579"/>
      <c r="E26" s="481" t="s">
        <v>167</v>
      </c>
      <c r="F26" s="461"/>
      <c r="G26" s="461"/>
      <c r="H26" s="461"/>
      <c r="I26" s="461"/>
      <c r="J26" s="461"/>
      <c r="K26" s="462"/>
      <c r="L26" s="482">
        <v>1</v>
      </c>
      <c r="M26" s="483"/>
      <c r="N26" s="483"/>
      <c r="O26" s="483"/>
      <c r="P26" s="525"/>
      <c r="Q26" s="482">
        <v>7120</v>
      </c>
      <c r="R26" s="483"/>
      <c r="S26" s="483"/>
      <c r="T26" s="483"/>
      <c r="U26" s="483"/>
      <c r="V26" s="525"/>
      <c r="W26" s="577"/>
      <c r="X26" s="578"/>
      <c r="Y26" s="579"/>
      <c r="Z26" s="481" t="s">
        <v>168</v>
      </c>
      <c r="AA26" s="583"/>
      <c r="AB26" s="583"/>
      <c r="AC26" s="583"/>
      <c r="AD26" s="583"/>
      <c r="AE26" s="583"/>
      <c r="AF26" s="583"/>
      <c r="AG26" s="584"/>
      <c r="AH26" s="482">
        <v>150</v>
      </c>
      <c r="AI26" s="483"/>
      <c r="AJ26" s="483"/>
      <c r="AK26" s="483"/>
      <c r="AL26" s="525"/>
      <c r="AM26" s="482">
        <v>478950</v>
      </c>
      <c r="AN26" s="483"/>
      <c r="AO26" s="483"/>
      <c r="AP26" s="483"/>
      <c r="AQ26" s="483"/>
      <c r="AR26" s="525"/>
      <c r="AS26" s="482">
        <v>3193</v>
      </c>
      <c r="AT26" s="483"/>
      <c r="AU26" s="483"/>
      <c r="AV26" s="483"/>
      <c r="AW26" s="483"/>
      <c r="AX26" s="484"/>
      <c r="AY26" s="434" t="s">
        <v>169</v>
      </c>
      <c r="AZ26" s="435"/>
      <c r="BA26" s="435"/>
      <c r="BB26" s="435"/>
      <c r="BC26" s="435"/>
      <c r="BD26" s="435"/>
      <c r="BE26" s="435"/>
      <c r="BF26" s="435"/>
      <c r="BG26" s="435"/>
      <c r="BH26" s="435"/>
      <c r="BI26" s="435"/>
      <c r="BJ26" s="435"/>
      <c r="BK26" s="435"/>
      <c r="BL26" s="435"/>
      <c r="BM26" s="436"/>
      <c r="BN26" s="431" t="s">
        <v>122</v>
      </c>
      <c r="BO26" s="432"/>
      <c r="BP26" s="432"/>
      <c r="BQ26" s="432"/>
      <c r="BR26" s="432"/>
      <c r="BS26" s="432"/>
      <c r="BT26" s="432"/>
      <c r="BU26" s="433"/>
      <c r="BV26" s="431" t="s">
        <v>122</v>
      </c>
      <c r="BW26" s="432"/>
      <c r="BX26" s="432"/>
      <c r="BY26" s="432"/>
      <c r="BZ26" s="432"/>
      <c r="CA26" s="432"/>
      <c r="CB26" s="432"/>
      <c r="CC26" s="433"/>
      <c r="CD26" s="188"/>
      <c r="CE26" s="545"/>
      <c r="CF26" s="545"/>
      <c r="CG26" s="545"/>
      <c r="CH26" s="545"/>
      <c r="CI26" s="545"/>
      <c r="CJ26" s="545"/>
      <c r="CK26" s="545"/>
      <c r="CL26" s="545"/>
      <c r="CM26" s="545"/>
      <c r="CN26" s="545"/>
      <c r="CO26" s="545"/>
      <c r="CP26" s="545"/>
      <c r="CQ26" s="545"/>
      <c r="CR26" s="545"/>
      <c r="CS26" s="546"/>
      <c r="CT26" s="428"/>
      <c r="CU26" s="429"/>
      <c r="CV26" s="429"/>
      <c r="CW26" s="429"/>
      <c r="CX26" s="429"/>
      <c r="CY26" s="429"/>
      <c r="CZ26" s="429"/>
      <c r="DA26" s="430"/>
      <c r="DB26" s="428"/>
      <c r="DC26" s="429"/>
      <c r="DD26" s="429"/>
      <c r="DE26" s="429"/>
      <c r="DF26" s="429"/>
      <c r="DG26" s="429"/>
      <c r="DH26" s="429"/>
      <c r="DI26" s="430"/>
    </row>
    <row r="27" spans="1:113" ht="18.75" customHeight="1" thickBot="1" x14ac:dyDescent="0.2">
      <c r="A27" s="175"/>
      <c r="B27" s="602"/>
      <c r="C27" s="578"/>
      <c r="D27" s="579"/>
      <c r="E27" s="481" t="s">
        <v>170</v>
      </c>
      <c r="F27" s="461"/>
      <c r="G27" s="461"/>
      <c r="H27" s="461"/>
      <c r="I27" s="461"/>
      <c r="J27" s="461"/>
      <c r="K27" s="462"/>
      <c r="L27" s="482">
        <v>1</v>
      </c>
      <c r="M27" s="483"/>
      <c r="N27" s="483"/>
      <c r="O27" s="483"/>
      <c r="P27" s="525"/>
      <c r="Q27" s="482">
        <v>5570</v>
      </c>
      <c r="R27" s="483"/>
      <c r="S27" s="483"/>
      <c r="T27" s="483"/>
      <c r="U27" s="483"/>
      <c r="V27" s="525"/>
      <c r="W27" s="577"/>
      <c r="X27" s="578"/>
      <c r="Y27" s="579"/>
      <c r="Z27" s="481" t="s">
        <v>171</v>
      </c>
      <c r="AA27" s="461"/>
      <c r="AB27" s="461"/>
      <c r="AC27" s="461"/>
      <c r="AD27" s="461"/>
      <c r="AE27" s="461"/>
      <c r="AF27" s="461"/>
      <c r="AG27" s="462"/>
      <c r="AH27" s="482">
        <v>27</v>
      </c>
      <c r="AI27" s="483"/>
      <c r="AJ27" s="483"/>
      <c r="AK27" s="483"/>
      <c r="AL27" s="525"/>
      <c r="AM27" s="482">
        <v>81096</v>
      </c>
      <c r="AN27" s="483"/>
      <c r="AO27" s="483"/>
      <c r="AP27" s="483"/>
      <c r="AQ27" s="483"/>
      <c r="AR27" s="525"/>
      <c r="AS27" s="482">
        <v>3004</v>
      </c>
      <c r="AT27" s="483"/>
      <c r="AU27" s="483"/>
      <c r="AV27" s="483"/>
      <c r="AW27" s="483"/>
      <c r="AX27" s="484"/>
      <c r="AY27" s="526" t="s">
        <v>172</v>
      </c>
      <c r="AZ27" s="527"/>
      <c r="BA27" s="527"/>
      <c r="BB27" s="527"/>
      <c r="BC27" s="527"/>
      <c r="BD27" s="527"/>
      <c r="BE27" s="527"/>
      <c r="BF27" s="527"/>
      <c r="BG27" s="527"/>
      <c r="BH27" s="527"/>
      <c r="BI27" s="527"/>
      <c r="BJ27" s="527"/>
      <c r="BK27" s="527"/>
      <c r="BL27" s="527"/>
      <c r="BM27" s="528"/>
      <c r="BN27" s="550">
        <v>1790889</v>
      </c>
      <c r="BO27" s="551"/>
      <c r="BP27" s="551"/>
      <c r="BQ27" s="551"/>
      <c r="BR27" s="551"/>
      <c r="BS27" s="551"/>
      <c r="BT27" s="551"/>
      <c r="BU27" s="552"/>
      <c r="BV27" s="550">
        <v>1790851</v>
      </c>
      <c r="BW27" s="551"/>
      <c r="BX27" s="551"/>
      <c r="BY27" s="551"/>
      <c r="BZ27" s="551"/>
      <c r="CA27" s="551"/>
      <c r="CB27" s="551"/>
      <c r="CC27" s="552"/>
      <c r="CD27" s="190"/>
      <c r="CE27" s="545"/>
      <c r="CF27" s="545"/>
      <c r="CG27" s="545"/>
      <c r="CH27" s="545"/>
      <c r="CI27" s="545"/>
      <c r="CJ27" s="545"/>
      <c r="CK27" s="545"/>
      <c r="CL27" s="545"/>
      <c r="CM27" s="545"/>
      <c r="CN27" s="545"/>
      <c r="CO27" s="545"/>
      <c r="CP27" s="545"/>
      <c r="CQ27" s="545"/>
      <c r="CR27" s="545"/>
      <c r="CS27" s="546"/>
      <c r="CT27" s="428"/>
      <c r="CU27" s="429"/>
      <c r="CV27" s="429"/>
      <c r="CW27" s="429"/>
      <c r="CX27" s="429"/>
      <c r="CY27" s="429"/>
      <c r="CZ27" s="429"/>
      <c r="DA27" s="430"/>
      <c r="DB27" s="428"/>
      <c r="DC27" s="429"/>
      <c r="DD27" s="429"/>
      <c r="DE27" s="429"/>
      <c r="DF27" s="429"/>
      <c r="DG27" s="429"/>
      <c r="DH27" s="429"/>
      <c r="DI27" s="430"/>
    </row>
    <row r="28" spans="1:113" ht="18.75" customHeight="1" x14ac:dyDescent="0.15">
      <c r="A28" s="175"/>
      <c r="B28" s="602"/>
      <c r="C28" s="578"/>
      <c r="D28" s="579"/>
      <c r="E28" s="481" t="s">
        <v>173</v>
      </c>
      <c r="F28" s="461"/>
      <c r="G28" s="461"/>
      <c r="H28" s="461"/>
      <c r="I28" s="461"/>
      <c r="J28" s="461"/>
      <c r="K28" s="462"/>
      <c r="L28" s="482">
        <v>1</v>
      </c>
      <c r="M28" s="483"/>
      <c r="N28" s="483"/>
      <c r="O28" s="483"/>
      <c r="P28" s="525"/>
      <c r="Q28" s="482">
        <v>4800</v>
      </c>
      <c r="R28" s="483"/>
      <c r="S28" s="483"/>
      <c r="T28" s="483"/>
      <c r="U28" s="483"/>
      <c r="V28" s="525"/>
      <c r="W28" s="577"/>
      <c r="X28" s="578"/>
      <c r="Y28" s="579"/>
      <c r="Z28" s="481" t="s">
        <v>174</v>
      </c>
      <c r="AA28" s="461"/>
      <c r="AB28" s="461"/>
      <c r="AC28" s="461"/>
      <c r="AD28" s="461"/>
      <c r="AE28" s="461"/>
      <c r="AF28" s="461"/>
      <c r="AG28" s="462"/>
      <c r="AH28" s="482" t="s">
        <v>122</v>
      </c>
      <c r="AI28" s="483"/>
      <c r="AJ28" s="483"/>
      <c r="AK28" s="483"/>
      <c r="AL28" s="525"/>
      <c r="AM28" s="482" t="s">
        <v>122</v>
      </c>
      <c r="AN28" s="483"/>
      <c r="AO28" s="483"/>
      <c r="AP28" s="483"/>
      <c r="AQ28" s="483"/>
      <c r="AR28" s="525"/>
      <c r="AS28" s="482" t="s">
        <v>122</v>
      </c>
      <c r="AT28" s="483"/>
      <c r="AU28" s="483"/>
      <c r="AV28" s="483"/>
      <c r="AW28" s="483"/>
      <c r="AX28" s="484"/>
      <c r="AY28" s="585" t="s">
        <v>175</v>
      </c>
      <c r="AZ28" s="586"/>
      <c r="BA28" s="586"/>
      <c r="BB28" s="587"/>
      <c r="BC28" s="391" t="s">
        <v>46</v>
      </c>
      <c r="BD28" s="392"/>
      <c r="BE28" s="392"/>
      <c r="BF28" s="392"/>
      <c r="BG28" s="392"/>
      <c r="BH28" s="392"/>
      <c r="BI28" s="392"/>
      <c r="BJ28" s="392"/>
      <c r="BK28" s="392"/>
      <c r="BL28" s="392"/>
      <c r="BM28" s="393"/>
      <c r="BN28" s="394">
        <v>2940964</v>
      </c>
      <c r="BO28" s="395"/>
      <c r="BP28" s="395"/>
      <c r="BQ28" s="395"/>
      <c r="BR28" s="395"/>
      <c r="BS28" s="395"/>
      <c r="BT28" s="395"/>
      <c r="BU28" s="396"/>
      <c r="BV28" s="394">
        <v>3926740</v>
      </c>
      <c r="BW28" s="395"/>
      <c r="BX28" s="395"/>
      <c r="BY28" s="395"/>
      <c r="BZ28" s="395"/>
      <c r="CA28" s="395"/>
      <c r="CB28" s="395"/>
      <c r="CC28" s="396"/>
      <c r="CD28" s="188"/>
      <c r="CE28" s="545"/>
      <c r="CF28" s="545"/>
      <c r="CG28" s="545"/>
      <c r="CH28" s="545"/>
      <c r="CI28" s="545"/>
      <c r="CJ28" s="545"/>
      <c r="CK28" s="545"/>
      <c r="CL28" s="545"/>
      <c r="CM28" s="545"/>
      <c r="CN28" s="545"/>
      <c r="CO28" s="545"/>
      <c r="CP28" s="545"/>
      <c r="CQ28" s="545"/>
      <c r="CR28" s="545"/>
      <c r="CS28" s="546"/>
      <c r="CT28" s="428"/>
      <c r="CU28" s="429"/>
      <c r="CV28" s="429"/>
      <c r="CW28" s="429"/>
      <c r="CX28" s="429"/>
      <c r="CY28" s="429"/>
      <c r="CZ28" s="429"/>
      <c r="DA28" s="430"/>
      <c r="DB28" s="428"/>
      <c r="DC28" s="429"/>
      <c r="DD28" s="429"/>
      <c r="DE28" s="429"/>
      <c r="DF28" s="429"/>
      <c r="DG28" s="429"/>
      <c r="DH28" s="429"/>
      <c r="DI28" s="430"/>
    </row>
    <row r="29" spans="1:113" ht="18.75" customHeight="1" x14ac:dyDescent="0.15">
      <c r="A29" s="175"/>
      <c r="B29" s="602"/>
      <c r="C29" s="578"/>
      <c r="D29" s="579"/>
      <c r="E29" s="481" t="s">
        <v>176</v>
      </c>
      <c r="F29" s="461"/>
      <c r="G29" s="461"/>
      <c r="H29" s="461"/>
      <c r="I29" s="461"/>
      <c r="J29" s="461"/>
      <c r="K29" s="462"/>
      <c r="L29" s="482">
        <v>32</v>
      </c>
      <c r="M29" s="483"/>
      <c r="N29" s="483"/>
      <c r="O29" s="483"/>
      <c r="P29" s="525"/>
      <c r="Q29" s="482">
        <v>4490</v>
      </c>
      <c r="R29" s="483"/>
      <c r="S29" s="483"/>
      <c r="T29" s="483"/>
      <c r="U29" s="483"/>
      <c r="V29" s="525"/>
      <c r="W29" s="580"/>
      <c r="X29" s="581"/>
      <c r="Y29" s="582"/>
      <c r="Z29" s="481" t="s">
        <v>177</v>
      </c>
      <c r="AA29" s="461"/>
      <c r="AB29" s="461"/>
      <c r="AC29" s="461"/>
      <c r="AD29" s="461"/>
      <c r="AE29" s="461"/>
      <c r="AF29" s="461"/>
      <c r="AG29" s="462"/>
      <c r="AH29" s="482">
        <v>1532</v>
      </c>
      <c r="AI29" s="483"/>
      <c r="AJ29" s="483"/>
      <c r="AK29" s="483"/>
      <c r="AL29" s="525"/>
      <c r="AM29" s="482">
        <v>4969336</v>
      </c>
      <c r="AN29" s="483"/>
      <c r="AO29" s="483"/>
      <c r="AP29" s="483"/>
      <c r="AQ29" s="483"/>
      <c r="AR29" s="525"/>
      <c r="AS29" s="482">
        <v>3244</v>
      </c>
      <c r="AT29" s="483"/>
      <c r="AU29" s="483"/>
      <c r="AV29" s="483"/>
      <c r="AW29" s="483"/>
      <c r="AX29" s="484"/>
      <c r="AY29" s="588"/>
      <c r="AZ29" s="589"/>
      <c r="BA29" s="589"/>
      <c r="BB29" s="590"/>
      <c r="BC29" s="465" t="s">
        <v>178</v>
      </c>
      <c r="BD29" s="466"/>
      <c r="BE29" s="466"/>
      <c r="BF29" s="466"/>
      <c r="BG29" s="466"/>
      <c r="BH29" s="466"/>
      <c r="BI29" s="466"/>
      <c r="BJ29" s="466"/>
      <c r="BK29" s="466"/>
      <c r="BL29" s="466"/>
      <c r="BM29" s="467"/>
      <c r="BN29" s="431">
        <v>3952827</v>
      </c>
      <c r="BO29" s="432"/>
      <c r="BP29" s="432"/>
      <c r="BQ29" s="432"/>
      <c r="BR29" s="432"/>
      <c r="BS29" s="432"/>
      <c r="BT29" s="432"/>
      <c r="BU29" s="433"/>
      <c r="BV29" s="431">
        <v>4544096</v>
      </c>
      <c r="BW29" s="432"/>
      <c r="BX29" s="432"/>
      <c r="BY29" s="432"/>
      <c r="BZ29" s="432"/>
      <c r="CA29" s="432"/>
      <c r="CB29" s="432"/>
      <c r="CC29" s="433"/>
      <c r="CD29" s="190"/>
      <c r="CE29" s="545"/>
      <c r="CF29" s="545"/>
      <c r="CG29" s="545"/>
      <c r="CH29" s="545"/>
      <c r="CI29" s="545"/>
      <c r="CJ29" s="545"/>
      <c r="CK29" s="545"/>
      <c r="CL29" s="545"/>
      <c r="CM29" s="545"/>
      <c r="CN29" s="545"/>
      <c r="CO29" s="545"/>
      <c r="CP29" s="545"/>
      <c r="CQ29" s="545"/>
      <c r="CR29" s="545"/>
      <c r="CS29" s="546"/>
      <c r="CT29" s="428"/>
      <c r="CU29" s="429"/>
      <c r="CV29" s="429"/>
      <c r="CW29" s="429"/>
      <c r="CX29" s="429"/>
      <c r="CY29" s="429"/>
      <c r="CZ29" s="429"/>
      <c r="DA29" s="430"/>
      <c r="DB29" s="428"/>
      <c r="DC29" s="429"/>
      <c r="DD29" s="429"/>
      <c r="DE29" s="429"/>
      <c r="DF29" s="429"/>
      <c r="DG29" s="429"/>
      <c r="DH29" s="429"/>
      <c r="DI29" s="430"/>
    </row>
    <row r="30" spans="1:113" ht="18.75" customHeight="1" thickBot="1" x14ac:dyDescent="0.2">
      <c r="A30" s="175"/>
      <c r="B30" s="603"/>
      <c r="C30" s="604"/>
      <c r="D30" s="605"/>
      <c r="E30" s="485"/>
      <c r="F30" s="486"/>
      <c r="G30" s="486"/>
      <c r="H30" s="486"/>
      <c r="I30" s="486"/>
      <c r="J30" s="486"/>
      <c r="K30" s="487"/>
      <c r="L30" s="595"/>
      <c r="M30" s="596"/>
      <c r="N30" s="596"/>
      <c r="O30" s="596"/>
      <c r="P30" s="597"/>
      <c r="Q30" s="595"/>
      <c r="R30" s="596"/>
      <c r="S30" s="596"/>
      <c r="T30" s="596"/>
      <c r="U30" s="596"/>
      <c r="V30" s="597"/>
      <c r="W30" s="598" t="s">
        <v>179</v>
      </c>
      <c r="X30" s="599"/>
      <c r="Y30" s="599"/>
      <c r="Z30" s="599"/>
      <c r="AA30" s="599"/>
      <c r="AB30" s="599"/>
      <c r="AC30" s="599"/>
      <c r="AD30" s="599"/>
      <c r="AE30" s="599"/>
      <c r="AF30" s="599"/>
      <c r="AG30" s="600"/>
      <c r="AH30" s="558">
        <v>99.9</v>
      </c>
      <c r="AI30" s="559"/>
      <c r="AJ30" s="559"/>
      <c r="AK30" s="559"/>
      <c r="AL30" s="559"/>
      <c r="AM30" s="559"/>
      <c r="AN30" s="559"/>
      <c r="AO30" s="559"/>
      <c r="AP30" s="559"/>
      <c r="AQ30" s="559"/>
      <c r="AR30" s="559"/>
      <c r="AS30" s="559"/>
      <c r="AT30" s="559"/>
      <c r="AU30" s="559"/>
      <c r="AV30" s="559"/>
      <c r="AW30" s="559"/>
      <c r="AX30" s="561"/>
      <c r="AY30" s="591"/>
      <c r="AZ30" s="592"/>
      <c r="BA30" s="592"/>
      <c r="BB30" s="593"/>
      <c r="BC30" s="547" t="s">
        <v>48</v>
      </c>
      <c r="BD30" s="548"/>
      <c r="BE30" s="548"/>
      <c r="BF30" s="548"/>
      <c r="BG30" s="548"/>
      <c r="BH30" s="548"/>
      <c r="BI30" s="548"/>
      <c r="BJ30" s="548"/>
      <c r="BK30" s="548"/>
      <c r="BL30" s="548"/>
      <c r="BM30" s="549"/>
      <c r="BN30" s="550">
        <v>9735600</v>
      </c>
      <c r="BO30" s="551"/>
      <c r="BP30" s="551"/>
      <c r="BQ30" s="551"/>
      <c r="BR30" s="551"/>
      <c r="BS30" s="551"/>
      <c r="BT30" s="551"/>
      <c r="BU30" s="552"/>
      <c r="BV30" s="550">
        <v>10807378</v>
      </c>
      <c r="BW30" s="551"/>
      <c r="BX30" s="551"/>
      <c r="BY30" s="551"/>
      <c r="BZ30" s="551"/>
      <c r="CA30" s="551"/>
      <c r="CB30" s="551"/>
      <c r="CC30" s="55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94" t="s">
        <v>180</v>
      </c>
      <c r="D32" s="594"/>
      <c r="E32" s="594"/>
      <c r="F32" s="594"/>
      <c r="G32" s="594"/>
      <c r="H32" s="594"/>
      <c r="I32" s="594"/>
      <c r="J32" s="594"/>
      <c r="K32" s="594"/>
      <c r="L32" s="594"/>
      <c r="M32" s="594"/>
      <c r="N32" s="594"/>
      <c r="O32" s="594"/>
      <c r="P32" s="594"/>
      <c r="Q32" s="594"/>
      <c r="R32" s="594"/>
      <c r="S32" s="594"/>
      <c r="U32" s="435" t="s">
        <v>181</v>
      </c>
      <c r="V32" s="435"/>
      <c r="W32" s="435"/>
      <c r="X32" s="435"/>
      <c r="Y32" s="435"/>
      <c r="Z32" s="435"/>
      <c r="AA32" s="435"/>
      <c r="AB32" s="435"/>
      <c r="AC32" s="435"/>
      <c r="AD32" s="435"/>
      <c r="AE32" s="435"/>
      <c r="AF32" s="435"/>
      <c r="AG32" s="435"/>
      <c r="AH32" s="435"/>
      <c r="AI32" s="435"/>
      <c r="AJ32" s="435"/>
      <c r="AK32" s="435"/>
      <c r="AM32" s="435" t="s">
        <v>182</v>
      </c>
      <c r="AN32" s="435"/>
      <c r="AO32" s="435"/>
      <c r="AP32" s="435"/>
      <c r="AQ32" s="435"/>
      <c r="AR32" s="435"/>
      <c r="AS32" s="435"/>
      <c r="AT32" s="435"/>
      <c r="AU32" s="435"/>
      <c r="AV32" s="435"/>
      <c r="AW32" s="435"/>
      <c r="AX32" s="435"/>
      <c r="AY32" s="435"/>
      <c r="AZ32" s="435"/>
      <c r="BA32" s="435"/>
      <c r="BB32" s="435"/>
      <c r="BC32" s="435"/>
      <c r="BE32" s="435" t="s">
        <v>183</v>
      </c>
      <c r="BF32" s="435"/>
      <c r="BG32" s="435"/>
      <c r="BH32" s="435"/>
      <c r="BI32" s="435"/>
      <c r="BJ32" s="435"/>
      <c r="BK32" s="435"/>
      <c r="BL32" s="435"/>
      <c r="BM32" s="435"/>
      <c r="BN32" s="435"/>
      <c r="BO32" s="435"/>
      <c r="BP32" s="435"/>
      <c r="BQ32" s="435"/>
      <c r="BR32" s="435"/>
      <c r="BS32" s="435"/>
      <c r="BT32" s="435"/>
      <c r="BU32" s="435"/>
      <c r="BW32" s="435" t="s">
        <v>184</v>
      </c>
      <c r="BX32" s="435"/>
      <c r="BY32" s="435"/>
      <c r="BZ32" s="435"/>
      <c r="CA32" s="435"/>
      <c r="CB32" s="435"/>
      <c r="CC32" s="435"/>
      <c r="CD32" s="435"/>
      <c r="CE32" s="435"/>
      <c r="CF32" s="435"/>
      <c r="CG32" s="435"/>
      <c r="CH32" s="435"/>
      <c r="CI32" s="435"/>
      <c r="CJ32" s="435"/>
      <c r="CK32" s="435"/>
      <c r="CL32" s="435"/>
      <c r="CM32" s="435"/>
      <c r="CO32" s="435" t="s">
        <v>185</v>
      </c>
      <c r="CP32" s="435"/>
      <c r="CQ32" s="435"/>
      <c r="CR32" s="435"/>
      <c r="CS32" s="435"/>
      <c r="CT32" s="435"/>
      <c r="CU32" s="435"/>
      <c r="CV32" s="435"/>
      <c r="CW32" s="435"/>
      <c r="CX32" s="435"/>
      <c r="CY32" s="435"/>
      <c r="CZ32" s="435"/>
      <c r="DA32" s="435"/>
      <c r="DB32" s="435"/>
      <c r="DC32" s="435"/>
      <c r="DD32" s="435"/>
      <c r="DE32" s="435"/>
      <c r="DI32" s="198"/>
    </row>
    <row r="33" spans="1:113" ht="13.5" customHeight="1" x14ac:dyDescent="0.15">
      <c r="A33" s="175"/>
      <c r="B33" s="199"/>
      <c r="C33" s="455" t="s">
        <v>186</v>
      </c>
      <c r="D33" s="455"/>
      <c r="E33" s="420" t="s">
        <v>187</v>
      </c>
      <c r="F33" s="420"/>
      <c r="G33" s="420"/>
      <c r="H33" s="420"/>
      <c r="I33" s="420"/>
      <c r="J33" s="420"/>
      <c r="K33" s="420"/>
      <c r="L33" s="420"/>
      <c r="M33" s="420"/>
      <c r="N33" s="420"/>
      <c r="O33" s="420"/>
      <c r="P33" s="420"/>
      <c r="Q33" s="420"/>
      <c r="R33" s="420"/>
      <c r="S33" s="420"/>
      <c r="T33" s="200"/>
      <c r="U33" s="455" t="s">
        <v>186</v>
      </c>
      <c r="V33" s="455"/>
      <c r="W33" s="420" t="s">
        <v>187</v>
      </c>
      <c r="X33" s="420"/>
      <c r="Y33" s="420"/>
      <c r="Z33" s="420"/>
      <c r="AA33" s="420"/>
      <c r="AB33" s="420"/>
      <c r="AC33" s="420"/>
      <c r="AD33" s="420"/>
      <c r="AE33" s="420"/>
      <c r="AF33" s="420"/>
      <c r="AG33" s="420"/>
      <c r="AH33" s="420"/>
      <c r="AI33" s="420"/>
      <c r="AJ33" s="420"/>
      <c r="AK33" s="420"/>
      <c r="AL33" s="200"/>
      <c r="AM33" s="455" t="s">
        <v>186</v>
      </c>
      <c r="AN33" s="455"/>
      <c r="AO33" s="420" t="s">
        <v>187</v>
      </c>
      <c r="AP33" s="420"/>
      <c r="AQ33" s="420"/>
      <c r="AR33" s="420"/>
      <c r="AS33" s="420"/>
      <c r="AT33" s="420"/>
      <c r="AU33" s="420"/>
      <c r="AV33" s="420"/>
      <c r="AW33" s="420"/>
      <c r="AX33" s="420"/>
      <c r="AY33" s="420"/>
      <c r="AZ33" s="420"/>
      <c r="BA33" s="420"/>
      <c r="BB33" s="420"/>
      <c r="BC33" s="420"/>
      <c r="BD33" s="201"/>
      <c r="BE33" s="420" t="s">
        <v>188</v>
      </c>
      <c r="BF33" s="420"/>
      <c r="BG33" s="420" t="s">
        <v>189</v>
      </c>
      <c r="BH33" s="420"/>
      <c r="BI33" s="420"/>
      <c r="BJ33" s="420"/>
      <c r="BK33" s="420"/>
      <c r="BL33" s="420"/>
      <c r="BM33" s="420"/>
      <c r="BN33" s="420"/>
      <c r="BO33" s="420"/>
      <c r="BP33" s="420"/>
      <c r="BQ33" s="420"/>
      <c r="BR33" s="420"/>
      <c r="BS33" s="420"/>
      <c r="BT33" s="420"/>
      <c r="BU33" s="420"/>
      <c r="BV33" s="201"/>
      <c r="BW33" s="455" t="s">
        <v>188</v>
      </c>
      <c r="BX33" s="455"/>
      <c r="BY33" s="420" t="s">
        <v>190</v>
      </c>
      <c r="BZ33" s="420"/>
      <c r="CA33" s="420"/>
      <c r="CB33" s="420"/>
      <c r="CC33" s="420"/>
      <c r="CD33" s="420"/>
      <c r="CE33" s="420"/>
      <c r="CF33" s="420"/>
      <c r="CG33" s="420"/>
      <c r="CH33" s="420"/>
      <c r="CI33" s="420"/>
      <c r="CJ33" s="420"/>
      <c r="CK33" s="420"/>
      <c r="CL33" s="420"/>
      <c r="CM33" s="420"/>
      <c r="CN33" s="200"/>
      <c r="CO33" s="455" t="s">
        <v>186</v>
      </c>
      <c r="CP33" s="455"/>
      <c r="CQ33" s="420" t="s">
        <v>191</v>
      </c>
      <c r="CR33" s="420"/>
      <c r="CS33" s="420"/>
      <c r="CT33" s="420"/>
      <c r="CU33" s="420"/>
      <c r="CV33" s="420"/>
      <c r="CW33" s="420"/>
      <c r="CX33" s="420"/>
      <c r="CY33" s="420"/>
      <c r="CZ33" s="420"/>
      <c r="DA33" s="420"/>
      <c r="DB33" s="420"/>
      <c r="DC33" s="420"/>
      <c r="DD33" s="420"/>
      <c r="DE33" s="420"/>
      <c r="DF33" s="200"/>
      <c r="DG33" s="620" t="s">
        <v>192</v>
      </c>
      <c r="DH33" s="620"/>
      <c r="DI33" s="202"/>
    </row>
    <row r="34" spans="1:113" ht="32.25" customHeight="1" x14ac:dyDescent="0.15">
      <c r="A34" s="175"/>
      <c r="B34" s="199"/>
      <c r="C34" s="621">
        <f>IF(E34="","",1)</f>
        <v>1</v>
      </c>
      <c r="D34" s="621"/>
      <c r="E34" s="622" t="str">
        <f>IF('各会計、関係団体の財政状況及び健全化判断比率'!B7="","",'各会計、関係団体の財政状況及び健全化判断比率'!B7)</f>
        <v>一般会計</v>
      </c>
      <c r="F34" s="622"/>
      <c r="G34" s="622"/>
      <c r="H34" s="622"/>
      <c r="I34" s="622"/>
      <c r="J34" s="622"/>
      <c r="K34" s="622"/>
      <c r="L34" s="622"/>
      <c r="M34" s="622"/>
      <c r="N34" s="622"/>
      <c r="O34" s="622"/>
      <c r="P34" s="622"/>
      <c r="Q34" s="622"/>
      <c r="R34" s="622"/>
      <c r="S34" s="622"/>
      <c r="T34" s="175"/>
      <c r="U34" s="621">
        <f>IF(W34="","",MAX(C34:D43)+1)</f>
        <v>4</v>
      </c>
      <c r="V34" s="621"/>
      <c r="W34" s="622" t="str">
        <f>IF('各会計、関係団体の財政状況及び健全化判断比率'!B28="","",'各会計、関係団体の財政状況及び健全化判断比率'!B28)</f>
        <v>国民健康保険特別会計</v>
      </c>
      <c r="X34" s="622"/>
      <c r="Y34" s="622"/>
      <c r="Z34" s="622"/>
      <c r="AA34" s="622"/>
      <c r="AB34" s="622"/>
      <c r="AC34" s="622"/>
      <c r="AD34" s="622"/>
      <c r="AE34" s="622"/>
      <c r="AF34" s="622"/>
      <c r="AG34" s="622"/>
      <c r="AH34" s="622"/>
      <c r="AI34" s="622"/>
      <c r="AJ34" s="622"/>
      <c r="AK34" s="622"/>
      <c r="AL34" s="175"/>
      <c r="AM34" s="621">
        <f>IF(AO34="","",MAX(C34:D43,U34:V43)+1)</f>
        <v>8</v>
      </c>
      <c r="AN34" s="621"/>
      <c r="AO34" s="622" t="str">
        <f>IF('各会計、関係団体の財政状況及び健全化判断比率'!B32="","",'各会計、関係団体の財政状況及び健全化判断比率'!B32)</f>
        <v>水道事業会計</v>
      </c>
      <c r="AP34" s="622"/>
      <c r="AQ34" s="622"/>
      <c r="AR34" s="622"/>
      <c r="AS34" s="622"/>
      <c r="AT34" s="622"/>
      <c r="AU34" s="622"/>
      <c r="AV34" s="622"/>
      <c r="AW34" s="622"/>
      <c r="AX34" s="622"/>
      <c r="AY34" s="622"/>
      <c r="AZ34" s="622"/>
      <c r="BA34" s="622"/>
      <c r="BB34" s="622"/>
      <c r="BC34" s="622"/>
      <c r="BD34" s="175"/>
      <c r="BE34" s="621">
        <f>IF(BG34="","",MAX(C34:D43,U34:V43,AM34:AN43)+1)</f>
        <v>13</v>
      </c>
      <c r="BF34" s="621"/>
      <c r="BG34" s="622" t="str">
        <f>IF('各会計、関係団体の財政状況及び健全化判断比率'!B37="","",'各会計、関係団体の財政状況及び健全化判断比率'!B37)</f>
        <v>国民宿舎特別会計</v>
      </c>
      <c r="BH34" s="622"/>
      <c r="BI34" s="622"/>
      <c r="BJ34" s="622"/>
      <c r="BK34" s="622"/>
      <c r="BL34" s="622"/>
      <c r="BM34" s="622"/>
      <c r="BN34" s="622"/>
      <c r="BO34" s="622"/>
      <c r="BP34" s="622"/>
      <c r="BQ34" s="622"/>
      <c r="BR34" s="622"/>
      <c r="BS34" s="622"/>
      <c r="BT34" s="622"/>
      <c r="BU34" s="622"/>
      <c r="BV34" s="175"/>
      <c r="BW34" s="621">
        <f>IF(BY34="","",MAX(C34:D43,U34:V43,AM34:AN43,BE34:BF43)+1)</f>
        <v>15</v>
      </c>
      <c r="BX34" s="621"/>
      <c r="BY34" s="622" t="str">
        <f>IF('各会計、関係団体の財政状況及び健全化判断比率'!B68="","",'各会計、関係団体の財政状況及び健全化判断比率'!B68)</f>
        <v>山口県市町総合事務組合（一般会計）</v>
      </c>
      <c r="BZ34" s="622"/>
      <c r="CA34" s="622"/>
      <c r="CB34" s="622"/>
      <c r="CC34" s="622"/>
      <c r="CD34" s="622"/>
      <c r="CE34" s="622"/>
      <c r="CF34" s="622"/>
      <c r="CG34" s="622"/>
      <c r="CH34" s="622"/>
      <c r="CI34" s="622"/>
      <c r="CJ34" s="622"/>
      <c r="CK34" s="622"/>
      <c r="CL34" s="622"/>
      <c r="CM34" s="622"/>
      <c r="CN34" s="175"/>
      <c r="CO34" s="621">
        <f>IF(CQ34="","",MAX(C34:D43,U34:V43,AM34:AN43,BE34:BF43,BW34:BX43)+1)</f>
        <v>24</v>
      </c>
      <c r="CP34" s="621"/>
      <c r="CQ34" s="622" t="str">
        <f>IF('各会計、関係団体の財政状況及び健全化判断比率'!BS7="","",'各会計、関係団体の財政状況及び健全化判断比率'!BS7)</f>
        <v>山口市文化振興財団</v>
      </c>
      <c r="CR34" s="622"/>
      <c r="CS34" s="622"/>
      <c r="CT34" s="622"/>
      <c r="CU34" s="622"/>
      <c r="CV34" s="622"/>
      <c r="CW34" s="622"/>
      <c r="CX34" s="622"/>
      <c r="CY34" s="622"/>
      <c r="CZ34" s="622"/>
      <c r="DA34" s="622"/>
      <c r="DB34" s="622"/>
      <c r="DC34" s="622"/>
      <c r="DD34" s="622"/>
      <c r="DE34" s="622"/>
      <c r="DG34" s="623" t="str">
        <f>IF('各会計、関係団体の財政状況及び健全化判断比率'!BR7="","",'各会計、関係団体の財政状況及び健全化判断比率'!BR7)</f>
        <v/>
      </c>
      <c r="DH34" s="623"/>
      <c r="DI34" s="202"/>
    </row>
    <row r="35" spans="1:113" ht="32.25" customHeight="1" x14ac:dyDescent="0.15">
      <c r="A35" s="175"/>
      <c r="B35" s="199"/>
      <c r="C35" s="621">
        <f>IF(E35="","",C34+1)</f>
        <v>2</v>
      </c>
      <c r="D35" s="621"/>
      <c r="E35" s="622" t="str">
        <f>IF('各会計、関係団体の財政状況及び健全化判断比率'!B8="","",'各会計、関係団体の財政状況及び健全化判断比率'!B8)</f>
        <v>地域下水道事業特別会計</v>
      </c>
      <c r="F35" s="622"/>
      <c r="G35" s="622"/>
      <c r="H35" s="622"/>
      <c r="I35" s="622"/>
      <c r="J35" s="622"/>
      <c r="K35" s="622"/>
      <c r="L35" s="622"/>
      <c r="M35" s="622"/>
      <c r="N35" s="622"/>
      <c r="O35" s="622"/>
      <c r="P35" s="622"/>
      <c r="Q35" s="622"/>
      <c r="R35" s="622"/>
      <c r="S35" s="622"/>
      <c r="T35" s="175"/>
      <c r="U35" s="621">
        <f>IF(W35="","",U34+1)</f>
        <v>5</v>
      </c>
      <c r="V35" s="621"/>
      <c r="W35" s="622" t="str">
        <f>IF('各会計、関係団体の財政状況及び健全化判断比率'!B29="","",'各会計、関係団体の財政状況及び健全化判断比率'!B29)</f>
        <v>介護保険特別会計</v>
      </c>
      <c r="X35" s="622"/>
      <c r="Y35" s="622"/>
      <c r="Z35" s="622"/>
      <c r="AA35" s="622"/>
      <c r="AB35" s="622"/>
      <c r="AC35" s="622"/>
      <c r="AD35" s="622"/>
      <c r="AE35" s="622"/>
      <c r="AF35" s="622"/>
      <c r="AG35" s="622"/>
      <c r="AH35" s="622"/>
      <c r="AI35" s="622"/>
      <c r="AJ35" s="622"/>
      <c r="AK35" s="622"/>
      <c r="AL35" s="175"/>
      <c r="AM35" s="621">
        <f t="shared" ref="AM35:AM43" si="0">IF(AO35="","",AM34+1)</f>
        <v>9</v>
      </c>
      <c r="AN35" s="621"/>
      <c r="AO35" s="622" t="str">
        <f>IF('各会計、関係団体の財政状況及び健全化判断比率'!B33="","",'各会計、関係団体の財政状況及び健全化判断比率'!B33)</f>
        <v>公共下水道事業会計</v>
      </c>
      <c r="AP35" s="622"/>
      <c r="AQ35" s="622"/>
      <c r="AR35" s="622"/>
      <c r="AS35" s="622"/>
      <c r="AT35" s="622"/>
      <c r="AU35" s="622"/>
      <c r="AV35" s="622"/>
      <c r="AW35" s="622"/>
      <c r="AX35" s="622"/>
      <c r="AY35" s="622"/>
      <c r="AZ35" s="622"/>
      <c r="BA35" s="622"/>
      <c r="BB35" s="622"/>
      <c r="BC35" s="622"/>
      <c r="BD35" s="175"/>
      <c r="BE35" s="621">
        <f t="shared" ref="BE35:BE43" si="1">IF(BG35="","",BE34+1)</f>
        <v>14</v>
      </c>
      <c r="BF35" s="621"/>
      <c r="BG35" s="622" t="str">
        <f>IF('各会計、関係団体の財政状況及び健全化判断比率'!B38="","",'各会計、関係団体の財政状況及び健全化判断比率'!B38)</f>
        <v>鋳銭司第二団地整備事業特別会計</v>
      </c>
      <c r="BH35" s="622"/>
      <c r="BI35" s="622"/>
      <c r="BJ35" s="622"/>
      <c r="BK35" s="622"/>
      <c r="BL35" s="622"/>
      <c r="BM35" s="622"/>
      <c r="BN35" s="622"/>
      <c r="BO35" s="622"/>
      <c r="BP35" s="622"/>
      <c r="BQ35" s="622"/>
      <c r="BR35" s="622"/>
      <c r="BS35" s="622"/>
      <c r="BT35" s="622"/>
      <c r="BU35" s="622"/>
      <c r="BV35" s="175"/>
      <c r="BW35" s="621">
        <f t="shared" ref="BW35:BW43" si="2">IF(BY35="","",BW34+1)</f>
        <v>16</v>
      </c>
      <c r="BX35" s="621"/>
      <c r="BY35" s="622" t="str">
        <f>IF('各会計、関係団体の財政状況及び健全化判断比率'!B69="","",'各会計、関係団体の財政状況及び健全化判断比率'!B69)</f>
        <v>山口県市町総合事務組合（退職手当特別会計）</v>
      </c>
      <c r="BZ35" s="622"/>
      <c r="CA35" s="622"/>
      <c r="CB35" s="622"/>
      <c r="CC35" s="622"/>
      <c r="CD35" s="622"/>
      <c r="CE35" s="622"/>
      <c r="CF35" s="622"/>
      <c r="CG35" s="622"/>
      <c r="CH35" s="622"/>
      <c r="CI35" s="622"/>
      <c r="CJ35" s="622"/>
      <c r="CK35" s="622"/>
      <c r="CL35" s="622"/>
      <c r="CM35" s="622"/>
      <c r="CN35" s="175"/>
      <c r="CO35" s="621">
        <f t="shared" ref="CO35:CO43" si="3">IF(CQ35="","",CO34+1)</f>
        <v>25</v>
      </c>
      <c r="CP35" s="621"/>
      <c r="CQ35" s="622" t="str">
        <f>IF('各会計、関係団体の財政状況及び健全化判断比率'!BS8="","",'各会計、関係団体の財政状況及び健全化判断比率'!BS8)</f>
        <v>山口観光コンベンション協会</v>
      </c>
      <c r="CR35" s="622"/>
      <c r="CS35" s="622"/>
      <c r="CT35" s="622"/>
      <c r="CU35" s="622"/>
      <c r="CV35" s="622"/>
      <c r="CW35" s="622"/>
      <c r="CX35" s="622"/>
      <c r="CY35" s="622"/>
      <c r="CZ35" s="622"/>
      <c r="DA35" s="622"/>
      <c r="DB35" s="622"/>
      <c r="DC35" s="622"/>
      <c r="DD35" s="622"/>
      <c r="DE35" s="622"/>
      <c r="DG35" s="623" t="str">
        <f>IF('各会計、関係団体の財政状況及び健全化判断比率'!BR8="","",'各会計、関係団体の財政状況及び健全化判断比率'!BR8)</f>
        <v/>
      </c>
      <c r="DH35" s="623"/>
      <c r="DI35" s="202"/>
    </row>
    <row r="36" spans="1:113" ht="32.25" customHeight="1" x14ac:dyDescent="0.15">
      <c r="A36" s="175"/>
      <c r="B36" s="199"/>
      <c r="C36" s="621">
        <f>IF(E36="","",C35+1)</f>
        <v>3</v>
      </c>
      <c r="D36" s="621"/>
      <c r="E36" s="622" t="str">
        <f>IF('各会計、関係団体の財政状況及び健全化判断比率'!B9="","",'各会計、関係団体の財政状況及び健全化判断比率'!B9)</f>
        <v>特別林野特別会計</v>
      </c>
      <c r="F36" s="622"/>
      <c r="G36" s="622"/>
      <c r="H36" s="622"/>
      <c r="I36" s="622"/>
      <c r="J36" s="622"/>
      <c r="K36" s="622"/>
      <c r="L36" s="622"/>
      <c r="M36" s="622"/>
      <c r="N36" s="622"/>
      <c r="O36" s="622"/>
      <c r="P36" s="622"/>
      <c r="Q36" s="622"/>
      <c r="R36" s="622"/>
      <c r="S36" s="622"/>
      <c r="T36" s="175"/>
      <c r="U36" s="621">
        <f t="shared" ref="U36:U43" si="4">IF(W36="","",U35+1)</f>
        <v>6</v>
      </c>
      <c r="V36" s="621"/>
      <c r="W36" s="622" t="str">
        <f>IF('各会計、関係団体の財政状況及び健全化判断比率'!B30="","",'各会計、関係団体の財政状況及び健全化判断比率'!B30)</f>
        <v>後期高齢者医療特別会計</v>
      </c>
      <c r="X36" s="622"/>
      <c r="Y36" s="622"/>
      <c r="Z36" s="622"/>
      <c r="AA36" s="622"/>
      <c r="AB36" s="622"/>
      <c r="AC36" s="622"/>
      <c r="AD36" s="622"/>
      <c r="AE36" s="622"/>
      <c r="AF36" s="622"/>
      <c r="AG36" s="622"/>
      <c r="AH36" s="622"/>
      <c r="AI36" s="622"/>
      <c r="AJ36" s="622"/>
      <c r="AK36" s="622"/>
      <c r="AL36" s="175"/>
      <c r="AM36" s="621">
        <f t="shared" si="0"/>
        <v>10</v>
      </c>
      <c r="AN36" s="621"/>
      <c r="AO36" s="622" t="str">
        <f>IF('各会計、関係団体の財政状況及び健全化判断比率'!B34="","",'各会計、関係団体の財政状況及び健全化判断比率'!B34)</f>
        <v>農業集落排水事業会計</v>
      </c>
      <c r="AP36" s="622"/>
      <c r="AQ36" s="622"/>
      <c r="AR36" s="622"/>
      <c r="AS36" s="622"/>
      <c r="AT36" s="622"/>
      <c r="AU36" s="622"/>
      <c r="AV36" s="622"/>
      <c r="AW36" s="622"/>
      <c r="AX36" s="622"/>
      <c r="AY36" s="622"/>
      <c r="AZ36" s="622"/>
      <c r="BA36" s="622"/>
      <c r="BB36" s="622"/>
      <c r="BC36" s="622"/>
      <c r="BD36" s="175"/>
      <c r="BE36" s="621" t="str">
        <f t="shared" si="1"/>
        <v/>
      </c>
      <c r="BF36" s="621"/>
      <c r="BG36" s="622"/>
      <c r="BH36" s="622"/>
      <c r="BI36" s="622"/>
      <c r="BJ36" s="622"/>
      <c r="BK36" s="622"/>
      <c r="BL36" s="622"/>
      <c r="BM36" s="622"/>
      <c r="BN36" s="622"/>
      <c r="BO36" s="622"/>
      <c r="BP36" s="622"/>
      <c r="BQ36" s="622"/>
      <c r="BR36" s="622"/>
      <c r="BS36" s="622"/>
      <c r="BT36" s="622"/>
      <c r="BU36" s="622"/>
      <c r="BV36" s="175"/>
      <c r="BW36" s="621">
        <f t="shared" si="2"/>
        <v>17</v>
      </c>
      <c r="BX36" s="621"/>
      <c r="BY36" s="622" t="str">
        <f>IF('各会計、関係団体の財政状況及び健全化判断比率'!B70="","",'各会計、関係団体の財政状況及び健全化判断比率'!B70)</f>
        <v>山口県市町総合事務組合（消防団員補償等特別会計）</v>
      </c>
      <c r="BZ36" s="622"/>
      <c r="CA36" s="622"/>
      <c r="CB36" s="622"/>
      <c r="CC36" s="622"/>
      <c r="CD36" s="622"/>
      <c r="CE36" s="622"/>
      <c r="CF36" s="622"/>
      <c r="CG36" s="622"/>
      <c r="CH36" s="622"/>
      <c r="CI36" s="622"/>
      <c r="CJ36" s="622"/>
      <c r="CK36" s="622"/>
      <c r="CL36" s="622"/>
      <c r="CM36" s="622"/>
      <c r="CN36" s="175"/>
      <c r="CO36" s="621">
        <f t="shared" si="3"/>
        <v>26</v>
      </c>
      <c r="CP36" s="621"/>
      <c r="CQ36" s="622" t="str">
        <f>IF('各会計、関係団体の財政状況及び健全化判断比率'!BS9="","",'各会計、関係団体の財政状況及び健全化判断比率'!BS9)</f>
        <v>願成就</v>
      </c>
      <c r="CR36" s="622"/>
      <c r="CS36" s="622"/>
      <c r="CT36" s="622"/>
      <c r="CU36" s="622"/>
      <c r="CV36" s="622"/>
      <c r="CW36" s="622"/>
      <c r="CX36" s="622"/>
      <c r="CY36" s="622"/>
      <c r="CZ36" s="622"/>
      <c r="DA36" s="622"/>
      <c r="DB36" s="622"/>
      <c r="DC36" s="622"/>
      <c r="DD36" s="622"/>
      <c r="DE36" s="622"/>
      <c r="DG36" s="623" t="str">
        <f>IF('各会計、関係団体の財政状況及び健全化判断比率'!BR9="","",'各会計、関係団体の財政状況及び健全化判断比率'!BR9)</f>
        <v/>
      </c>
      <c r="DH36" s="623"/>
      <c r="DI36" s="202"/>
    </row>
    <row r="37" spans="1:113" ht="32.25" customHeight="1" x14ac:dyDescent="0.15">
      <c r="A37" s="175"/>
      <c r="B37" s="199"/>
      <c r="C37" s="621" t="str">
        <f>IF(E37="","",C36+1)</f>
        <v/>
      </c>
      <c r="D37" s="621"/>
      <c r="E37" s="622" t="str">
        <f>IF('各会計、関係団体の財政状況及び健全化判断比率'!B10="","",'各会計、関係団体の財政状況及び健全化判断比率'!B10)</f>
        <v/>
      </c>
      <c r="F37" s="622"/>
      <c r="G37" s="622"/>
      <c r="H37" s="622"/>
      <c r="I37" s="622"/>
      <c r="J37" s="622"/>
      <c r="K37" s="622"/>
      <c r="L37" s="622"/>
      <c r="M37" s="622"/>
      <c r="N37" s="622"/>
      <c r="O37" s="622"/>
      <c r="P37" s="622"/>
      <c r="Q37" s="622"/>
      <c r="R37" s="622"/>
      <c r="S37" s="622"/>
      <c r="T37" s="175"/>
      <c r="U37" s="621">
        <f t="shared" si="4"/>
        <v>7</v>
      </c>
      <c r="V37" s="621"/>
      <c r="W37" s="622" t="str">
        <f>IF('各会計、関係団体の財政状況及び健全化判断比率'!B31="","",'各会計、関係団体の財政状況及び健全化判断比率'!B31)</f>
        <v>介護サービス事業特別会計</v>
      </c>
      <c r="X37" s="622"/>
      <c r="Y37" s="622"/>
      <c r="Z37" s="622"/>
      <c r="AA37" s="622"/>
      <c r="AB37" s="622"/>
      <c r="AC37" s="622"/>
      <c r="AD37" s="622"/>
      <c r="AE37" s="622"/>
      <c r="AF37" s="622"/>
      <c r="AG37" s="622"/>
      <c r="AH37" s="622"/>
      <c r="AI37" s="622"/>
      <c r="AJ37" s="622"/>
      <c r="AK37" s="622"/>
      <c r="AL37" s="175"/>
      <c r="AM37" s="621">
        <f t="shared" si="0"/>
        <v>11</v>
      </c>
      <c r="AN37" s="621"/>
      <c r="AO37" s="622" t="str">
        <f>IF('各会計、関係団体の財政状況及び健全化判断比率'!B35="","",'各会計、関係団体の財政状況及び健全化判断比率'!B35)</f>
        <v>漁業集落排水事業会計</v>
      </c>
      <c r="AP37" s="622"/>
      <c r="AQ37" s="622"/>
      <c r="AR37" s="622"/>
      <c r="AS37" s="622"/>
      <c r="AT37" s="622"/>
      <c r="AU37" s="622"/>
      <c r="AV37" s="622"/>
      <c r="AW37" s="622"/>
      <c r="AX37" s="622"/>
      <c r="AY37" s="622"/>
      <c r="AZ37" s="622"/>
      <c r="BA37" s="622"/>
      <c r="BB37" s="622"/>
      <c r="BC37" s="622"/>
      <c r="BD37" s="175"/>
      <c r="BE37" s="621" t="str">
        <f t="shared" si="1"/>
        <v/>
      </c>
      <c r="BF37" s="621"/>
      <c r="BG37" s="622"/>
      <c r="BH37" s="622"/>
      <c r="BI37" s="622"/>
      <c r="BJ37" s="622"/>
      <c r="BK37" s="622"/>
      <c r="BL37" s="622"/>
      <c r="BM37" s="622"/>
      <c r="BN37" s="622"/>
      <c r="BO37" s="622"/>
      <c r="BP37" s="622"/>
      <c r="BQ37" s="622"/>
      <c r="BR37" s="622"/>
      <c r="BS37" s="622"/>
      <c r="BT37" s="622"/>
      <c r="BU37" s="622"/>
      <c r="BV37" s="175"/>
      <c r="BW37" s="621">
        <f t="shared" si="2"/>
        <v>18</v>
      </c>
      <c r="BX37" s="621"/>
      <c r="BY37" s="622" t="str">
        <f>IF('各会計、関係団体の財政状況及び健全化判断比率'!B71="","",'各会計、関係団体の財政状況及び健全化判断比率'!B71)</f>
        <v>山口県市町総合事務組合（非常勤職員公務災害補償特別会計）</v>
      </c>
      <c r="BZ37" s="622"/>
      <c r="CA37" s="622"/>
      <c r="CB37" s="622"/>
      <c r="CC37" s="622"/>
      <c r="CD37" s="622"/>
      <c r="CE37" s="622"/>
      <c r="CF37" s="622"/>
      <c r="CG37" s="622"/>
      <c r="CH37" s="622"/>
      <c r="CI37" s="622"/>
      <c r="CJ37" s="622"/>
      <c r="CK37" s="622"/>
      <c r="CL37" s="622"/>
      <c r="CM37" s="622"/>
      <c r="CN37" s="175"/>
      <c r="CO37" s="621">
        <f t="shared" si="3"/>
        <v>27</v>
      </c>
      <c r="CP37" s="621"/>
      <c r="CQ37" s="622" t="str">
        <f>IF('各会計、関係団体の財政状況及び健全化判断比率'!BS10="","",'各会計、関係団体の財政状況及び健全化判断比率'!BS10)</f>
        <v>街づくり山口</v>
      </c>
      <c r="CR37" s="622"/>
      <c r="CS37" s="622"/>
      <c r="CT37" s="622"/>
      <c r="CU37" s="622"/>
      <c r="CV37" s="622"/>
      <c r="CW37" s="622"/>
      <c r="CX37" s="622"/>
      <c r="CY37" s="622"/>
      <c r="CZ37" s="622"/>
      <c r="DA37" s="622"/>
      <c r="DB37" s="622"/>
      <c r="DC37" s="622"/>
      <c r="DD37" s="622"/>
      <c r="DE37" s="622"/>
      <c r="DG37" s="623" t="str">
        <f>IF('各会計、関係団体の財政状況及び健全化判断比率'!BR10="","",'各会計、関係団体の財政状況及び健全化判断比率'!BR10)</f>
        <v/>
      </c>
      <c r="DH37" s="623"/>
      <c r="DI37" s="202"/>
    </row>
    <row r="38" spans="1:113" ht="32.25" customHeight="1" x14ac:dyDescent="0.15">
      <c r="A38" s="175"/>
      <c r="B38" s="199"/>
      <c r="C38" s="621" t="str">
        <f t="shared" ref="C38:C43" si="5">IF(E38="","",C37+1)</f>
        <v/>
      </c>
      <c r="D38" s="621"/>
      <c r="E38" s="622" t="str">
        <f>IF('各会計、関係団体の財政状況及び健全化判断比率'!B11="","",'各会計、関係団体の財政状況及び健全化判断比率'!B11)</f>
        <v/>
      </c>
      <c r="F38" s="622"/>
      <c r="G38" s="622"/>
      <c r="H38" s="622"/>
      <c r="I38" s="622"/>
      <c r="J38" s="622"/>
      <c r="K38" s="622"/>
      <c r="L38" s="622"/>
      <c r="M38" s="622"/>
      <c r="N38" s="622"/>
      <c r="O38" s="622"/>
      <c r="P38" s="622"/>
      <c r="Q38" s="622"/>
      <c r="R38" s="622"/>
      <c r="S38" s="622"/>
      <c r="T38" s="175"/>
      <c r="U38" s="621" t="str">
        <f t="shared" si="4"/>
        <v/>
      </c>
      <c r="V38" s="621"/>
      <c r="W38" s="622"/>
      <c r="X38" s="622"/>
      <c r="Y38" s="622"/>
      <c r="Z38" s="622"/>
      <c r="AA38" s="622"/>
      <c r="AB38" s="622"/>
      <c r="AC38" s="622"/>
      <c r="AD38" s="622"/>
      <c r="AE38" s="622"/>
      <c r="AF38" s="622"/>
      <c r="AG38" s="622"/>
      <c r="AH38" s="622"/>
      <c r="AI38" s="622"/>
      <c r="AJ38" s="622"/>
      <c r="AK38" s="622"/>
      <c r="AL38" s="175"/>
      <c r="AM38" s="621">
        <f t="shared" si="0"/>
        <v>12</v>
      </c>
      <c r="AN38" s="621"/>
      <c r="AO38" s="622" t="str">
        <f>IF('各会計、関係団体の財政状況及び健全化判断比率'!B36="","",'各会計、関係団体の財政状況及び健全化判断比率'!B36)</f>
        <v>簡易水道事業会計</v>
      </c>
      <c r="AP38" s="622"/>
      <c r="AQ38" s="622"/>
      <c r="AR38" s="622"/>
      <c r="AS38" s="622"/>
      <c r="AT38" s="622"/>
      <c r="AU38" s="622"/>
      <c r="AV38" s="622"/>
      <c r="AW38" s="622"/>
      <c r="AX38" s="622"/>
      <c r="AY38" s="622"/>
      <c r="AZ38" s="622"/>
      <c r="BA38" s="622"/>
      <c r="BB38" s="622"/>
      <c r="BC38" s="622"/>
      <c r="BD38" s="175"/>
      <c r="BE38" s="621" t="str">
        <f t="shared" si="1"/>
        <v/>
      </c>
      <c r="BF38" s="621"/>
      <c r="BG38" s="622"/>
      <c r="BH38" s="622"/>
      <c r="BI38" s="622"/>
      <c r="BJ38" s="622"/>
      <c r="BK38" s="622"/>
      <c r="BL38" s="622"/>
      <c r="BM38" s="622"/>
      <c r="BN38" s="622"/>
      <c r="BO38" s="622"/>
      <c r="BP38" s="622"/>
      <c r="BQ38" s="622"/>
      <c r="BR38" s="622"/>
      <c r="BS38" s="622"/>
      <c r="BT38" s="622"/>
      <c r="BU38" s="622"/>
      <c r="BV38" s="175"/>
      <c r="BW38" s="621">
        <f t="shared" si="2"/>
        <v>19</v>
      </c>
      <c r="BX38" s="621"/>
      <c r="BY38" s="622" t="str">
        <f>IF('各会計、関係団体の財政状況及び健全化判断比率'!B72="","",'各会計、関係団体の財政状況及び健全化判断比率'!B72)</f>
        <v>山口県市町総合事務組合（山口県市町公平委員会特別会計）</v>
      </c>
      <c r="BZ38" s="622"/>
      <c r="CA38" s="622"/>
      <c r="CB38" s="622"/>
      <c r="CC38" s="622"/>
      <c r="CD38" s="622"/>
      <c r="CE38" s="622"/>
      <c r="CF38" s="622"/>
      <c r="CG38" s="622"/>
      <c r="CH38" s="622"/>
      <c r="CI38" s="622"/>
      <c r="CJ38" s="622"/>
      <c r="CK38" s="622"/>
      <c r="CL38" s="622"/>
      <c r="CM38" s="622"/>
      <c r="CN38" s="175"/>
      <c r="CO38" s="621">
        <f t="shared" si="3"/>
        <v>28</v>
      </c>
      <c r="CP38" s="621"/>
      <c r="CQ38" s="622" t="str">
        <f>IF('各会計、関係団体の財政状況及び健全化判断比率'!BS11="","",'各会計、関係団体の財政状況及び健全化判断比率'!BS11)</f>
        <v>阿知須まち開発</v>
      </c>
      <c r="CR38" s="622"/>
      <c r="CS38" s="622"/>
      <c r="CT38" s="622"/>
      <c r="CU38" s="622"/>
      <c r="CV38" s="622"/>
      <c r="CW38" s="622"/>
      <c r="CX38" s="622"/>
      <c r="CY38" s="622"/>
      <c r="CZ38" s="622"/>
      <c r="DA38" s="622"/>
      <c r="DB38" s="622"/>
      <c r="DC38" s="622"/>
      <c r="DD38" s="622"/>
      <c r="DE38" s="622"/>
      <c r="DG38" s="623" t="str">
        <f>IF('各会計、関係団体の財政状況及び健全化判断比率'!BR11="","",'各会計、関係団体の財政状況及び健全化判断比率'!BR11)</f>
        <v/>
      </c>
      <c r="DH38" s="623"/>
      <c r="DI38" s="202"/>
    </row>
    <row r="39" spans="1:113" ht="32.25" customHeight="1" x14ac:dyDescent="0.15">
      <c r="A39" s="175"/>
      <c r="B39" s="199"/>
      <c r="C39" s="621" t="str">
        <f t="shared" si="5"/>
        <v/>
      </c>
      <c r="D39" s="621"/>
      <c r="E39" s="622" t="str">
        <f>IF('各会計、関係団体の財政状況及び健全化判断比率'!B12="","",'各会計、関係団体の財政状況及び健全化判断比率'!B12)</f>
        <v/>
      </c>
      <c r="F39" s="622"/>
      <c r="G39" s="622"/>
      <c r="H39" s="622"/>
      <c r="I39" s="622"/>
      <c r="J39" s="622"/>
      <c r="K39" s="622"/>
      <c r="L39" s="622"/>
      <c r="M39" s="622"/>
      <c r="N39" s="622"/>
      <c r="O39" s="622"/>
      <c r="P39" s="622"/>
      <c r="Q39" s="622"/>
      <c r="R39" s="622"/>
      <c r="S39" s="622"/>
      <c r="T39" s="175"/>
      <c r="U39" s="621" t="str">
        <f t="shared" si="4"/>
        <v/>
      </c>
      <c r="V39" s="621"/>
      <c r="W39" s="622"/>
      <c r="X39" s="622"/>
      <c r="Y39" s="622"/>
      <c r="Z39" s="622"/>
      <c r="AA39" s="622"/>
      <c r="AB39" s="622"/>
      <c r="AC39" s="622"/>
      <c r="AD39" s="622"/>
      <c r="AE39" s="622"/>
      <c r="AF39" s="622"/>
      <c r="AG39" s="622"/>
      <c r="AH39" s="622"/>
      <c r="AI39" s="622"/>
      <c r="AJ39" s="622"/>
      <c r="AK39" s="622"/>
      <c r="AL39" s="175"/>
      <c r="AM39" s="621" t="str">
        <f t="shared" si="0"/>
        <v/>
      </c>
      <c r="AN39" s="621"/>
      <c r="AO39" s="622"/>
      <c r="AP39" s="622"/>
      <c r="AQ39" s="622"/>
      <c r="AR39" s="622"/>
      <c r="AS39" s="622"/>
      <c r="AT39" s="622"/>
      <c r="AU39" s="622"/>
      <c r="AV39" s="622"/>
      <c r="AW39" s="622"/>
      <c r="AX39" s="622"/>
      <c r="AY39" s="622"/>
      <c r="AZ39" s="622"/>
      <c r="BA39" s="622"/>
      <c r="BB39" s="622"/>
      <c r="BC39" s="622"/>
      <c r="BD39" s="175"/>
      <c r="BE39" s="621" t="str">
        <f t="shared" si="1"/>
        <v/>
      </c>
      <c r="BF39" s="621"/>
      <c r="BG39" s="622"/>
      <c r="BH39" s="622"/>
      <c r="BI39" s="622"/>
      <c r="BJ39" s="622"/>
      <c r="BK39" s="622"/>
      <c r="BL39" s="622"/>
      <c r="BM39" s="622"/>
      <c r="BN39" s="622"/>
      <c r="BO39" s="622"/>
      <c r="BP39" s="622"/>
      <c r="BQ39" s="622"/>
      <c r="BR39" s="622"/>
      <c r="BS39" s="622"/>
      <c r="BT39" s="622"/>
      <c r="BU39" s="622"/>
      <c r="BV39" s="175"/>
      <c r="BW39" s="621">
        <f t="shared" si="2"/>
        <v>20</v>
      </c>
      <c r="BX39" s="621"/>
      <c r="BY39" s="622" t="str">
        <f>IF('各会計、関係団体の財政状況及び健全化判断比率'!B73="","",'各会計、関係団体の財政状況及び健全化判断比率'!B73)</f>
        <v>山口県市町総合事務組合（交通災害共済特別会計）</v>
      </c>
      <c r="BZ39" s="622"/>
      <c r="CA39" s="622"/>
      <c r="CB39" s="622"/>
      <c r="CC39" s="622"/>
      <c r="CD39" s="622"/>
      <c r="CE39" s="622"/>
      <c r="CF39" s="622"/>
      <c r="CG39" s="622"/>
      <c r="CH39" s="622"/>
      <c r="CI39" s="622"/>
      <c r="CJ39" s="622"/>
      <c r="CK39" s="622"/>
      <c r="CL39" s="622"/>
      <c r="CM39" s="622"/>
      <c r="CN39" s="175"/>
      <c r="CO39" s="621">
        <f t="shared" si="3"/>
        <v>29</v>
      </c>
      <c r="CP39" s="621"/>
      <c r="CQ39" s="622" t="str">
        <f>IF('各会計、関係団体の財政状況及び健全化判断比率'!BS12="","",'各会計、関係団体の財政状況及び健全化判断比率'!BS12)</f>
        <v>山口市徳地農業公社</v>
      </c>
      <c r="CR39" s="622"/>
      <c r="CS39" s="622"/>
      <c r="CT39" s="622"/>
      <c r="CU39" s="622"/>
      <c r="CV39" s="622"/>
      <c r="CW39" s="622"/>
      <c r="CX39" s="622"/>
      <c r="CY39" s="622"/>
      <c r="CZ39" s="622"/>
      <c r="DA39" s="622"/>
      <c r="DB39" s="622"/>
      <c r="DC39" s="622"/>
      <c r="DD39" s="622"/>
      <c r="DE39" s="622"/>
      <c r="DG39" s="623" t="str">
        <f>IF('各会計、関係団体の財政状況及び健全化判断比率'!BR12="","",'各会計、関係団体の財政状況及び健全化判断比率'!BR12)</f>
        <v/>
      </c>
      <c r="DH39" s="623"/>
      <c r="DI39" s="202"/>
    </row>
    <row r="40" spans="1:113" ht="32.25" customHeight="1" x14ac:dyDescent="0.15">
      <c r="A40" s="175"/>
      <c r="B40" s="199"/>
      <c r="C40" s="621" t="str">
        <f t="shared" si="5"/>
        <v/>
      </c>
      <c r="D40" s="621"/>
      <c r="E40" s="622" t="str">
        <f>IF('各会計、関係団体の財政状況及び健全化判断比率'!B13="","",'各会計、関係団体の財政状況及び健全化判断比率'!B13)</f>
        <v/>
      </c>
      <c r="F40" s="622"/>
      <c r="G40" s="622"/>
      <c r="H40" s="622"/>
      <c r="I40" s="622"/>
      <c r="J40" s="622"/>
      <c r="K40" s="622"/>
      <c r="L40" s="622"/>
      <c r="M40" s="622"/>
      <c r="N40" s="622"/>
      <c r="O40" s="622"/>
      <c r="P40" s="622"/>
      <c r="Q40" s="622"/>
      <c r="R40" s="622"/>
      <c r="S40" s="622"/>
      <c r="T40" s="175"/>
      <c r="U40" s="621" t="str">
        <f t="shared" si="4"/>
        <v/>
      </c>
      <c r="V40" s="621"/>
      <c r="W40" s="622"/>
      <c r="X40" s="622"/>
      <c r="Y40" s="622"/>
      <c r="Z40" s="622"/>
      <c r="AA40" s="622"/>
      <c r="AB40" s="622"/>
      <c r="AC40" s="622"/>
      <c r="AD40" s="622"/>
      <c r="AE40" s="622"/>
      <c r="AF40" s="622"/>
      <c r="AG40" s="622"/>
      <c r="AH40" s="622"/>
      <c r="AI40" s="622"/>
      <c r="AJ40" s="622"/>
      <c r="AK40" s="622"/>
      <c r="AL40" s="175"/>
      <c r="AM40" s="621" t="str">
        <f t="shared" si="0"/>
        <v/>
      </c>
      <c r="AN40" s="621"/>
      <c r="AO40" s="622"/>
      <c r="AP40" s="622"/>
      <c r="AQ40" s="622"/>
      <c r="AR40" s="622"/>
      <c r="AS40" s="622"/>
      <c r="AT40" s="622"/>
      <c r="AU40" s="622"/>
      <c r="AV40" s="622"/>
      <c r="AW40" s="622"/>
      <c r="AX40" s="622"/>
      <c r="AY40" s="622"/>
      <c r="AZ40" s="622"/>
      <c r="BA40" s="622"/>
      <c r="BB40" s="622"/>
      <c r="BC40" s="622"/>
      <c r="BD40" s="175"/>
      <c r="BE40" s="621" t="str">
        <f t="shared" si="1"/>
        <v/>
      </c>
      <c r="BF40" s="621"/>
      <c r="BG40" s="622"/>
      <c r="BH40" s="622"/>
      <c r="BI40" s="622"/>
      <c r="BJ40" s="622"/>
      <c r="BK40" s="622"/>
      <c r="BL40" s="622"/>
      <c r="BM40" s="622"/>
      <c r="BN40" s="622"/>
      <c r="BO40" s="622"/>
      <c r="BP40" s="622"/>
      <c r="BQ40" s="622"/>
      <c r="BR40" s="622"/>
      <c r="BS40" s="622"/>
      <c r="BT40" s="622"/>
      <c r="BU40" s="622"/>
      <c r="BV40" s="175"/>
      <c r="BW40" s="621">
        <f t="shared" si="2"/>
        <v>21</v>
      </c>
      <c r="BX40" s="621"/>
      <c r="BY40" s="622" t="str">
        <f>IF('各会計、関係団体の財政状況及び健全化判断比率'!B74="","",'各会計、関係団体の財政状況及び健全化判断比率'!B74)</f>
        <v>山口県市町総合事務組合（山口県自治会館管理特別会計）</v>
      </c>
      <c r="BZ40" s="622"/>
      <c r="CA40" s="622"/>
      <c r="CB40" s="622"/>
      <c r="CC40" s="622"/>
      <c r="CD40" s="622"/>
      <c r="CE40" s="622"/>
      <c r="CF40" s="622"/>
      <c r="CG40" s="622"/>
      <c r="CH40" s="622"/>
      <c r="CI40" s="622"/>
      <c r="CJ40" s="622"/>
      <c r="CK40" s="622"/>
      <c r="CL40" s="622"/>
      <c r="CM40" s="622"/>
      <c r="CN40" s="175"/>
      <c r="CO40" s="621">
        <f t="shared" si="3"/>
        <v>30</v>
      </c>
      <c r="CP40" s="621"/>
      <c r="CQ40" s="622" t="str">
        <f>IF('各会計、関係団体の財政状況及び健全化判断比率'!BS13="","",'各会計、関係団体の財政状況及び健全化判断比率'!BS13)</f>
        <v>ふるさと振興公社</v>
      </c>
      <c r="CR40" s="622"/>
      <c r="CS40" s="622"/>
      <c r="CT40" s="622"/>
      <c r="CU40" s="622"/>
      <c r="CV40" s="622"/>
      <c r="CW40" s="622"/>
      <c r="CX40" s="622"/>
      <c r="CY40" s="622"/>
      <c r="CZ40" s="622"/>
      <c r="DA40" s="622"/>
      <c r="DB40" s="622"/>
      <c r="DC40" s="622"/>
      <c r="DD40" s="622"/>
      <c r="DE40" s="622"/>
      <c r="DG40" s="623" t="str">
        <f>IF('各会計、関係団体の財政状況及び健全化判断比率'!BR13="","",'各会計、関係団体の財政状況及び健全化判断比率'!BR13)</f>
        <v/>
      </c>
      <c r="DH40" s="623"/>
      <c r="DI40" s="202"/>
    </row>
    <row r="41" spans="1:113" ht="32.25" customHeight="1" x14ac:dyDescent="0.15">
      <c r="A41" s="175"/>
      <c r="B41" s="199"/>
      <c r="C41" s="621" t="str">
        <f t="shared" si="5"/>
        <v/>
      </c>
      <c r="D41" s="621"/>
      <c r="E41" s="622" t="str">
        <f>IF('各会計、関係団体の財政状況及び健全化判断比率'!B14="","",'各会計、関係団体の財政状況及び健全化判断比率'!B14)</f>
        <v/>
      </c>
      <c r="F41" s="622"/>
      <c r="G41" s="622"/>
      <c r="H41" s="622"/>
      <c r="I41" s="622"/>
      <c r="J41" s="622"/>
      <c r="K41" s="622"/>
      <c r="L41" s="622"/>
      <c r="M41" s="622"/>
      <c r="N41" s="622"/>
      <c r="O41" s="622"/>
      <c r="P41" s="622"/>
      <c r="Q41" s="622"/>
      <c r="R41" s="622"/>
      <c r="S41" s="622"/>
      <c r="T41" s="175"/>
      <c r="U41" s="621" t="str">
        <f t="shared" si="4"/>
        <v/>
      </c>
      <c r="V41" s="621"/>
      <c r="W41" s="622"/>
      <c r="X41" s="622"/>
      <c r="Y41" s="622"/>
      <c r="Z41" s="622"/>
      <c r="AA41" s="622"/>
      <c r="AB41" s="622"/>
      <c r="AC41" s="622"/>
      <c r="AD41" s="622"/>
      <c r="AE41" s="622"/>
      <c r="AF41" s="622"/>
      <c r="AG41" s="622"/>
      <c r="AH41" s="622"/>
      <c r="AI41" s="622"/>
      <c r="AJ41" s="622"/>
      <c r="AK41" s="622"/>
      <c r="AL41" s="175"/>
      <c r="AM41" s="621" t="str">
        <f t="shared" si="0"/>
        <v/>
      </c>
      <c r="AN41" s="621"/>
      <c r="AO41" s="622"/>
      <c r="AP41" s="622"/>
      <c r="AQ41" s="622"/>
      <c r="AR41" s="622"/>
      <c r="AS41" s="622"/>
      <c r="AT41" s="622"/>
      <c r="AU41" s="622"/>
      <c r="AV41" s="622"/>
      <c r="AW41" s="622"/>
      <c r="AX41" s="622"/>
      <c r="AY41" s="622"/>
      <c r="AZ41" s="622"/>
      <c r="BA41" s="622"/>
      <c r="BB41" s="622"/>
      <c r="BC41" s="622"/>
      <c r="BD41" s="175"/>
      <c r="BE41" s="621" t="str">
        <f t="shared" si="1"/>
        <v/>
      </c>
      <c r="BF41" s="621"/>
      <c r="BG41" s="622"/>
      <c r="BH41" s="622"/>
      <c r="BI41" s="622"/>
      <c r="BJ41" s="622"/>
      <c r="BK41" s="622"/>
      <c r="BL41" s="622"/>
      <c r="BM41" s="622"/>
      <c r="BN41" s="622"/>
      <c r="BO41" s="622"/>
      <c r="BP41" s="622"/>
      <c r="BQ41" s="622"/>
      <c r="BR41" s="622"/>
      <c r="BS41" s="622"/>
      <c r="BT41" s="622"/>
      <c r="BU41" s="622"/>
      <c r="BV41" s="175"/>
      <c r="BW41" s="621">
        <f t="shared" si="2"/>
        <v>22</v>
      </c>
      <c r="BX41" s="621"/>
      <c r="BY41" s="622" t="str">
        <f>IF('各会計、関係団体の財政状況及び健全化判断比率'!B75="","",'各会計、関係団体の財政状況及び健全化判断比率'!B75)</f>
        <v>山口県後期高齢者医療広域連合（一般会計）</v>
      </c>
      <c r="BZ41" s="622"/>
      <c r="CA41" s="622"/>
      <c r="CB41" s="622"/>
      <c r="CC41" s="622"/>
      <c r="CD41" s="622"/>
      <c r="CE41" s="622"/>
      <c r="CF41" s="622"/>
      <c r="CG41" s="622"/>
      <c r="CH41" s="622"/>
      <c r="CI41" s="622"/>
      <c r="CJ41" s="622"/>
      <c r="CK41" s="622"/>
      <c r="CL41" s="622"/>
      <c r="CM41" s="622"/>
      <c r="CN41" s="175"/>
      <c r="CO41" s="621">
        <f t="shared" si="3"/>
        <v>31</v>
      </c>
      <c r="CP41" s="621"/>
      <c r="CQ41" s="622" t="str">
        <f>IF('各会計、関係団体の財政状況及び健全化判断比率'!BS14="","",'各会計、関係団体の財政状況及び健全化判断比率'!BS14)</f>
        <v>やまぐち農林振興公社</v>
      </c>
      <c r="CR41" s="622"/>
      <c r="CS41" s="622"/>
      <c r="CT41" s="622"/>
      <c r="CU41" s="622"/>
      <c r="CV41" s="622"/>
      <c r="CW41" s="622"/>
      <c r="CX41" s="622"/>
      <c r="CY41" s="622"/>
      <c r="CZ41" s="622"/>
      <c r="DA41" s="622"/>
      <c r="DB41" s="622"/>
      <c r="DC41" s="622"/>
      <c r="DD41" s="622"/>
      <c r="DE41" s="622"/>
      <c r="DG41" s="623" t="str">
        <f>IF('各会計、関係団体の財政状況及び健全化判断比率'!BR14="","",'各会計、関係団体の財政状況及び健全化判断比率'!BR14)</f>
        <v/>
      </c>
      <c r="DH41" s="623"/>
      <c r="DI41" s="202"/>
    </row>
    <row r="42" spans="1:113" ht="32.25" customHeight="1" x14ac:dyDescent="0.15">
      <c r="B42" s="199"/>
      <c r="C42" s="621" t="str">
        <f t="shared" si="5"/>
        <v/>
      </c>
      <c r="D42" s="621"/>
      <c r="E42" s="622" t="str">
        <f>IF('各会計、関係団体の財政状況及び健全化判断比率'!B15="","",'各会計、関係団体の財政状況及び健全化判断比率'!B15)</f>
        <v/>
      </c>
      <c r="F42" s="622"/>
      <c r="G42" s="622"/>
      <c r="H42" s="622"/>
      <c r="I42" s="622"/>
      <c r="J42" s="622"/>
      <c r="K42" s="622"/>
      <c r="L42" s="622"/>
      <c r="M42" s="622"/>
      <c r="N42" s="622"/>
      <c r="O42" s="622"/>
      <c r="P42" s="622"/>
      <c r="Q42" s="622"/>
      <c r="R42" s="622"/>
      <c r="S42" s="622"/>
      <c r="T42" s="175"/>
      <c r="U42" s="621" t="str">
        <f t="shared" si="4"/>
        <v/>
      </c>
      <c r="V42" s="621"/>
      <c r="W42" s="622"/>
      <c r="X42" s="622"/>
      <c r="Y42" s="622"/>
      <c r="Z42" s="622"/>
      <c r="AA42" s="622"/>
      <c r="AB42" s="622"/>
      <c r="AC42" s="622"/>
      <c r="AD42" s="622"/>
      <c r="AE42" s="622"/>
      <c r="AF42" s="622"/>
      <c r="AG42" s="622"/>
      <c r="AH42" s="622"/>
      <c r="AI42" s="622"/>
      <c r="AJ42" s="622"/>
      <c r="AK42" s="622"/>
      <c r="AL42" s="175"/>
      <c r="AM42" s="621" t="str">
        <f t="shared" si="0"/>
        <v/>
      </c>
      <c r="AN42" s="621"/>
      <c r="AO42" s="622"/>
      <c r="AP42" s="622"/>
      <c r="AQ42" s="622"/>
      <c r="AR42" s="622"/>
      <c r="AS42" s="622"/>
      <c r="AT42" s="622"/>
      <c r="AU42" s="622"/>
      <c r="AV42" s="622"/>
      <c r="AW42" s="622"/>
      <c r="AX42" s="622"/>
      <c r="AY42" s="622"/>
      <c r="AZ42" s="622"/>
      <c r="BA42" s="622"/>
      <c r="BB42" s="622"/>
      <c r="BC42" s="622"/>
      <c r="BD42" s="175"/>
      <c r="BE42" s="621" t="str">
        <f t="shared" si="1"/>
        <v/>
      </c>
      <c r="BF42" s="621"/>
      <c r="BG42" s="622"/>
      <c r="BH42" s="622"/>
      <c r="BI42" s="622"/>
      <c r="BJ42" s="622"/>
      <c r="BK42" s="622"/>
      <c r="BL42" s="622"/>
      <c r="BM42" s="622"/>
      <c r="BN42" s="622"/>
      <c r="BO42" s="622"/>
      <c r="BP42" s="622"/>
      <c r="BQ42" s="622"/>
      <c r="BR42" s="622"/>
      <c r="BS42" s="622"/>
      <c r="BT42" s="622"/>
      <c r="BU42" s="622"/>
      <c r="BV42" s="175"/>
      <c r="BW42" s="621">
        <f t="shared" si="2"/>
        <v>23</v>
      </c>
      <c r="BX42" s="621"/>
      <c r="BY42" s="622" t="str">
        <f>IF('各会計、関係団体の財政状況及び健全化判断比率'!B76="","",'各会計、関係団体の財政状況及び健全化判断比率'!B76)</f>
        <v>山口県後期高齢者医療広域連合（後期高齢者医療特別会計）</v>
      </c>
      <c r="BZ42" s="622"/>
      <c r="CA42" s="622"/>
      <c r="CB42" s="622"/>
      <c r="CC42" s="622"/>
      <c r="CD42" s="622"/>
      <c r="CE42" s="622"/>
      <c r="CF42" s="622"/>
      <c r="CG42" s="622"/>
      <c r="CH42" s="622"/>
      <c r="CI42" s="622"/>
      <c r="CJ42" s="622"/>
      <c r="CK42" s="622"/>
      <c r="CL42" s="622"/>
      <c r="CM42" s="622"/>
      <c r="CN42" s="175"/>
      <c r="CO42" s="621">
        <f t="shared" si="3"/>
        <v>32</v>
      </c>
      <c r="CP42" s="621"/>
      <c r="CQ42" s="622" t="str">
        <f>IF('各会計、関係団体の財政状況及び健全化判断比率'!BS15="","",'各会計、関係団体の財政状況及び健全化判断比率'!BS15)</f>
        <v>山口県施設管理財団</v>
      </c>
      <c r="CR42" s="622"/>
      <c r="CS42" s="622"/>
      <c r="CT42" s="622"/>
      <c r="CU42" s="622"/>
      <c r="CV42" s="622"/>
      <c r="CW42" s="622"/>
      <c r="CX42" s="622"/>
      <c r="CY42" s="622"/>
      <c r="CZ42" s="622"/>
      <c r="DA42" s="622"/>
      <c r="DB42" s="622"/>
      <c r="DC42" s="622"/>
      <c r="DD42" s="622"/>
      <c r="DE42" s="622"/>
      <c r="DG42" s="623" t="str">
        <f>IF('各会計、関係団体の財政状況及び健全化判断比率'!BR15="","",'各会計、関係団体の財政状況及び健全化判断比率'!BR15)</f>
        <v/>
      </c>
      <c r="DH42" s="623"/>
      <c r="DI42" s="202"/>
    </row>
    <row r="43" spans="1:113" ht="32.25" customHeight="1" x14ac:dyDescent="0.15">
      <c r="B43" s="199"/>
      <c r="C43" s="621" t="str">
        <f t="shared" si="5"/>
        <v/>
      </c>
      <c r="D43" s="621"/>
      <c r="E43" s="622" t="str">
        <f>IF('各会計、関係団体の財政状況及び健全化判断比率'!B16="","",'各会計、関係団体の財政状況及び健全化判断比率'!B16)</f>
        <v/>
      </c>
      <c r="F43" s="622"/>
      <c r="G43" s="622"/>
      <c r="H43" s="622"/>
      <c r="I43" s="622"/>
      <c r="J43" s="622"/>
      <c r="K43" s="622"/>
      <c r="L43" s="622"/>
      <c r="M43" s="622"/>
      <c r="N43" s="622"/>
      <c r="O43" s="622"/>
      <c r="P43" s="622"/>
      <c r="Q43" s="622"/>
      <c r="R43" s="622"/>
      <c r="S43" s="622"/>
      <c r="T43" s="175"/>
      <c r="U43" s="621" t="str">
        <f t="shared" si="4"/>
        <v/>
      </c>
      <c r="V43" s="621"/>
      <c r="W43" s="622"/>
      <c r="X43" s="622"/>
      <c r="Y43" s="622"/>
      <c r="Z43" s="622"/>
      <c r="AA43" s="622"/>
      <c r="AB43" s="622"/>
      <c r="AC43" s="622"/>
      <c r="AD43" s="622"/>
      <c r="AE43" s="622"/>
      <c r="AF43" s="622"/>
      <c r="AG43" s="622"/>
      <c r="AH43" s="622"/>
      <c r="AI43" s="622"/>
      <c r="AJ43" s="622"/>
      <c r="AK43" s="622"/>
      <c r="AL43" s="175"/>
      <c r="AM43" s="621" t="str">
        <f t="shared" si="0"/>
        <v/>
      </c>
      <c r="AN43" s="621"/>
      <c r="AO43" s="622"/>
      <c r="AP43" s="622"/>
      <c r="AQ43" s="622"/>
      <c r="AR43" s="622"/>
      <c r="AS43" s="622"/>
      <c r="AT43" s="622"/>
      <c r="AU43" s="622"/>
      <c r="AV43" s="622"/>
      <c r="AW43" s="622"/>
      <c r="AX43" s="622"/>
      <c r="AY43" s="622"/>
      <c r="AZ43" s="622"/>
      <c r="BA43" s="622"/>
      <c r="BB43" s="622"/>
      <c r="BC43" s="622"/>
      <c r="BD43" s="175"/>
      <c r="BE43" s="621" t="str">
        <f t="shared" si="1"/>
        <v/>
      </c>
      <c r="BF43" s="621"/>
      <c r="BG43" s="622"/>
      <c r="BH43" s="622"/>
      <c r="BI43" s="622"/>
      <c r="BJ43" s="622"/>
      <c r="BK43" s="622"/>
      <c r="BL43" s="622"/>
      <c r="BM43" s="622"/>
      <c r="BN43" s="622"/>
      <c r="BO43" s="622"/>
      <c r="BP43" s="622"/>
      <c r="BQ43" s="622"/>
      <c r="BR43" s="622"/>
      <c r="BS43" s="622"/>
      <c r="BT43" s="622"/>
      <c r="BU43" s="622"/>
      <c r="BV43" s="175"/>
      <c r="BW43" s="621" t="str">
        <f t="shared" si="2"/>
        <v/>
      </c>
      <c r="BX43" s="621"/>
      <c r="BY43" s="622" t="str">
        <f>IF('各会計、関係団体の財政状況及び健全化判断比率'!B77="","",'各会計、関係団体の財政状況及び健全化判断比率'!B77)</f>
        <v/>
      </c>
      <c r="BZ43" s="622"/>
      <c r="CA43" s="622"/>
      <c r="CB43" s="622"/>
      <c r="CC43" s="622"/>
      <c r="CD43" s="622"/>
      <c r="CE43" s="622"/>
      <c r="CF43" s="622"/>
      <c r="CG43" s="622"/>
      <c r="CH43" s="622"/>
      <c r="CI43" s="622"/>
      <c r="CJ43" s="622"/>
      <c r="CK43" s="622"/>
      <c r="CL43" s="622"/>
      <c r="CM43" s="622"/>
      <c r="CN43" s="175"/>
      <c r="CO43" s="621">
        <f t="shared" si="3"/>
        <v>33</v>
      </c>
      <c r="CP43" s="621"/>
      <c r="CQ43" s="622" t="str">
        <f>IF('各会計、関係団体の財政状況及び健全化判断比率'!BS16="","",'各会計、関係団体の財政状況及び健全化判断比率'!BS16)</f>
        <v>山口県デジタル技術振興財団</v>
      </c>
      <c r="CR43" s="622"/>
      <c r="CS43" s="622"/>
      <c r="CT43" s="622"/>
      <c r="CU43" s="622"/>
      <c r="CV43" s="622"/>
      <c r="CW43" s="622"/>
      <c r="CX43" s="622"/>
      <c r="CY43" s="622"/>
      <c r="CZ43" s="622"/>
      <c r="DA43" s="622"/>
      <c r="DB43" s="622"/>
      <c r="DC43" s="622"/>
      <c r="DD43" s="622"/>
      <c r="DE43" s="622"/>
      <c r="DG43" s="623" t="str">
        <f>IF('各会計、関係団体の財政状況及び健全化判断比率'!BR16="","",'各会計、関係団体の財政状況及び健全化判断比率'!BR16)</f>
        <v/>
      </c>
      <c r="DH43" s="623"/>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24" t="s">
        <v>194</v>
      </c>
      <c r="F46" s="624"/>
      <c r="G46" s="624"/>
      <c r="H46" s="624"/>
      <c r="I46" s="624"/>
      <c r="J46" s="624"/>
      <c r="K46" s="624"/>
      <c r="L46" s="624"/>
      <c r="M46" s="624"/>
      <c r="N46" s="624"/>
      <c r="O46" s="624"/>
      <c r="P46" s="624"/>
      <c r="Q46" s="624"/>
      <c r="R46" s="624"/>
      <c r="S46" s="624"/>
      <c r="T46" s="624"/>
      <c r="U46" s="624"/>
      <c r="V46" s="624"/>
      <c r="W46" s="624"/>
      <c r="X46" s="624"/>
      <c r="Y46" s="624"/>
      <c r="Z46" s="624"/>
      <c r="AA46" s="624"/>
      <c r="AB46" s="624"/>
      <c r="AC46" s="624"/>
      <c r="AD46" s="624"/>
      <c r="AE46" s="624"/>
      <c r="AF46" s="624"/>
      <c r="AG46" s="624"/>
      <c r="AH46" s="624"/>
      <c r="AI46" s="624"/>
      <c r="AJ46" s="624"/>
      <c r="AK46" s="624"/>
      <c r="AL46" s="624"/>
      <c r="AM46" s="624"/>
      <c r="AN46" s="624"/>
      <c r="AO46" s="624"/>
      <c r="AP46" s="624"/>
      <c r="AQ46" s="624"/>
      <c r="AR46" s="624"/>
      <c r="AS46" s="624"/>
      <c r="AT46" s="624"/>
      <c r="AU46" s="624"/>
      <c r="AV46" s="624"/>
      <c r="AW46" s="624"/>
      <c r="AX46" s="624"/>
      <c r="AY46" s="624"/>
      <c r="AZ46" s="624"/>
      <c r="BA46" s="624"/>
      <c r="BB46" s="624"/>
      <c r="BC46" s="624"/>
      <c r="BD46" s="624"/>
      <c r="BE46" s="624"/>
      <c r="BF46" s="624"/>
      <c r="BG46" s="624"/>
      <c r="BH46" s="624"/>
      <c r="BI46" s="624"/>
      <c r="BJ46" s="624"/>
      <c r="BK46" s="624"/>
      <c r="BL46" s="624"/>
      <c r="BM46" s="624"/>
      <c r="BN46" s="624"/>
      <c r="BO46" s="624"/>
      <c r="BP46" s="624"/>
      <c r="BQ46" s="624"/>
      <c r="BR46" s="624"/>
      <c r="BS46" s="624"/>
      <c r="BT46" s="624"/>
      <c r="BU46" s="624"/>
      <c r="BV46" s="624"/>
      <c r="BW46" s="624"/>
      <c r="BX46" s="624"/>
      <c r="BY46" s="624"/>
      <c r="BZ46" s="624"/>
      <c r="CA46" s="624"/>
      <c r="CB46" s="624"/>
      <c r="CC46" s="624"/>
      <c r="CD46" s="624"/>
      <c r="CE46" s="624"/>
      <c r="CF46" s="624"/>
      <c r="CG46" s="624"/>
      <c r="CH46" s="624"/>
      <c r="CI46" s="624"/>
      <c r="CJ46" s="624"/>
      <c r="CK46" s="624"/>
      <c r="CL46" s="624"/>
      <c r="CM46" s="624"/>
      <c r="CN46" s="624"/>
      <c r="CO46" s="624"/>
      <c r="CP46" s="624"/>
      <c r="CQ46" s="624"/>
      <c r="CR46" s="624"/>
      <c r="CS46" s="624"/>
      <c r="CT46" s="624"/>
      <c r="CU46" s="624"/>
      <c r="CV46" s="624"/>
      <c r="CW46" s="624"/>
      <c r="CX46" s="624"/>
      <c r="CY46" s="624"/>
      <c r="CZ46" s="624"/>
      <c r="DA46" s="624"/>
      <c r="DB46" s="624"/>
      <c r="DC46" s="624"/>
      <c r="DD46" s="624"/>
      <c r="DE46" s="624"/>
      <c r="DF46" s="624"/>
      <c r="DG46" s="624"/>
      <c r="DH46" s="624"/>
      <c r="DI46" s="624"/>
    </row>
    <row r="47" spans="1:113" x14ac:dyDescent="0.15">
      <c r="E47" s="624" t="s">
        <v>195</v>
      </c>
      <c r="F47" s="624"/>
      <c r="G47" s="624"/>
      <c r="H47" s="624"/>
      <c r="I47" s="624"/>
      <c r="J47" s="624"/>
      <c r="K47" s="624"/>
      <c r="L47" s="624"/>
      <c r="M47" s="624"/>
      <c r="N47" s="624"/>
      <c r="O47" s="624"/>
      <c r="P47" s="624"/>
      <c r="Q47" s="624"/>
      <c r="R47" s="624"/>
      <c r="S47" s="624"/>
      <c r="T47" s="624"/>
      <c r="U47" s="624"/>
      <c r="V47" s="624"/>
      <c r="W47" s="624"/>
      <c r="X47" s="624"/>
      <c r="Y47" s="624"/>
      <c r="Z47" s="624"/>
      <c r="AA47" s="624"/>
      <c r="AB47" s="624"/>
      <c r="AC47" s="624"/>
      <c r="AD47" s="624"/>
      <c r="AE47" s="624"/>
      <c r="AF47" s="624"/>
      <c r="AG47" s="624"/>
      <c r="AH47" s="624"/>
      <c r="AI47" s="624"/>
      <c r="AJ47" s="624"/>
      <c r="AK47" s="624"/>
      <c r="AL47" s="624"/>
      <c r="AM47" s="624"/>
      <c r="AN47" s="624"/>
      <c r="AO47" s="624"/>
      <c r="AP47" s="624"/>
      <c r="AQ47" s="624"/>
      <c r="AR47" s="624"/>
      <c r="AS47" s="624"/>
      <c r="AT47" s="624"/>
      <c r="AU47" s="624"/>
      <c r="AV47" s="624"/>
      <c r="AW47" s="624"/>
      <c r="AX47" s="624"/>
      <c r="AY47" s="624"/>
      <c r="AZ47" s="624"/>
      <c r="BA47" s="624"/>
      <c r="BB47" s="624"/>
      <c r="BC47" s="624"/>
      <c r="BD47" s="624"/>
      <c r="BE47" s="624"/>
      <c r="BF47" s="624"/>
      <c r="BG47" s="624"/>
      <c r="BH47" s="624"/>
      <c r="BI47" s="624"/>
      <c r="BJ47" s="624"/>
      <c r="BK47" s="624"/>
      <c r="BL47" s="624"/>
      <c r="BM47" s="624"/>
      <c r="BN47" s="624"/>
      <c r="BO47" s="624"/>
      <c r="BP47" s="624"/>
      <c r="BQ47" s="624"/>
      <c r="BR47" s="624"/>
      <c r="BS47" s="624"/>
      <c r="BT47" s="624"/>
      <c r="BU47" s="624"/>
      <c r="BV47" s="624"/>
      <c r="BW47" s="624"/>
      <c r="BX47" s="624"/>
      <c r="BY47" s="624"/>
      <c r="BZ47" s="624"/>
      <c r="CA47" s="624"/>
      <c r="CB47" s="624"/>
      <c r="CC47" s="624"/>
      <c r="CD47" s="624"/>
      <c r="CE47" s="624"/>
      <c r="CF47" s="624"/>
      <c r="CG47" s="624"/>
      <c r="CH47" s="624"/>
      <c r="CI47" s="624"/>
      <c r="CJ47" s="624"/>
      <c r="CK47" s="624"/>
      <c r="CL47" s="624"/>
      <c r="CM47" s="624"/>
      <c r="CN47" s="624"/>
      <c r="CO47" s="624"/>
      <c r="CP47" s="624"/>
      <c r="CQ47" s="624"/>
      <c r="CR47" s="624"/>
      <c r="CS47" s="624"/>
      <c r="CT47" s="624"/>
      <c r="CU47" s="624"/>
      <c r="CV47" s="624"/>
      <c r="CW47" s="624"/>
      <c r="CX47" s="624"/>
      <c r="CY47" s="624"/>
      <c r="CZ47" s="624"/>
      <c r="DA47" s="624"/>
      <c r="DB47" s="624"/>
      <c r="DC47" s="624"/>
      <c r="DD47" s="624"/>
      <c r="DE47" s="624"/>
      <c r="DF47" s="624"/>
      <c r="DG47" s="624"/>
      <c r="DH47" s="624"/>
      <c r="DI47" s="624"/>
    </row>
    <row r="48" spans="1:113" x14ac:dyDescent="0.15">
      <c r="E48" s="624" t="s">
        <v>196</v>
      </c>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C48" s="624"/>
      <c r="CD48" s="624"/>
      <c r="CE48" s="624"/>
      <c r="CF48" s="624"/>
      <c r="CG48" s="624"/>
      <c r="CH48" s="624"/>
      <c r="CI48" s="624"/>
      <c r="CJ48" s="624"/>
      <c r="CK48" s="624"/>
      <c r="CL48" s="624"/>
      <c r="CM48" s="624"/>
      <c r="CN48" s="624"/>
      <c r="CO48" s="624"/>
      <c r="CP48" s="624"/>
      <c r="CQ48" s="624"/>
      <c r="CR48" s="624"/>
      <c r="CS48" s="624"/>
      <c r="CT48" s="624"/>
      <c r="CU48" s="624"/>
      <c r="CV48" s="624"/>
      <c r="CW48" s="624"/>
      <c r="CX48" s="624"/>
      <c r="CY48" s="624"/>
      <c r="CZ48" s="624"/>
      <c r="DA48" s="624"/>
      <c r="DB48" s="624"/>
      <c r="DC48" s="624"/>
      <c r="DD48" s="624"/>
      <c r="DE48" s="624"/>
      <c r="DF48" s="624"/>
      <c r="DG48" s="624"/>
      <c r="DH48" s="624"/>
      <c r="DI48" s="624"/>
    </row>
    <row r="49" spans="5:113" x14ac:dyDescent="0.15">
      <c r="E49" s="625" t="s">
        <v>197</v>
      </c>
      <c r="F49" s="625"/>
      <c r="G49" s="625"/>
      <c r="H49" s="625"/>
      <c r="I49" s="625"/>
      <c r="J49" s="625"/>
      <c r="K49" s="625"/>
      <c r="L49" s="625"/>
      <c r="M49" s="625"/>
      <c r="N49" s="625"/>
      <c r="O49" s="625"/>
      <c r="P49" s="625"/>
      <c r="Q49" s="625"/>
      <c r="R49" s="625"/>
      <c r="S49" s="625"/>
      <c r="T49" s="625"/>
      <c r="U49" s="625"/>
      <c r="V49" s="625"/>
      <c r="W49" s="625"/>
      <c r="X49" s="625"/>
      <c r="Y49" s="625"/>
      <c r="Z49" s="625"/>
      <c r="AA49" s="625"/>
      <c r="AB49" s="625"/>
      <c r="AC49" s="625"/>
      <c r="AD49" s="625"/>
      <c r="AE49" s="625"/>
      <c r="AF49" s="625"/>
      <c r="AG49" s="625"/>
      <c r="AH49" s="625"/>
      <c r="AI49" s="625"/>
      <c r="AJ49" s="625"/>
      <c r="AK49" s="625"/>
      <c r="AL49" s="625"/>
      <c r="AM49" s="625"/>
      <c r="AN49" s="625"/>
      <c r="AO49" s="625"/>
      <c r="AP49" s="625"/>
      <c r="AQ49" s="625"/>
      <c r="AR49" s="625"/>
      <c r="AS49" s="625"/>
      <c r="AT49" s="625"/>
      <c r="AU49" s="625"/>
      <c r="AV49" s="625"/>
      <c r="AW49" s="625"/>
      <c r="AX49" s="625"/>
      <c r="AY49" s="625"/>
      <c r="AZ49" s="625"/>
      <c r="BA49" s="625"/>
      <c r="BB49" s="625"/>
      <c r="BC49" s="625"/>
      <c r="BD49" s="625"/>
      <c r="BE49" s="625"/>
      <c r="BF49" s="625"/>
      <c r="BG49" s="625"/>
      <c r="BH49" s="625"/>
      <c r="BI49" s="625"/>
      <c r="BJ49" s="625"/>
      <c r="BK49" s="625"/>
      <c r="BL49" s="625"/>
      <c r="BM49" s="625"/>
      <c r="BN49" s="625"/>
      <c r="BO49" s="625"/>
      <c r="BP49" s="625"/>
      <c r="BQ49" s="625"/>
      <c r="BR49" s="625"/>
      <c r="BS49" s="625"/>
      <c r="BT49" s="625"/>
      <c r="BU49" s="625"/>
      <c r="BV49" s="625"/>
      <c r="BW49" s="625"/>
      <c r="BX49" s="625"/>
      <c r="BY49" s="625"/>
      <c r="BZ49" s="625"/>
      <c r="CA49" s="625"/>
      <c r="CB49" s="625"/>
      <c r="CC49" s="625"/>
      <c r="CD49" s="625"/>
      <c r="CE49" s="625"/>
      <c r="CF49" s="625"/>
      <c r="CG49" s="625"/>
      <c r="CH49" s="625"/>
      <c r="CI49" s="625"/>
      <c r="CJ49" s="625"/>
      <c r="CK49" s="625"/>
      <c r="CL49" s="625"/>
      <c r="CM49" s="625"/>
      <c r="CN49" s="625"/>
      <c r="CO49" s="625"/>
      <c r="CP49" s="625"/>
      <c r="CQ49" s="625"/>
      <c r="CR49" s="625"/>
      <c r="CS49" s="625"/>
      <c r="CT49" s="625"/>
      <c r="CU49" s="625"/>
      <c r="CV49" s="625"/>
      <c r="CW49" s="625"/>
      <c r="CX49" s="625"/>
      <c r="CY49" s="625"/>
      <c r="CZ49" s="625"/>
      <c r="DA49" s="625"/>
      <c r="DB49" s="625"/>
      <c r="DC49" s="625"/>
      <c r="DD49" s="625"/>
      <c r="DE49" s="625"/>
      <c r="DF49" s="625"/>
      <c r="DG49" s="625"/>
      <c r="DH49" s="625"/>
      <c r="DI49" s="625"/>
    </row>
    <row r="50" spans="5:113" x14ac:dyDescent="0.15">
      <c r="E50" s="624" t="s">
        <v>198</v>
      </c>
      <c r="F50" s="624"/>
      <c r="G50" s="624"/>
      <c r="H50" s="624"/>
      <c r="I50" s="624"/>
      <c r="J50" s="624"/>
      <c r="K50" s="624"/>
      <c r="L50" s="624"/>
      <c r="M50" s="624"/>
      <c r="N50" s="624"/>
      <c r="O50" s="624"/>
      <c r="P50" s="624"/>
      <c r="Q50" s="624"/>
      <c r="R50" s="624"/>
      <c r="S50" s="624"/>
      <c r="T50" s="624"/>
      <c r="U50" s="624"/>
      <c r="V50" s="624"/>
      <c r="W50" s="624"/>
      <c r="X50" s="624"/>
      <c r="Y50" s="624"/>
      <c r="Z50" s="624"/>
      <c r="AA50" s="624"/>
      <c r="AB50" s="624"/>
      <c r="AC50" s="624"/>
      <c r="AD50" s="624"/>
      <c r="AE50" s="624"/>
      <c r="AF50" s="624"/>
      <c r="AG50" s="624"/>
      <c r="AH50" s="624"/>
      <c r="AI50" s="624"/>
      <c r="AJ50" s="624"/>
      <c r="AK50" s="624"/>
      <c r="AL50" s="624"/>
      <c r="AM50" s="624"/>
      <c r="AN50" s="624"/>
      <c r="AO50" s="624"/>
      <c r="AP50" s="624"/>
      <c r="AQ50" s="624"/>
      <c r="AR50" s="624"/>
      <c r="AS50" s="624"/>
      <c r="AT50" s="624"/>
      <c r="AU50" s="624"/>
      <c r="AV50" s="624"/>
      <c r="AW50" s="624"/>
      <c r="AX50" s="624"/>
      <c r="AY50" s="624"/>
      <c r="AZ50" s="624"/>
      <c r="BA50" s="624"/>
      <c r="BB50" s="624"/>
      <c r="BC50" s="624"/>
      <c r="BD50" s="624"/>
      <c r="BE50" s="624"/>
      <c r="BF50" s="624"/>
      <c r="BG50" s="624"/>
      <c r="BH50" s="624"/>
      <c r="BI50" s="624"/>
      <c r="BJ50" s="624"/>
      <c r="BK50" s="624"/>
      <c r="BL50" s="624"/>
      <c r="BM50" s="624"/>
      <c r="BN50" s="624"/>
      <c r="BO50" s="624"/>
      <c r="BP50" s="624"/>
      <c r="BQ50" s="624"/>
      <c r="BR50" s="624"/>
      <c r="BS50" s="624"/>
      <c r="BT50" s="624"/>
      <c r="BU50" s="624"/>
      <c r="BV50" s="624"/>
      <c r="BW50" s="624"/>
      <c r="BX50" s="624"/>
      <c r="BY50" s="624"/>
      <c r="BZ50" s="624"/>
      <c r="CA50" s="624"/>
      <c r="CB50" s="624"/>
      <c r="CC50" s="624"/>
      <c r="CD50" s="624"/>
      <c r="CE50" s="624"/>
      <c r="CF50" s="624"/>
      <c r="CG50" s="624"/>
      <c r="CH50" s="624"/>
      <c r="CI50" s="624"/>
      <c r="CJ50" s="624"/>
      <c r="CK50" s="624"/>
      <c r="CL50" s="624"/>
      <c r="CM50" s="624"/>
      <c r="CN50" s="624"/>
      <c r="CO50" s="624"/>
      <c r="CP50" s="624"/>
      <c r="CQ50" s="624"/>
      <c r="CR50" s="624"/>
      <c r="CS50" s="624"/>
      <c r="CT50" s="624"/>
      <c r="CU50" s="624"/>
      <c r="CV50" s="624"/>
      <c r="CW50" s="624"/>
      <c r="CX50" s="624"/>
      <c r="CY50" s="624"/>
      <c r="CZ50" s="624"/>
      <c r="DA50" s="624"/>
      <c r="DB50" s="624"/>
      <c r="DC50" s="624"/>
      <c r="DD50" s="624"/>
      <c r="DE50" s="624"/>
      <c r="DF50" s="624"/>
      <c r="DG50" s="624"/>
      <c r="DH50" s="624"/>
      <c r="DI50" s="624"/>
    </row>
    <row r="51" spans="5:113" x14ac:dyDescent="0.15">
      <c r="E51" s="624" t="s">
        <v>199</v>
      </c>
      <c r="F51" s="624"/>
      <c r="G51" s="624"/>
      <c r="H51" s="624"/>
      <c r="I51" s="624"/>
      <c r="J51" s="624"/>
      <c r="K51" s="624"/>
      <c r="L51" s="624"/>
      <c r="M51" s="624"/>
      <c r="N51" s="624"/>
      <c r="O51" s="624"/>
      <c r="P51" s="624"/>
      <c r="Q51" s="624"/>
      <c r="R51" s="624"/>
      <c r="S51" s="624"/>
      <c r="T51" s="624"/>
      <c r="U51" s="624"/>
      <c r="V51" s="624"/>
      <c r="W51" s="624"/>
      <c r="X51" s="624"/>
      <c r="Y51" s="624"/>
      <c r="Z51" s="624"/>
      <c r="AA51" s="624"/>
      <c r="AB51" s="624"/>
      <c r="AC51" s="624"/>
      <c r="AD51" s="624"/>
      <c r="AE51" s="624"/>
      <c r="AF51" s="624"/>
      <c r="AG51" s="624"/>
      <c r="AH51" s="624"/>
      <c r="AI51" s="624"/>
      <c r="AJ51" s="624"/>
      <c r="AK51" s="624"/>
      <c r="AL51" s="624"/>
      <c r="AM51" s="624"/>
      <c r="AN51" s="624"/>
      <c r="AO51" s="624"/>
      <c r="AP51" s="624"/>
      <c r="AQ51" s="624"/>
      <c r="AR51" s="624"/>
      <c r="AS51" s="624"/>
      <c r="AT51" s="624"/>
      <c r="AU51" s="624"/>
      <c r="AV51" s="624"/>
      <c r="AW51" s="624"/>
      <c r="AX51" s="624"/>
      <c r="AY51" s="624"/>
      <c r="AZ51" s="624"/>
      <c r="BA51" s="624"/>
      <c r="BB51" s="624"/>
      <c r="BC51" s="624"/>
      <c r="BD51" s="624"/>
      <c r="BE51" s="624"/>
      <c r="BF51" s="624"/>
      <c r="BG51" s="624"/>
      <c r="BH51" s="624"/>
      <c r="BI51" s="624"/>
      <c r="BJ51" s="624"/>
      <c r="BK51" s="624"/>
      <c r="BL51" s="624"/>
      <c r="BM51" s="624"/>
      <c r="BN51" s="624"/>
      <c r="BO51" s="624"/>
      <c r="BP51" s="624"/>
      <c r="BQ51" s="624"/>
      <c r="BR51" s="624"/>
      <c r="BS51" s="624"/>
      <c r="BT51" s="624"/>
      <c r="BU51" s="624"/>
      <c r="BV51" s="624"/>
      <c r="BW51" s="624"/>
      <c r="BX51" s="624"/>
      <c r="BY51" s="624"/>
      <c r="BZ51" s="624"/>
      <c r="CA51" s="624"/>
      <c r="CB51" s="624"/>
      <c r="CC51" s="624"/>
      <c r="CD51" s="624"/>
      <c r="CE51" s="624"/>
      <c r="CF51" s="624"/>
      <c r="CG51" s="624"/>
      <c r="CH51" s="624"/>
      <c r="CI51" s="624"/>
      <c r="CJ51" s="624"/>
      <c r="CK51" s="624"/>
      <c r="CL51" s="624"/>
      <c r="CM51" s="624"/>
      <c r="CN51" s="624"/>
      <c r="CO51" s="624"/>
      <c r="CP51" s="624"/>
      <c r="CQ51" s="624"/>
      <c r="CR51" s="624"/>
      <c r="CS51" s="624"/>
      <c r="CT51" s="624"/>
      <c r="CU51" s="624"/>
      <c r="CV51" s="624"/>
      <c r="CW51" s="624"/>
      <c r="CX51" s="624"/>
      <c r="CY51" s="624"/>
      <c r="CZ51" s="624"/>
      <c r="DA51" s="624"/>
      <c r="DB51" s="624"/>
      <c r="DC51" s="624"/>
      <c r="DD51" s="624"/>
      <c r="DE51" s="624"/>
      <c r="DF51" s="624"/>
      <c r="DG51" s="624"/>
      <c r="DH51" s="624"/>
      <c r="DI51" s="624"/>
    </row>
    <row r="52" spans="5:113" x14ac:dyDescent="0.15">
      <c r="E52" s="624" t="s">
        <v>200</v>
      </c>
      <c r="F52" s="624"/>
      <c r="G52" s="624"/>
      <c r="H52" s="624"/>
      <c r="I52" s="624"/>
      <c r="J52" s="624"/>
      <c r="K52" s="624"/>
      <c r="L52" s="624"/>
      <c r="M52" s="624"/>
      <c r="N52" s="624"/>
      <c r="O52" s="624"/>
      <c r="P52" s="624"/>
      <c r="Q52" s="624"/>
      <c r="R52" s="624"/>
      <c r="S52" s="624"/>
      <c r="T52" s="624"/>
      <c r="U52" s="624"/>
      <c r="V52" s="624"/>
      <c r="W52" s="624"/>
      <c r="X52" s="624"/>
      <c r="Y52" s="624"/>
      <c r="Z52" s="624"/>
      <c r="AA52" s="624"/>
      <c r="AB52" s="624"/>
      <c r="AC52" s="624"/>
      <c r="AD52" s="624"/>
      <c r="AE52" s="624"/>
      <c r="AF52" s="624"/>
      <c r="AG52" s="624"/>
      <c r="AH52" s="624"/>
      <c r="AI52" s="624"/>
      <c r="AJ52" s="624"/>
      <c r="AK52" s="624"/>
      <c r="AL52" s="624"/>
      <c r="AM52" s="624"/>
      <c r="AN52" s="624"/>
      <c r="AO52" s="624"/>
      <c r="AP52" s="624"/>
      <c r="AQ52" s="624"/>
      <c r="AR52" s="624"/>
      <c r="AS52" s="624"/>
      <c r="AT52" s="624"/>
      <c r="AU52" s="624"/>
      <c r="AV52" s="624"/>
      <c r="AW52" s="624"/>
      <c r="AX52" s="624"/>
      <c r="AY52" s="624"/>
      <c r="AZ52" s="624"/>
      <c r="BA52" s="624"/>
      <c r="BB52" s="624"/>
      <c r="BC52" s="624"/>
      <c r="BD52" s="624"/>
      <c r="BE52" s="624"/>
      <c r="BF52" s="624"/>
      <c r="BG52" s="624"/>
      <c r="BH52" s="624"/>
      <c r="BI52" s="624"/>
      <c r="BJ52" s="624"/>
      <c r="BK52" s="624"/>
      <c r="BL52" s="624"/>
      <c r="BM52" s="624"/>
      <c r="BN52" s="624"/>
      <c r="BO52" s="624"/>
      <c r="BP52" s="624"/>
      <c r="BQ52" s="624"/>
      <c r="BR52" s="624"/>
      <c r="BS52" s="624"/>
      <c r="BT52" s="624"/>
      <c r="BU52" s="624"/>
      <c r="BV52" s="624"/>
      <c r="BW52" s="624"/>
      <c r="BX52" s="624"/>
      <c r="BY52" s="624"/>
      <c r="BZ52" s="624"/>
      <c r="CA52" s="624"/>
      <c r="CB52" s="624"/>
      <c r="CC52" s="624"/>
      <c r="CD52" s="624"/>
      <c r="CE52" s="624"/>
      <c r="CF52" s="624"/>
      <c r="CG52" s="624"/>
      <c r="CH52" s="624"/>
      <c r="CI52" s="624"/>
      <c r="CJ52" s="624"/>
      <c r="CK52" s="624"/>
      <c r="CL52" s="624"/>
      <c r="CM52" s="624"/>
      <c r="CN52" s="624"/>
      <c r="CO52" s="624"/>
      <c r="CP52" s="624"/>
      <c r="CQ52" s="624"/>
      <c r="CR52" s="624"/>
      <c r="CS52" s="624"/>
      <c r="CT52" s="624"/>
      <c r="CU52" s="624"/>
      <c r="CV52" s="624"/>
      <c r="CW52" s="624"/>
      <c r="CX52" s="624"/>
      <c r="CY52" s="624"/>
      <c r="CZ52" s="624"/>
      <c r="DA52" s="624"/>
      <c r="DB52" s="624"/>
      <c r="DC52" s="624"/>
      <c r="DD52" s="624"/>
      <c r="DE52" s="624"/>
      <c r="DF52" s="624"/>
      <c r="DG52" s="624"/>
      <c r="DH52" s="624"/>
      <c r="DI52" s="624"/>
    </row>
    <row r="53" spans="5:113" x14ac:dyDescent="0.15">
      <c r="E53" s="624" t="s">
        <v>201</v>
      </c>
      <c r="F53" s="624"/>
      <c r="G53" s="624"/>
      <c r="H53" s="624"/>
      <c r="I53" s="624"/>
      <c r="J53" s="624"/>
      <c r="K53" s="624"/>
      <c r="L53" s="624"/>
      <c r="M53" s="624"/>
      <c r="N53" s="624"/>
      <c r="O53" s="624"/>
      <c r="P53" s="624"/>
      <c r="Q53" s="624"/>
      <c r="R53" s="624"/>
      <c r="S53" s="624"/>
      <c r="T53" s="624"/>
      <c r="U53" s="624"/>
      <c r="V53" s="624"/>
      <c r="W53" s="624"/>
      <c r="X53" s="624"/>
      <c r="Y53" s="624"/>
      <c r="Z53" s="624"/>
      <c r="AA53" s="624"/>
      <c r="AB53" s="624"/>
      <c r="AC53" s="624"/>
      <c r="AD53" s="624"/>
      <c r="AE53" s="624"/>
      <c r="AF53" s="624"/>
      <c r="AG53" s="624"/>
      <c r="AH53" s="624"/>
      <c r="AI53" s="624"/>
      <c r="AJ53" s="624"/>
      <c r="AK53" s="624"/>
      <c r="AL53" s="624"/>
      <c r="AM53" s="624"/>
      <c r="AN53" s="624"/>
      <c r="AO53" s="624"/>
      <c r="AP53" s="624"/>
      <c r="AQ53" s="624"/>
      <c r="AR53" s="624"/>
      <c r="AS53" s="624"/>
      <c r="AT53" s="624"/>
      <c r="AU53" s="624"/>
      <c r="AV53" s="624"/>
      <c r="AW53" s="624"/>
      <c r="AX53" s="624"/>
      <c r="AY53" s="624"/>
      <c r="AZ53" s="624"/>
      <c r="BA53" s="624"/>
      <c r="BB53" s="624"/>
      <c r="BC53" s="624"/>
      <c r="BD53" s="624"/>
      <c r="BE53" s="624"/>
      <c r="BF53" s="624"/>
      <c r="BG53" s="624"/>
      <c r="BH53" s="624"/>
      <c r="BI53" s="624"/>
      <c r="BJ53" s="624"/>
      <c r="BK53" s="624"/>
      <c r="BL53" s="624"/>
      <c r="BM53" s="624"/>
      <c r="BN53" s="624"/>
      <c r="BO53" s="624"/>
      <c r="BP53" s="624"/>
      <c r="BQ53" s="624"/>
      <c r="BR53" s="624"/>
      <c r="BS53" s="624"/>
      <c r="BT53" s="624"/>
      <c r="BU53" s="624"/>
      <c r="BV53" s="624"/>
      <c r="BW53" s="624"/>
      <c r="BX53" s="624"/>
      <c r="BY53" s="624"/>
      <c r="BZ53" s="624"/>
      <c r="CA53" s="624"/>
      <c r="CB53" s="624"/>
      <c r="CC53" s="624"/>
      <c r="CD53" s="624"/>
      <c r="CE53" s="624"/>
      <c r="CF53" s="624"/>
      <c r="CG53" s="624"/>
      <c r="CH53" s="624"/>
      <c r="CI53" s="624"/>
      <c r="CJ53" s="624"/>
      <c r="CK53" s="624"/>
      <c r="CL53" s="624"/>
      <c r="CM53" s="624"/>
      <c r="CN53" s="624"/>
      <c r="CO53" s="624"/>
      <c r="CP53" s="624"/>
      <c r="CQ53" s="624"/>
      <c r="CR53" s="624"/>
      <c r="CS53" s="624"/>
      <c r="CT53" s="624"/>
      <c r="CU53" s="624"/>
      <c r="CV53" s="624"/>
      <c r="CW53" s="624"/>
      <c r="CX53" s="624"/>
      <c r="CY53" s="624"/>
      <c r="CZ53" s="624"/>
      <c r="DA53" s="624"/>
      <c r="DB53" s="624"/>
      <c r="DC53" s="624"/>
      <c r="DD53" s="624"/>
      <c r="DE53" s="624"/>
      <c r="DF53" s="624"/>
      <c r="DG53" s="624"/>
      <c r="DH53" s="624"/>
      <c r="DI53" s="624"/>
    </row>
    <row r="54" spans="5:113" x14ac:dyDescent="0.15"/>
    <row r="55" spans="5:113" x14ac:dyDescent="0.15"/>
    <row r="56" spans="5:113" x14ac:dyDescent="0.15"/>
  </sheetData>
  <sheetProtection algorithmName="SHA-512" hashValue="GZPwKw6JC2nmZ5MMYNp1NHFczc2tEDmzHWfbv2oGwjpporw4SvP5+LA9Rw8h9XDsTFoFajNstEGENZjDoWWzIw==" saltValue="ZLJ9NVO6RaUMujc01Nl+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73" t="s">
        <v>543</v>
      </c>
      <c r="D34" s="1173"/>
      <c r="E34" s="1174"/>
      <c r="F34" s="32">
        <v>6.55</v>
      </c>
      <c r="G34" s="33">
        <v>7.17</v>
      </c>
      <c r="H34" s="33">
        <v>7.08</v>
      </c>
      <c r="I34" s="33">
        <v>6.91</v>
      </c>
      <c r="J34" s="34">
        <v>6.83</v>
      </c>
      <c r="K34" s="22"/>
      <c r="L34" s="22"/>
      <c r="M34" s="22"/>
      <c r="N34" s="22"/>
      <c r="O34" s="22"/>
      <c r="P34" s="22"/>
    </row>
    <row r="35" spans="1:16" ht="39" customHeight="1" x14ac:dyDescent="0.15">
      <c r="A35" s="22"/>
      <c r="B35" s="35"/>
      <c r="C35" s="1169" t="s">
        <v>544</v>
      </c>
      <c r="D35" s="1169"/>
      <c r="E35" s="1170"/>
      <c r="F35" s="36">
        <v>1.96</v>
      </c>
      <c r="G35" s="37">
        <v>2.46</v>
      </c>
      <c r="H35" s="37">
        <v>2.61</v>
      </c>
      <c r="I35" s="37">
        <v>2.66</v>
      </c>
      <c r="J35" s="38">
        <v>2.54</v>
      </c>
      <c r="K35" s="22"/>
      <c r="L35" s="22"/>
      <c r="M35" s="22"/>
      <c r="N35" s="22"/>
      <c r="O35" s="22"/>
      <c r="P35" s="22"/>
    </row>
    <row r="36" spans="1:16" ht="39" customHeight="1" x14ac:dyDescent="0.15">
      <c r="A36" s="22"/>
      <c r="B36" s="35"/>
      <c r="C36" s="1169" t="s">
        <v>545</v>
      </c>
      <c r="D36" s="1169"/>
      <c r="E36" s="1170"/>
      <c r="F36" s="36">
        <v>1.61</v>
      </c>
      <c r="G36" s="37">
        <v>1.66</v>
      </c>
      <c r="H36" s="37">
        <v>1.47</v>
      </c>
      <c r="I36" s="37">
        <v>1.72</v>
      </c>
      <c r="J36" s="38">
        <v>1.4</v>
      </c>
      <c r="K36" s="22"/>
      <c r="L36" s="22"/>
      <c r="M36" s="22"/>
      <c r="N36" s="22"/>
      <c r="O36" s="22"/>
      <c r="P36" s="22"/>
    </row>
    <row r="37" spans="1:16" ht="39" customHeight="1" x14ac:dyDescent="0.15">
      <c r="A37" s="22"/>
      <c r="B37" s="35"/>
      <c r="C37" s="1169" t="s">
        <v>546</v>
      </c>
      <c r="D37" s="1169"/>
      <c r="E37" s="1170"/>
      <c r="F37" s="36">
        <v>1.08</v>
      </c>
      <c r="G37" s="37">
        <v>0.42</v>
      </c>
      <c r="H37" s="37">
        <v>0.6</v>
      </c>
      <c r="I37" s="37">
        <v>0.67</v>
      </c>
      <c r="J37" s="38">
        <v>1.05</v>
      </c>
      <c r="K37" s="22"/>
      <c r="L37" s="22"/>
      <c r="M37" s="22"/>
      <c r="N37" s="22"/>
      <c r="O37" s="22"/>
      <c r="P37" s="22"/>
    </row>
    <row r="38" spans="1:16" ht="39" customHeight="1" x14ac:dyDescent="0.15">
      <c r="A38" s="22"/>
      <c r="B38" s="35"/>
      <c r="C38" s="1169" t="s">
        <v>547</v>
      </c>
      <c r="D38" s="1169"/>
      <c r="E38" s="1170"/>
      <c r="F38" s="36" t="s">
        <v>495</v>
      </c>
      <c r="G38" s="37">
        <v>0.15</v>
      </c>
      <c r="H38" s="37">
        <v>0.19</v>
      </c>
      <c r="I38" s="37">
        <v>0.2</v>
      </c>
      <c r="J38" s="38">
        <v>0.21</v>
      </c>
      <c r="K38" s="22"/>
      <c r="L38" s="22"/>
      <c r="M38" s="22"/>
      <c r="N38" s="22"/>
      <c r="O38" s="22"/>
      <c r="P38" s="22"/>
    </row>
    <row r="39" spans="1:16" ht="39" customHeight="1" x14ac:dyDescent="0.15">
      <c r="A39" s="22"/>
      <c r="B39" s="35"/>
      <c r="C39" s="1169" t="s">
        <v>548</v>
      </c>
      <c r="D39" s="1169"/>
      <c r="E39" s="1170"/>
      <c r="F39" s="36">
        <v>0.31</v>
      </c>
      <c r="G39" s="37">
        <v>0.27</v>
      </c>
      <c r="H39" s="37">
        <v>0.08</v>
      </c>
      <c r="I39" s="37">
        <v>0.14000000000000001</v>
      </c>
      <c r="J39" s="38">
        <v>0.13</v>
      </c>
      <c r="K39" s="22"/>
      <c r="L39" s="22"/>
      <c r="M39" s="22"/>
      <c r="N39" s="22"/>
      <c r="O39" s="22"/>
      <c r="P39" s="22"/>
    </row>
    <row r="40" spans="1:16" ht="39" customHeight="1" x14ac:dyDescent="0.15">
      <c r="A40" s="22"/>
      <c r="B40" s="35"/>
      <c r="C40" s="1169" t="s">
        <v>549</v>
      </c>
      <c r="D40" s="1169"/>
      <c r="E40" s="1170"/>
      <c r="F40" s="36">
        <v>0.11</v>
      </c>
      <c r="G40" s="37">
        <v>0.1</v>
      </c>
      <c r="H40" s="37">
        <v>0.1</v>
      </c>
      <c r="I40" s="37">
        <v>0.11</v>
      </c>
      <c r="J40" s="38">
        <v>0.11</v>
      </c>
      <c r="K40" s="22"/>
      <c r="L40" s="22"/>
      <c r="M40" s="22"/>
      <c r="N40" s="22"/>
      <c r="O40" s="22"/>
      <c r="P40" s="22"/>
    </row>
    <row r="41" spans="1:16" ht="39" customHeight="1" x14ac:dyDescent="0.15">
      <c r="A41" s="22"/>
      <c r="B41" s="35"/>
      <c r="C41" s="1169" t="s">
        <v>550</v>
      </c>
      <c r="D41" s="1169"/>
      <c r="E41" s="1170"/>
      <c r="F41" s="36">
        <v>0.09</v>
      </c>
      <c r="G41" s="37">
        <v>0.03</v>
      </c>
      <c r="H41" s="37">
        <v>0.08</v>
      </c>
      <c r="I41" s="37">
        <v>0.04</v>
      </c>
      <c r="J41" s="38">
        <v>0.04</v>
      </c>
      <c r="K41" s="22"/>
      <c r="L41" s="22"/>
      <c r="M41" s="22"/>
      <c r="N41" s="22"/>
      <c r="O41" s="22"/>
      <c r="P41" s="22"/>
    </row>
    <row r="42" spans="1:16" ht="39" customHeight="1" x14ac:dyDescent="0.15">
      <c r="A42" s="22"/>
      <c r="B42" s="39"/>
      <c r="C42" s="1169" t="s">
        <v>551</v>
      </c>
      <c r="D42" s="1169"/>
      <c r="E42" s="1170"/>
      <c r="F42" s="36" t="s">
        <v>495</v>
      </c>
      <c r="G42" s="37" t="s">
        <v>495</v>
      </c>
      <c r="H42" s="37" t="s">
        <v>495</v>
      </c>
      <c r="I42" s="37" t="s">
        <v>495</v>
      </c>
      <c r="J42" s="38" t="s">
        <v>495</v>
      </c>
      <c r="K42" s="22"/>
      <c r="L42" s="22"/>
      <c r="M42" s="22"/>
      <c r="N42" s="22"/>
      <c r="O42" s="22"/>
      <c r="P42" s="22"/>
    </row>
    <row r="43" spans="1:16" ht="39" customHeight="1" thickBot="1" x14ac:dyDescent="0.2">
      <c r="A43" s="22"/>
      <c r="B43" s="40"/>
      <c r="C43" s="1171" t="s">
        <v>552</v>
      </c>
      <c r="D43" s="1171"/>
      <c r="E43" s="1172"/>
      <c r="F43" s="41">
        <v>0.11</v>
      </c>
      <c r="G43" s="42">
        <v>0.02</v>
      </c>
      <c r="H43" s="42">
        <v>0.02</v>
      </c>
      <c r="I43" s="42">
        <v>0.01</v>
      </c>
      <c r="J43" s="43">
        <v>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BFIFQ2ddWq+TR3wF6OZi6HPPDvUWxpX6g6Kmt5gY4tiSpRF8MKwswlP1nEJjJTmdwzu4T2zfnqlrv8DohDVpA==" saltValue="eUuhID7L9/WZCzJCrWAg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15">
      <c r="A45" s="46"/>
      <c r="B45" s="1175" t="s">
        <v>9</v>
      </c>
      <c r="C45" s="1176"/>
      <c r="D45" s="56"/>
      <c r="E45" s="1181" t="s">
        <v>10</v>
      </c>
      <c r="F45" s="1181"/>
      <c r="G45" s="1181"/>
      <c r="H45" s="1181"/>
      <c r="I45" s="1181"/>
      <c r="J45" s="1182"/>
      <c r="K45" s="57">
        <v>9829</v>
      </c>
      <c r="L45" s="58">
        <v>9813</v>
      </c>
      <c r="M45" s="58">
        <v>9974</v>
      </c>
      <c r="N45" s="58">
        <v>10160</v>
      </c>
      <c r="O45" s="59">
        <v>10108</v>
      </c>
      <c r="P45" s="46"/>
      <c r="Q45" s="46"/>
      <c r="R45" s="46"/>
      <c r="S45" s="46"/>
      <c r="T45" s="46"/>
      <c r="U45" s="46"/>
    </row>
    <row r="46" spans="1:21" ht="30.75" customHeight="1" x14ac:dyDescent="0.15">
      <c r="A46" s="46"/>
      <c r="B46" s="1177"/>
      <c r="C46" s="1178"/>
      <c r="D46" s="60"/>
      <c r="E46" s="1183" t="s">
        <v>11</v>
      </c>
      <c r="F46" s="1183"/>
      <c r="G46" s="1183"/>
      <c r="H46" s="1183"/>
      <c r="I46" s="1183"/>
      <c r="J46" s="1184"/>
      <c r="K46" s="61" t="s">
        <v>495</v>
      </c>
      <c r="L46" s="62" t="s">
        <v>495</v>
      </c>
      <c r="M46" s="62" t="s">
        <v>495</v>
      </c>
      <c r="N46" s="62" t="s">
        <v>495</v>
      </c>
      <c r="O46" s="63" t="s">
        <v>495</v>
      </c>
      <c r="P46" s="46"/>
      <c r="Q46" s="46"/>
      <c r="R46" s="46"/>
      <c r="S46" s="46"/>
      <c r="T46" s="46"/>
      <c r="U46" s="46"/>
    </row>
    <row r="47" spans="1:21" ht="30.75" customHeight="1" x14ac:dyDescent="0.15">
      <c r="A47" s="46"/>
      <c r="B47" s="1177"/>
      <c r="C47" s="1178"/>
      <c r="D47" s="60"/>
      <c r="E47" s="1183" t="s">
        <v>12</v>
      </c>
      <c r="F47" s="1183"/>
      <c r="G47" s="1183"/>
      <c r="H47" s="1183"/>
      <c r="I47" s="1183"/>
      <c r="J47" s="1184"/>
      <c r="K47" s="61" t="s">
        <v>495</v>
      </c>
      <c r="L47" s="62" t="s">
        <v>495</v>
      </c>
      <c r="M47" s="62" t="s">
        <v>495</v>
      </c>
      <c r="N47" s="62" t="s">
        <v>495</v>
      </c>
      <c r="O47" s="63" t="s">
        <v>495</v>
      </c>
      <c r="P47" s="46"/>
      <c r="Q47" s="46"/>
      <c r="R47" s="46"/>
      <c r="S47" s="46"/>
      <c r="T47" s="46"/>
      <c r="U47" s="46"/>
    </row>
    <row r="48" spans="1:21" ht="30.75" customHeight="1" x14ac:dyDescent="0.15">
      <c r="A48" s="46"/>
      <c r="B48" s="1177"/>
      <c r="C48" s="1178"/>
      <c r="D48" s="60"/>
      <c r="E48" s="1183" t="s">
        <v>13</v>
      </c>
      <c r="F48" s="1183"/>
      <c r="G48" s="1183"/>
      <c r="H48" s="1183"/>
      <c r="I48" s="1183"/>
      <c r="J48" s="1184"/>
      <c r="K48" s="61">
        <v>1864</v>
      </c>
      <c r="L48" s="62">
        <v>1835</v>
      </c>
      <c r="M48" s="62">
        <v>1984</v>
      </c>
      <c r="N48" s="62">
        <v>2101</v>
      </c>
      <c r="O48" s="63">
        <v>2027</v>
      </c>
      <c r="P48" s="46"/>
      <c r="Q48" s="46"/>
      <c r="R48" s="46"/>
      <c r="S48" s="46"/>
      <c r="T48" s="46"/>
      <c r="U48" s="46"/>
    </row>
    <row r="49" spans="1:21" ht="30.75" customHeight="1" x14ac:dyDescent="0.15">
      <c r="A49" s="46"/>
      <c r="B49" s="1177"/>
      <c r="C49" s="1178"/>
      <c r="D49" s="60"/>
      <c r="E49" s="1183" t="s">
        <v>14</v>
      </c>
      <c r="F49" s="1183"/>
      <c r="G49" s="1183"/>
      <c r="H49" s="1183"/>
      <c r="I49" s="1183"/>
      <c r="J49" s="1184"/>
      <c r="K49" s="61">
        <v>175</v>
      </c>
      <c r="L49" s="62">
        <v>173</v>
      </c>
      <c r="M49" s="62" t="s">
        <v>495</v>
      </c>
      <c r="N49" s="62" t="s">
        <v>495</v>
      </c>
      <c r="O49" s="63" t="s">
        <v>495</v>
      </c>
      <c r="P49" s="46"/>
      <c r="Q49" s="46"/>
      <c r="R49" s="46"/>
      <c r="S49" s="46"/>
      <c r="T49" s="46"/>
      <c r="U49" s="46"/>
    </row>
    <row r="50" spans="1:21" ht="30.75" customHeight="1" x14ac:dyDescent="0.15">
      <c r="A50" s="46"/>
      <c r="B50" s="1177"/>
      <c r="C50" s="1178"/>
      <c r="D50" s="60"/>
      <c r="E50" s="1183" t="s">
        <v>15</v>
      </c>
      <c r="F50" s="1183"/>
      <c r="G50" s="1183"/>
      <c r="H50" s="1183"/>
      <c r="I50" s="1183"/>
      <c r="J50" s="1184"/>
      <c r="K50" s="61">
        <v>222</v>
      </c>
      <c r="L50" s="62">
        <v>211</v>
      </c>
      <c r="M50" s="62">
        <v>210</v>
      </c>
      <c r="N50" s="62">
        <v>209</v>
      </c>
      <c r="O50" s="63">
        <v>209</v>
      </c>
      <c r="P50" s="46"/>
      <c r="Q50" s="46"/>
      <c r="R50" s="46"/>
      <c r="S50" s="46"/>
      <c r="T50" s="46"/>
      <c r="U50" s="46"/>
    </row>
    <row r="51" spans="1:21" ht="30.75" customHeight="1" x14ac:dyDescent="0.15">
      <c r="A51" s="46"/>
      <c r="B51" s="1179"/>
      <c r="C51" s="1180"/>
      <c r="D51" s="64"/>
      <c r="E51" s="1183" t="s">
        <v>16</v>
      </c>
      <c r="F51" s="1183"/>
      <c r="G51" s="1183"/>
      <c r="H51" s="1183"/>
      <c r="I51" s="1183"/>
      <c r="J51" s="1184"/>
      <c r="K51" s="61" t="s">
        <v>495</v>
      </c>
      <c r="L51" s="62" t="s">
        <v>495</v>
      </c>
      <c r="M51" s="62" t="s">
        <v>495</v>
      </c>
      <c r="N51" s="62" t="s">
        <v>495</v>
      </c>
      <c r="O51" s="63" t="s">
        <v>495</v>
      </c>
      <c r="P51" s="46"/>
      <c r="Q51" s="46"/>
      <c r="R51" s="46"/>
      <c r="S51" s="46"/>
      <c r="T51" s="46"/>
      <c r="U51" s="46"/>
    </row>
    <row r="52" spans="1:21" ht="30.75" customHeight="1" x14ac:dyDescent="0.15">
      <c r="A52" s="46"/>
      <c r="B52" s="1185" t="s">
        <v>17</v>
      </c>
      <c r="C52" s="1186"/>
      <c r="D52" s="64"/>
      <c r="E52" s="1183" t="s">
        <v>18</v>
      </c>
      <c r="F52" s="1183"/>
      <c r="G52" s="1183"/>
      <c r="H52" s="1183"/>
      <c r="I52" s="1183"/>
      <c r="J52" s="1184"/>
      <c r="K52" s="61">
        <v>9955</v>
      </c>
      <c r="L52" s="62">
        <v>9966</v>
      </c>
      <c r="M52" s="62">
        <v>9851</v>
      </c>
      <c r="N52" s="62">
        <v>9922</v>
      </c>
      <c r="O52" s="63">
        <v>9863</v>
      </c>
      <c r="P52" s="46"/>
      <c r="Q52" s="46"/>
      <c r="R52" s="46"/>
      <c r="S52" s="46"/>
      <c r="T52" s="46"/>
      <c r="U52" s="46"/>
    </row>
    <row r="53" spans="1:21" ht="30.75" customHeight="1" thickBot="1" x14ac:dyDescent="0.2">
      <c r="A53" s="46"/>
      <c r="B53" s="1187" t="s">
        <v>19</v>
      </c>
      <c r="C53" s="1188"/>
      <c r="D53" s="65"/>
      <c r="E53" s="1189" t="s">
        <v>20</v>
      </c>
      <c r="F53" s="1189"/>
      <c r="G53" s="1189"/>
      <c r="H53" s="1189"/>
      <c r="I53" s="1189"/>
      <c r="J53" s="1190"/>
      <c r="K53" s="66">
        <v>2135</v>
      </c>
      <c r="L53" s="67">
        <v>2066</v>
      </c>
      <c r="M53" s="67">
        <v>2317</v>
      </c>
      <c r="N53" s="67">
        <v>2548</v>
      </c>
      <c r="O53" s="68">
        <v>2481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553</v>
      </c>
      <c r="L57" s="79" t="s">
        <v>554</v>
      </c>
      <c r="M57" s="79" t="s">
        <v>555</v>
      </c>
      <c r="N57" s="79" t="s">
        <v>556</v>
      </c>
      <c r="O57" s="80" t="s">
        <v>557</v>
      </c>
      <c r="P57" s="46"/>
      <c r="Q57" s="46"/>
      <c r="R57" s="46"/>
      <c r="S57" s="46"/>
      <c r="T57" s="46"/>
      <c r="U57" s="46"/>
    </row>
    <row r="58" spans="1:21" ht="31.5" customHeight="1" x14ac:dyDescent="0.15">
      <c r="B58" s="1191" t="s">
        <v>24</v>
      </c>
      <c r="C58" s="1192"/>
      <c r="D58" s="1197" t="s">
        <v>25</v>
      </c>
      <c r="E58" s="1198"/>
      <c r="F58" s="1198"/>
      <c r="G58" s="1198"/>
      <c r="H58" s="1198"/>
      <c r="I58" s="1198"/>
      <c r="J58" s="1199"/>
      <c r="K58" s="81"/>
      <c r="L58" s="82"/>
      <c r="M58" s="82"/>
      <c r="N58" s="82"/>
      <c r="O58" s="83"/>
    </row>
    <row r="59" spans="1:21" ht="31.5" customHeight="1" x14ac:dyDescent="0.15">
      <c r="B59" s="1193"/>
      <c r="C59" s="1194"/>
      <c r="D59" s="1200" t="s">
        <v>26</v>
      </c>
      <c r="E59" s="1201"/>
      <c r="F59" s="1201"/>
      <c r="G59" s="1201"/>
      <c r="H59" s="1201"/>
      <c r="I59" s="1201"/>
      <c r="J59" s="1202"/>
      <c r="K59" s="84"/>
      <c r="L59" s="85"/>
      <c r="M59" s="85"/>
      <c r="N59" s="85"/>
      <c r="O59" s="86"/>
    </row>
    <row r="60" spans="1:21" ht="31.5" customHeight="1" thickBot="1" x14ac:dyDescent="0.2">
      <c r="B60" s="1195"/>
      <c r="C60" s="1196"/>
      <c r="D60" s="1203" t="s">
        <v>27</v>
      </c>
      <c r="E60" s="1204"/>
      <c r="F60" s="1204"/>
      <c r="G60" s="1204"/>
      <c r="H60" s="1204"/>
      <c r="I60" s="1204"/>
      <c r="J60" s="1205"/>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KAj7DINnj75SaSk4HAwAnaYJ4xk/heI//QcsvyIuxpTeBTRIuTZCnASqkR4OHFScYK8/DLyBBfPtWywIoMKGg==" saltValue="3WAb1W6J1pXE1QZ4BxAQ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533</v>
      </c>
      <c r="J40" s="101" t="s">
        <v>534</v>
      </c>
      <c r="K40" s="101" t="s">
        <v>535</v>
      </c>
      <c r="L40" s="101" t="s">
        <v>536</v>
      </c>
      <c r="M40" s="102" t="s">
        <v>537</v>
      </c>
    </row>
    <row r="41" spans="2:13" ht="27.75" customHeight="1" x14ac:dyDescent="0.15">
      <c r="B41" s="1206" t="s">
        <v>30</v>
      </c>
      <c r="C41" s="1207"/>
      <c r="D41" s="103"/>
      <c r="E41" s="1212" t="s">
        <v>31</v>
      </c>
      <c r="F41" s="1212"/>
      <c r="G41" s="1212"/>
      <c r="H41" s="1213"/>
      <c r="I41" s="342">
        <v>108319</v>
      </c>
      <c r="J41" s="343">
        <v>111427</v>
      </c>
      <c r="K41" s="343">
        <v>113182</v>
      </c>
      <c r="L41" s="343">
        <v>109806</v>
      </c>
      <c r="M41" s="344">
        <v>109699</v>
      </c>
    </row>
    <row r="42" spans="2:13" ht="27.75" customHeight="1" x14ac:dyDescent="0.15">
      <c r="B42" s="1208"/>
      <c r="C42" s="1209"/>
      <c r="D42" s="104"/>
      <c r="E42" s="1214" t="s">
        <v>32</v>
      </c>
      <c r="F42" s="1214"/>
      <c r="G42" s="1214"/>
      <c r="H42" s="1215"/>
      <c r="I42" s="345">
        <v>10</v>
      </c>
      <c r="J42" s="346">
        <v>7</v>
      </c>
      <c r="K42" s="346">
        <v>5</v>
      </c>
      <c r="L42" s="346">
        <v>3</v>
      </c>
      <c r="M42" s="347">
        <v>1</v>
      </c>
    </row>
    <row r="43" spans="2:13" ht="27.75" customHeight="1" x14ac:dyDescent="0.15">
      <c r="B43" s="1208"/>
      <c r="C43" s="1209"/>
      <c r="D43" s="104"/>
      <c r="E43" s="1214" t="s">
        <v>33</v>
      </c>
      <c r="F43" s="1214"/>
      <c r="G43" s="1214"/>
      <c r="H43" s="1215"/>
      <c r="I43" s="345">
        <v>26366</v>
      </c>
      <c r="J43" s="346">
        <v>26355</v>
      </c>
      <c r="K43" s="346">
        <v>27525</v>
      </c>
      <c r="L43" s="346">
        <v>28061</v>
      </c>
      <c r="M43" s="347">
        <v>25176</v>
      </c>
    </row>
    <row r="44" spans="2:13" ht="27.75" customHeight="1" x14ac:dyDescent="0.15">
      <c r="B44" s="1208"/>
      <c r="C44" s="1209"/>
      <c r="D44" s="104"/>
      <c r="E44" s="1214" t="s">
        <v>34</v>
      </c>
      <c r="F44" s="1214"/>
      <c r="G44" s="1214"/>
      <c r="H44" s="1215"/>
      <c r="I44" s="345">
        <v>1702</v>
      </c>
      <c r="J44" s="346">
        <v>1555</v>
      </c>
      <c r="K44" s="346" t="s">
        <v>495</v>
      </c>
      <c r="L44" s="346" t="s">
        <v>495</v>
      </c>
      <c r="M44" s="347" t="s">
        <v>495</v>
      </c>
    </row>
    <row r="45" spans="2:13" ht="27.75" customHeight="1" x14ac:dyDescent="0.15">
      <c r="B45" s="1208"/>
      <c r="C45" s="1209"/>
      <c r="D45" s="104"/>
      <c r="E45" s="1214" t="s">
        <v>35</v>
      </c>
      <c r="F45" s="1214"/>
      <c r="G45" s="1214"/>
      <c r="H45" s="1215"/>
      <c r="I45" s="345">
        <v>13570</v>
      </c>
      <c r="J45" s="346">
        <v>13687</v>
      </c>
      <c r="K45" s="346">
        <v>13723</v>
      </c>
      <c r="L45" s="346">
        <v>13562</v>
      </c>
      <c r="M45" s="347">
        <v>13993</v>
      </c>
    </row>
    <row r="46" spans="2:13" ht="27.75" customHeight="1" x14ac:dyDescent="0.15">
      <c r="B46" s="1208"/>
      <c r="C46" s="1209"/>
      <c r="D46" s="105"/>
      <c r="E46" s="1214" t="s">
        <v>36</v>
      </c>
      <c r="F46" s="1214"/>
      <c r="G46" s="1214"/>
      <c r="H46" s="1215"/>
      <c r="I46" s="345" t="s">
        <v>495</v>
      </c>
      <c r="J46" s="346" t="s">
        <v>495</v>
      </c>
      <c r="K46" s="346" t="s">
        <v>495</v>
      </c>
      <c r="L46" s="346" t="s">
        <v>495</v>
      </c>
      <c r="M46" s="347" t="s">
        <v>495</v>
      </c>
    </row>
    <row r="47" spans="2:13" ht="27.75" customHeight="1" x14ac:dyDescent="0.15">
      <c r="B47" s="1208"/>
      <c r="C47" s="1209"/>
      <c r="D47" s="106"/>
      <c r="E47" s="1216" t="s">
        <v>37</v>
      </c>
      <c r="F47" s="1217"/>
      <c r="G47" s="1217"/>
      <c r="H47" s="1218"/>
      <c r="I47" s="345" t="s">
        <v>495</v>
      </c>
      <c r="J47" s="346" t="s">
        <v>495</v>
      </c>
      <c r="K47" s="346" t="s">
        <v>495</v>
      </c>
      <c r="L47" s="346" t="s">
        <v>495</v>
      </c>
      <c r="M47" s="347" t="s">
        <v>495</v>
      </c>
    </row>
    <row r="48" spans="2:13" ht="27.75" customHeight="1" x14ac:dyDescent="0.15">
      <c r="B48" s="1208"/>
      <c r="C48" s="1209"/>
      <c r="D48" s="104"/>
      <c r="E48" s="1214" t="s">
        <v>38</v>
      </c>
      <c r="F48" s="1214"/>
      <c r="G48" s="1214"/>
      <c r="H48" s="1215"/>
      <c r="I48" s="345" t="s">
        <v>495</v>
      </c>
      <c r="J48" s="346" t="s">
        <v>495</v>
      </c>
      <c r="K48" s="346" t="s">
        <v>495</v>
      </c>
      <c r="L48" s="346" t="s">
        <v>495</v>
      </c>
      <c r="M48" s="347" t="s">
        <v>495</v>
      </c>
    </row>
    <row r="49" spans="2:13" ht="27.75" customHeight="1" x14ac:dyDescent="0.15">
      <c r="B49" s="1210"/>
      <c r="C49" s="1211"/>
      <c r="D49" s="104"/>
      <c r="E49" s="1214" t="s">
        <v>39</v>
      </c>
      <c r="F49" s="1214"/>
      <c r="G49" s="1214"/>
      <c r="H49" s="1215"/>
      <c r="I49" s="345" t="s">
        <v>495</v>
      </c>
      <c r="J49" s="346" t="s">
        <v>495</v>
      </c>
      <c r="K49" s="346" t="s">
        <v>495</v>
      </c>
      <c r="L49" s="346" t="s">
        <v>495</v>
      </c>
      <c r="M49" s="347" t="s">
        <v>495</v>
      </c>
    </row>
    <row r="50" spans="2:13" ht="27.75" customHeight="1" x14ac:dyDescent="0.15">
      <c r="B50" s="1219" t="s">
        <v>40</v>
      </c>
      <c r="C50" s="1220"/>
      <c r="D50" s="107"/>
      <c r="E50" s="1214" t="s">
        <v>41</v>
      </c>
      <c r="F50" s="1214"/>
      <c r="G50" s="1214"/>
      <c r="H50" s="1215"/>
      <c r="I50" s="345">
        <v>18654</v>
      </c>
      <c r="J50" s="346">
        <v>15619</v>
      </c>
      <c r="K50" s="346">
        <v>16713</v>
      </c>
      <c r="L50" s="346">
        <v>18592</v>
      </c>
      <c r="M50" s="347">
        <v>14395</v>
      </c>
    </row>
    <row r="51" spans="2:13" ht="27.75" customHeight="1" x14ac:dyDescent="0.15">
      <c r="B51" s="1208"/>
      <c r="C51" s="1209"/>
      <c r="D51" s="104"/>
      <c r="E51" s="1214" t="s">
        <v>42</v>
      </c>
      <c r="F51" s="1214"/>
      <c r="G51" s="1214"/>
      <c r="H51" s="1215"/>
      <c r="I51" s="345">
        <v>17458</v>
      </c>
      <c r="J51" s="346">
        <v>17567</v>
      </c>
      <c r="K51" s="346">
        <v>17254</v>
      </c>
      <c r="L51" s="346">
        <v>16926</v>
      </c>
      <c r="M51" s="347">
        <v>16553</v>
      </c>
    </row>
    <row r="52" spans="2:13" ht="27.75" customHeight="1" x14ac:dyDescent="0.15">
      <c r="B52" s="1210"/>
      <c r="C52" s="1211"/>
      <c r="D52" s="104"/>
      <c r="E52" s="1214" t="s">
        <v>43</v>
      </c>
      <c r="F52" s="1214"/>
      <c r="G52" s="1214"/>
      <c r="H52" s="1215"/>
      <c r="I52" s="345">
        <v>99808</v>
      </c>
      <c r="J52" s="346">
        <v>98299</v>
      </c>
      <c r="K52" s="346">
        <v>95979</v>
      </c>
      <c r="L52" s="346">
        <v>91471</v>
      </c>
      <c r="M52" s="347">
        <v>89022</v>
      </c>
    </row>
    <row r="53" spans="2:13" ht="27.75" customHeight="1" thickBot="1" x14ac:dyDescent="0.2">
      <c r="B53" s="1221" t="s">
        <v>19</v>
      </c>
      <c r="C53" s="1222"/>
      <c r="D53" s="108"/>
      <c r="E53" s="1223" t="s">
        <v>44</v>
      </c>
      <c r="F53" s="1223"/>
      <c r="G53" s="1223"/>
      <c r="H53" s="1224"/>
      <c r="I53" s="348">
        <v>14048</v>
      </c>
      <c r="J53" s="349">
        <v>21547</v>
      </c>
      <c r="K53" s="349">
        <v>24488</v>
      </c>
      <c r="L53" s="349">
        <v>24442</v>
      </c>
      <c r="M53" s="350">
        <v>28898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cKvmJrSbDk9Xvihlnk0z/5kuz8DVr5XojZNIrQFjSxPYbk7nBYMj/UmMQc/W+Ltxn2G0K6yi4J0PwxCNh9eJNw==" saltValue="P2Uk7pmSKb2DLSj2J9yS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535</v>
      </c>
      <c r="G54" s="117" t="s">
        <v>536</v>
      </c>
      <c r="H54" s="118" t="s">
        <v>537</v>
      </c>
    </row>
    <row r="55" spans="2:8" ht="52.5" customHeight="1" x14ac:dyDescent="0.15">
      <c r="B55" s="119"/>
      <c r="C55" s="1233" t="s">
        <v>46</v>
      </c>
      <c r="D55" s="1233"/>
      <c r="E55" s="1234"/>
      <c r="F55" s="120">
        <v>3985</v>
      </c>
      <c r="G55" s="120">
        <v>3927</v>
      </c>
      <c r="H55" s="121">
        <v>2941</v>
      </c>
    </row>
    <row r="56" spans="2:8" ht="52.5" customHeight="1" x14ac:dyDescent="0.15">
      <c r="B56" s="122"/>
      <c r="C56" s="1235" t="s">
        <v>47</v>
      </c>
      <c r="D56" s="1235"/>
      <c r="E56" s="1236"/>
      <c r="F56" s="123">
        <v>5136</v>
      </c>
      <c r="G56" s="123">
        <v>4544</v>
      </c>
      <c r="H56" s="124">
        <v>3953</v>
      </c>
    </row>
    <row r="57" spans="2:8" ht="53.25" customHeight="1" x14ac:dyDescent="0.15">
      <c r="B57" s="122"/>
      <c r="C57" s="1237" t="s">
        <v>48</v>
      </c>
      <c r="D57" s="1237"/>
      <c r="E57" s="1238"/>
      <c r="F57" s="125">
        <v>11449</v>
      </c>
      <c r="G57" s="125">
        <v>10807</v>
      </c>
      <c r="H57" s="126">
        <v>9736</v>
      </c>
    </row>
    <row r="58" spans="2:8" ht="45.75" customHeight="1" x14ac:dyDescent="0.15">
      <c r="B58" s="127"/>
      <c r="C58" s="1225" t="s">
        <v>558</v>
      </c>
      <c r="D58" s="1226"/>
      <c r="E58" s="1227"/>
      <c r="F58" s="128">
        <v>4862</v>
      </c>
      <c r="G58" s="128">
        <v>4783</v>
      </c>
      <c r="H58" s="129">
        <v>4285</v>
      </c>
    </row>
    <row r="59" spans="2:8" ht="45.75" customHeight="1" x14ac:dyDescent="0.15">
      <c r="B59" s="127"/>
      <c r="C59" s="1225" t="s">
        <v>559</v>
      </c>
      <c r="D59" s="1226"/>
      <c r="E59" s="1227"/>
      <c r="F59" s="128">
        <v>1717</v>
      </c>
      <c r="G59" s="128">
        <v>1717</v>
      </c>
      <c r="H59" s="129">
        <v>1717</v>
      </c>
    </row>
    <row r="60" spans="2:8" ht="45.75" customHeight="1" x14ac:dyDescent="0.15">
      <c r="B60" s="127"/>
      <c r="C60" s="1225" t="s">
        <v>560</v>
      </c>
      <c r="D60" s="1226"/>
      <c r="E60" s="1227"/>
      <c r="F60" s="128">
        <v>1413</v>
      </c>
      <c r="G60" s="128">
        <v>1295</v>
      </c>
      <c r="H60" s="129">
        <v>1056</v>
      </c>
    </row>
    <row r="61" spans="2:8" ht="45.75" customHeight="1" x14ac:dyDescent="0.15">
      <c r="B61" s="127"/>
      <c r="C61" s="1225" t="s">
        <v>561</v>
      </c>
      <c r="D61" s="1226"/>
      <c r="E61" s="1227"/>
      <c r="F61" s="128">
        <v>1483</v>
      </c>
      <c r="G61" s="128">
        <v>1157</v>
      </c>
      <c r="H61" s="129">
        <v>937</v>
      </c>
    </row>
    <row r="62" spans="2:8" ht="45.75" customHeight="1" thickBot="1" x14ac:dyDescent="0.2">
      <c r="B62" s="130"/>
      <c r="C62" s="1228" t="s">
        <v>562</v>
      </c>
      <c r="D62" s="1229"/>
      <c r="E62" s="1230"/>
      <c r="F62" s="131">
        <v>905</v>
      </c>
      <c r="G62" s="131">
        <v>905</v>
      </c>
      <c r="H62" s="132">
        <v>905</v>
      </c>
    </row>
    <row r="63" spans="2:8" ht="52.5" customHeight="1" thickBot="1" x14ac:dyDescent="0.2">
      <c r="B63" s="133"/>
      <c r="C63" s="1231" t="s">
        <v>49</v>
      </c>
      <c r="D63" s="1231"/>
      <c r="E63" s="1232"/>
      <c r="F63" s="134">
        <v>20569</v>
      </c>
      <c r="G63" s="134">
        <v>19278</v>
      </c>
      <c r="H63" s="135">
        <v>16629</v>
      </c>
    </row>
    <row r="64" spans="2:8" x14ac:dyDescent="0.15"/>
  </sheetData>
  <sheetProtection algorithmName="SHA-512" hashValue="aT2hWv8C1/qVh/pLIhsZCivhITU73GIcXsQGE+A7bCO+zGXOQ1ApOm6ExIUBRYHOjGrrscagbd39zs2OVL91eA==" saltValue="uH2VrFdgDNIgSjIUyxK3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02427-0EE8-4B56-8304-796A5E39CD61}">
  <sheetPr>
    <pageSetUpPr fitToPage="1"/>
  </sheetPr>
  <dimension ref="A1:DE85"/>
  <sheetViews>
    <sheetView zoomScaleNormal="100" workbookViewId="0"/>
  </sheetViews>
  <sheetFormatPr defaultColWidth="0" defaultRowHeight="13.5" customHeight="1" zeroHeight="1" x14ac:dyDescent="0.15"/>
  <cols>
    <col min="1" max="1" width="6.375" style="353" customWidth="1"/>
    <col min="2" max="107" width="2.5" style="353" customWidth="1"/>
    <col min="108" max="108" width="6.125" style="361" customWidth="1"/>
    <col min="109" max="109" width="5.875" style="360" customWidth="1"/>
    <col min="110" max="16384" width="8.625" style="353" hidden="1"/>
  </cols>
  <sheetData>
    <row r="1" spans="1:109" ht="42.75" customHeight="1" x14ac:dyDescent="0.15">
      <c r="A1" s="351"/>
      <c r="B1" s="352"/>
      <c r="DD1" s="353"/>
      <c r="DE1" s="353"/>
    </row>
    <row r="2" spans="1:109" ht="25.5" customHeight="1" x14ac:dyDescent="0.15">
      <c r="A2" s="354"/>
      <c r="C2" s="354"/>
      <c r="O2" s="354"/>
      <c r="P2" s="354"/>
      <c r="Q2" s="354"/>
      <c r="R2" s="354"/>
      <c r="S2" s="354"/>
      <c r="T2" s="354"/>
      <c r="U2" s="354"/>
      <c r="V2" s="354"/>
      <c r="W2" s="354"/>
      <c r="X2" s="354"/>
      <c r="Y2" s="354"/>
      <c r="Z2" s="354"/>
      <c r="AA2" s="354"/>
      <c r="AB2" s="354"/>
      <c r="AC2" s="354"/>
      <c r="AD2" s="354"/>
      <c r="AE2" s="354"/>
      <c r="AF2" s="354"/>
      <c r="AG2" s="354"/>
      <c r="AH2" s="354"/>
      <c r="AI2" s="354"/>
      <c r="AU2" s="354"/>
      <c r="BG2" s="354"/>
      <c r="BS2" s="354"/>
      <c r="CE2" s="354"/>
      <c r="CQ2" s="354"/>
      <c r="DD2" s="353"/>
      <c r="DE2" s="353"/>
    </row>
    <row r="3" spans="1:109" ht="25.5" customHeight="1" x14ac:dyDescent="0.15">
      <c r="A3" s="354"/>
      <c r="C3" s="354"/>
      <c r="O3" s="354"/>
      <c r="P3" s="354"/>
      <c r="Q3" s="354"/>
      <c r="R3" s="354"/>
      <c r="S3" s="354"/>
      <c r="T3" s="354"/>
      <c r="U3" s="354"/>
      <c r="V3" s="354"/>
      <c r="W3" s="354"/>
      <c r="X3" s="354"/>
      <c r="Y3" s="354"/>
      <c r="Z3" s="354"/>
      <c r="AA3" s="354"/>
      <c r="AB3" s="354"/>
      <c r="AC3" s="354"/>
      <c r="AD3" s="354"/>
      <c r="AE3" s="354"/>
      <c r="AF3" s="354"/>
      <c r="AG3" s="354"/>
      <c r="AH3" s="354"/>
      <c r="AI3" s="354"/>
      <c r="AU3" s="354"/>
      <c r="BG3" s="354"/>
      <c r="BS3" s="354"/>
      <c r="CE3" s="354"/>
      <c r="CQ3" s="354"/>
      <c r="DD3" s="353"/>
      <c r="DE3" s="353"/>
    </row>
    <row r="4" spans="1:109" s="355" customFormat="1" x14ac:dyDescent="0.15">
      <c r="A4" s="354"/>
      <c r="B4" s="354"/>
      <c r="C4" s="354"/>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c r="AD4" s="354"/>
      <c r="AE4" s="354"/>
      <c r="AF4" s="354"/>
      <c r="AG4" s="354"/>
      <c r="AH4" s="354"/>
      <c r="AI4" s="354"/>
      <c r="AJ4" s="354"/>
      <c r="AK4" s="354"/>
      <c r="AL4" s="354"/>
      <c r="AM4" s="354"/>
      <c r="AN4" s="354"/>
      <c r="AO4" s="354"/>
      <c r="AP4" s="354"/>
      <c r="AQ4" s="354"/>
      <c r="AR4" s="354"/>
      <c r="AS4" s="354"/>
      <c r="AT4" s="354"/>
      <c r="AU4" s="354"/>
      <c r="AV4" s="354"/>
      <c r="AW4" s="354"/>
      <c r="AX4" s="354"/>
      <c r="AY4" s="354"/>
      <c r="AZ4" s="354"/>
      <c r="BA4" s="354"/>
      <c r="BB4" s="354"/>
      <c r="BC4" s="354"/>
      <c r="BD4" s="354"/>
      <c r="BE4" s="354"/>
      <c r="BF4" s="354"/>
      <c r="BG4" s="354"/>
      <c r="BH4" s="354"/>
      <c r="BI4" s="354"/>
      <c r="BJ4" s="354"/>
      <c r="BK4" s="354"/>
      <c r="BL4" s="354"/>
      <c r="BM4" s="354"/>
      <c r="BN4" s="354"/>
      <c r="BO4" s="354"/>
      <c r="BP4" s="354"/>
      <c r="BQ4" s="354"/>
      <c r="BR4" s="354"/>
      <c r="BS4" s="354"/>
      <c r="BT4" s="354"/>
      <c r="BU4" s="354"/>
      <c r="BV4" s="354"/>
      <c r="BW4" s="354"/>
      <c r="BX4" s="354"/>
      <c r="BY4" s="354"/>
      <c r="BZ4" s="354"/>
      <c r="CA4" s="354"/>
      <c r="CB4" s="354"/>
      <c r="CC4" s="354"/>
      <c r="CD4" s="354"/>
      <c r="CE4" s="354"/>
      <c r="CF4" s="354"/>
      <c r="CG4" s="354"/>
      <c r="CH4" s="354"/>
      <c r="CI4" s="354"/>
      <c r="CJ4" s="354"/>
      <c r="CK4" s="354"/>
      <c r="CL4" s="354"/>
      <c r="CM4" s="354"/>
      <c r="CN4" s="354"/>
      <c r="CO4" s="354"/>
      <c r="CP4" s="354"/>
      <c r="CQ4" s="354"/>
      <c r="CR4" s="354"/>
      <c r="CS4" s="354"/>
      <c r="CT4" s="354"/>
      <c r="CU4" s="354"/>
      <c r="CV4" s="354"/>
      <c r="CW4" s="354"/>
      <c r="CX4" s="354"/>
      <c r="CY4" s="354"/>
      <c r="CZ4" s="354"/>
      <c r="DA4" s="354"/>
      <c r="DB4" s="354"/>
      <c r="DC4" s="354"/>
      <c r="DD4" s="354"/>
      <c r="DE4" s="354"/>
    </row>
    <row r="5" spans="1:109" s="355" customFormat="1" x14ac:dyDescent="0.15">
      <c r="A5" s="354"/>
      <c r="B5" s="354"/>
      <c r="C5" s="354"/>
      <c r="D5" s="354"/>
      <c r="E5" s="354"/>
      <c r="F5" s="354"/>
      <c r="G5" s="354"/>
      <c r="H5" s="354"/>
      <c r="I5" s="354"/>
      <c r="J5" s="354"/>
      <c r="K5" s="354"/>
      <c r="L5" s="354"/>
      <c r="M5" s="354"/>
      <c r="N5" s="354"/>
      <c r="O5" s="354"/>
      <c r="P5" s="354"/>
      <c r="Q5" s="354"/>
      <c r="R5" s="354"/>
      <c r="S5" s="354"/>
      <c r="T5" s="354"/>
      <c r="U5" s="354"/>
      <c r="V5" s="354"/>
      <c r="W5" s="354"/>
      <c r="X5" s="354"/>
      <c r="Y5" s="354"/>
      <c r="Z5" s="354"/>
      <c r="AA5" s="354"/>
      <c r="AB5" s="354"/>
      <c r="AC5" s="354"/>
      <c r="AD5" s="354"/>
      <c r="AE5" s="354"/>
      <c r="AF5" s="354"/>
      <c r="AG5" s="354"/>
      <c r="AH5" s="354"/>
      <c r="AI5" s="354"/>
      <c r="AJ5" s="354"/>
      <c r="AK5" s="354"/>
      <c r="AL5" s="354"/>
      <c r="AM5" s="354"/>
      <c r="AN5" s="354"/>
      <c r="AO5" s="354"/>
      <c r="AP5" s="354"/>
      <c r="AQ5" s="354"/>
      <c r="AR5" s="354"/>
      <c r="AS5" s="354"/>
      <c r="AT5" s="354"/>
      <c r="AU5" s="354"/>
      <c r="AV5" s="354"/>
      <c r="AW5" s="354"/>
      <c r="AX5" s="354"/>
      <c r="AY5" s="354"/>
      <c r="AZ5" s="354"/>
      <c r="BA5" s="354"/>
      <c r="BB5" s="354"/>
      <c r="BC5" s="354"/>
      <c r="BD5" s="354"/>
      <c r="BE5" s="354"/>
      <c r="BF5" s="354"/>
      <c r="BG5" s="354"/>
      <c r="BH5" s="354"/>
      <c r="BI5" s="354"/>
      <c r="BJ5" s="354"/>
      <c r="BK5" s="354"/>
      <c r="BL5" s="354"/>
      <c r="BM5" s="354"/>
      <c r="BN5" s="354"/>
      <c r="BO5" s="354"/>
      <c r="BP5" s="354"/>
      <c r="BQ5" s="354"/>
      <c r="BR5" s="354"/>
      <c r="BS5" s="354"/>
      <c r="BT5" s="354"/>
      <c r="BU5" s="354"/>
      <c r="BV5" s="354"/>
      <c r="BW5" s="354"/>
      <c r="BX5" s="354"/>
      <c r="BY5" s="354"/>
      <c r="BZ5" s="354"/>
      <c r="CA5" s="354"/>
      <c r="CB5" s="354"/>
      <c r="CC5" s="354"/>
      <c r="CD5" s="354"/>
      <c r="CE5" s="354"/>
      <c r="CF5" s="354"/>
      <c r="CG5" s="354"/>
      <c r="CH5" s="354"/>
      <c r="CI5" s="354"/>
      <c r="CJ5" s="354"/>
      <c r="CK5" s="354"/>
      <c r="CL5" s="354"/>
      <c r="CM5" s="354"/>
      <c r="CN5" s="354"/>
      <c r="CO5" s="354"/>
      <c r="CP5" s="354"/>
      <c r="CQ5" s="354"/>
      <c r="CR5" s="354"/>
      <c r="CS5" s="354"/>
      <c r="CT5" s="354"/>
      <c r="CU5" s="354"/>
      <c r="CV5" s="354"/>
      <c r="CW5" s="354"/>
      <c r="CX5" s="354"/>
      <c r="CY5" s="354"/>
      <c r="CZ5" s="354"/>
      <c r="DA5" s="354"/>
      <c r="DB5" s="354"/>
      <c r="DC5" s="354"/>
      <c r="DD5" s="354"/>
      <c r="DE5" s="354"/>
    </row>
    <row r="6" spans="1:109" s="355" customFormat="1" x14ac:dyDescent="0.15">
      <c r="A6" s="354"/>
      <c r="B6" s="354"/>
      <c r="C6" s="354"/>
      <c r="D6" s="354"/>
      <c r="E6" s="354"/>
      <c r="F6" s="354"/>
      <c r="G6" s="354"/>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4"/>
      <c r="AY6" s="354"/>
      <c r="AZ6" s="354"/>
      <c r="BA6" s="354"/>
      <c r="BB6" s="354"/>
      <c r="BC6" s="354"/>
      <c r="BD6" s="354"/>
      <c r="BE6" s="354"/>
      <c r="BF6" s="354"/>
      <c r="BG6" s="354"/>
      <c r="BH6" s="354"/>
      <c r="BI6" s="354"/>
      <c r="BJ6" s="354"/>
      <c r="BK6" s="354"/>
      <c r="BL6" s="354"/>
      <c r="BM6" s="354"/>
      <c r="BN6" s="354"/>
      <c r="BO6" s="354"/>
      <c r="BP6" s="354"/>
      <c r="BQ6" s="354"/>
      <c r="BR6" s="354"/>
      <c r="BS6" s="354"/>
      <c r="BT6" s="354"/>
      <c r="BU6" s="354"/>
      <c r="BV6" s="354"/>
      <c r="BW6" s="354"/>
      <c r="BX6" s="354"/>
      <c r="BY6" s="354"/>
      <c r="BZ6" s="354"/>
      <c r="CA6" s="354"/>
      <c r="CB6" s="354"/>
      <c r="CC6" s="354"/>
      <c r="CD6" s="354"/>
      <c r="CE6" s="354"/>
      <c r="CF6" s="354"/>
      <c r="CG6" s="354"/>
      <c r="CH6" s="354"/>
      <c r="CI6" s="354"/>
      <c r="CJ6" s="354"/>
      <c r="CK6" s="354"/>
      <c r="CL6" s="354"/>
      <c r="CM6" s="354"/>
      <c r="CN6" s="354"/>
      <c r="CO6" s="354"/>
      <c r="CP6" s="354"/>
      <c r="CQ6" s="354"/>
      <c r="CR6" s="354"/>
      <c r="CS6" s="354"/>
      <c r="CT6" s="354"/>
      <c r="CU6" s="354"/>
      <c r="CV6" s="354"/>
      <c r="CW6" s="354"/>
      <c r="CX6" s="354"/>
      <c r="CY6" s="354"/>
      <c r="CZ6" s="354"/>
      <c r="DA6" s="354"/>
      <c r="DB6" s="354"/>
      <c r="DC6" s="354"/>
      <c r="DD6" s="354"/>
      <c r="DE6" s="354"/>
    </row>
    <row r="7" spans="1:109" s="355" customFormat="1" x14ac:dyDescent="0.15">
      <c r="A7" s="354"/>
      <c r="B7" s="354"/>
      <c r="C7" s="354"/>
      <c r="D7" s="354"/>
      <c r="E7" s="354"/>
      <c r="F7" s="354"/>
      <c r="G7" s="354"/>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4"/>
      <c r="AY7" s="354"/>
      <c r="AZ7" s="354"/>
      <c r="BA7" s="354"/>
      <c r="BB7" s="354"/>
      <c r="BC7" s="354"/>
      <c r="BD7" s="354"/>
      <c r="BE7" s="354"/>
      <c r="BF7" s="354"/>
      <c r="BG7" s="354"/>
      <c r="BH7" s="354"/>
      <c r="BI7" s="354"/>
      <c r="BJ7" s="354"/>
      <c r="BK7" s="354"/>
      <c r="BL7" s="354"/>
      <c r="BM7" s="354"/>
      <c r="BN7" s="354"/>
      <c r="BO7" s="354"/>
      <c r="BP7" s="354"/>
      <c r="BQ7" s="354"/>
      <c r="BR7" s="354"/>
      <c r="BS7" s="354"/>
      <c r="BT7" s="354"/>
      <c r="BU7" s="354"/>
      <c r="BV7" s="354"/>
      <c r="BW7" s="354"/>
      <c r="BX7" s="354"/>
      <c r="BY7" s="354"/>
      <c r="BZ7" s="354"/>
      <c r="CA7" s="354"/>
      <c r="CB7" s="354"/>
      <c r="CC7" s="354"/>
      <c r="CD7" s="354"/>
      <c r="CE7" s="354"/>
      <c r="CF7" s="354"/>
      <c r="CG7" s="354"/>
      <c r="CH7" s="354"/>
      <c r="CI7" s="354"/>
      <c r="CJ7" s="354"/>
      <c r="CK7" s="354"/>
      <c r="CL7" s="354"/>
      <c r="CM7" s="354"/>
      <c r="CN7" s="354"/>
      <c r="CO7" s="354"/>
      <c r="CP7" s="354"/>
      <c r="CQ7" s="354"/>
      <c r="CR7" s="354"/>
      <c r="CS7" s="354"/>
      <c r="CT7" s="354"/>
      <c r="CU7" s="354"/>
      <c r="CV7" s="354"/>
      <c r="CW7" s="354"/>
      <c r="CX7" s="354"/>
      <c r="CY7" s="354"/>
      <c r="CZ7" s="354"/>
      <c r="DA7" s="354"/>
      <c r="DB7" s="354"/>
      <c r="DC7" s="354"/>
      <c r="DD7" s="354"/>
      <c r="DE7" s="354"/>
    </row>
    <row r="8" spans="1:109" s="355" customFormat="1" x14ac:dyDescent="0.15">
      <c r="A8" s="354"/>
      <c r="B8" s="354"/>
      <c r="C8" s="354"/>
      <c r="D8" s="354"/>
      <c r="E8" s="354"/>
      <c r="F8" s="354"/>
      <c r="G8" s="354"/>
      <c r="H8" s="354"/>
      <c r="I8" s="354"/>
      <c r="J8" s="354"/>
      <c r="K8" s="354"/>
      <c r="L8" s="354"/>
      <c r="M8" s="354"/>
      <c r="N8" s="354"/>
      <c r="O8" s="354"/>
      <c r="P8" s="354"/>
      <c r="Q8" s="354"/>
      <c r="R8" s="354"/>
      <c r="S8" s="354"/>
      <c r="T8" s="354"/>
      <c r="U8" s="354"/>
      <c r="V8" s="354"/>
      <c r="W8" s="354"/>
      <c r="X8" s="354"/>
      <c r="Y8" s="354"/>
      <c r="Z8" s="354"/>
      <c r="AA8" s="354"/>
      <c r="AB8" s="354"/>
      <c r="AC8" s="354"/>
      <c r="AD8" s="354"/>
      <c r="AE8" s="354"/>
      <c r="AF8" s="354"/>
      <c r="AG8" s="354"/>
      <c r="AH8" s="354"/>
      <c r="AI8" s="354"/>
      <c r="AJ8" s="354"/>
      <c r="AK8" s="354"/>
      <c r="AL8" s="354"/>
      <c r="AM8" s="354"/>
      <c r="AN8" s="354"/>
      <c r="AO8" s="354"/>
      <c r="AP8" s="354"/>
      <c r="AQ8" s="354"/>
      <c r="AR8" s="354"/>
      <c r="AS8" s="354"/>
      <c r="AT8" s="354"/>
      <c r="AU8" s="354"/>
      <c r="AV8" s="354"/>
      <c r="AW8" s="354"/>
      <c r="AX8" s="354"/>
      <c r="AY8" s="354"/>
      <c r="AZ8" s="354"/>
      <c r="BA8" s="354"/>
      <c r="BB8" s="354"/>
      <c r="BC8" s="354"/>
      <c r="BD8" s="354"/>
      <c r="BE8" s="354"/>
      <c r="BF8" s="354"/>
      <c r="BG8" s="354"/>
      <c r="BH8" s="354"/>
      <c r="BI8" s="354"/>
      <c r="BJ8" s="354"/>
      <c r="BK8" s="354"/>
      <c r="BL8" s="354"/>
      <c r="BM8" s="354"/>
      <c r="BN8" s="354"/>
      <c r="BO8" s="354"/>
      <c r="BP8" s="354"/>
      <c r="BQ8" s="354"/>
      <c r="BR8" s="354"/>
      <c r="BS8" s="354"/>
      <c r="BT8" s="354"/>
      <c r="BU8" s="354"/>
      <c r="BV8" s="354"/>
      <c r="BW8" s="354"/>
      <c r="BX8" s="354"/>
      <c r="BY8" s="354"/>
      <c r="BZ8" s="354"/>
      <c r="CA8" s="354"/>
      <c r="CB8" s="354"/>
      <c r="CC8" s="354"/>
      <c r="CD8" s="354"/>
      <c r="CE8" s="354"/>
      <c r="CF8" s="354"/>
      <c r="CG8" s="354"/>
      <c r="CH8" s="354"/>
      <c r="CI8" s="354"/>
      <c r="CJ8" s="354"/>
      <c r="CK8" s="354"/>
      <c r="CL8" s="354"/>
      <c r="CM8" s="354"/>
      <c r="CN8" s="354"/>
      <c r="CO8" s="354"/>
      <c r="CP8" s="354"/>
      <c r="CQ8" s="354"/>
      <c r="CR8" s="354"/>
      <c r="CS8" s="354"/>
      <c r="CT8" s="354"/>
      <c r="CU8" s="354"/>
      <c r="CV8" s="354"/>
      <c r="CW8" s="354"/>
      <c r="CX8" s="354"/>
      <c r="CY8" s="354"/>
      <c r="CZ8" s="354"/>
      <c r="DA8" s="354"/>
      <c r="DB8" s="354"/>
      <c r="DC8" s="354"/>
      <c r="DD8" s="354"/>
      <c r="DE8" s="354"/>
    </row>
    <row r="9" spans="1:109" s="355" customFormat="1" x14ac:dyDescent="0.15">
      <c r="A9" s="354"/>
      <c r="B9" s="354"/>
      <c r="C9" s="354"/>
      <c r="D9" s="354"/>
      <c r="E9" s="354"/>
      <c r="F9" s="354"/>
      <c r="G9" s="354"/>
      <c r="H9" s="354"/>
      <c r="I9" s="354"/>
      <c r="J9" s="354"/>
      <c r="K9" s="354"/>
      <c r="L9" s="354"/>
      <c r="M9" s="354"/>
      <c r="N9" s="354"/>
      <c r="O9" s="354"/>
      <c r="P9" s="354"/>
      <c r="Q9" s="354"/>
      <c r="R9" s="354"/>
      <c r="S9" s="354"/>
      <c r="T9" s="354"/>
      <c r="U9" s="354"/>
      <c r="V9" s="354"/>
      <c r="W9" s="354"/>
      <c r="X9" s="354"/>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4"/>
      <c r="BU9" s="354"/>
      <c r="BV9" s="354"/>
      <c r="BW9" s="354"/>
      <c r="BX9" s="354"/>
      <c r="BY9" s="354"/>
      <c r="BZ9" s="354"/>
      <c r="CA9" s="354"/>
      <c r="CB9" s="354"/>
      <c r="CC9" s="354"/>
      <c r="CD9" s="354"/>
      <c r="CE9" s="354"/>
      <c r="CF9" s="354"/>
      <c r="CG9" s="354"/>
      <c r="CH9" s="354"/>
      <c r="CI9" s="354"/>
      <c r="CJ9" s="354"/>
      <c r="CK9" s="354"/>
      <c r="CL9" s="354"/>
      <c r="CM9" s="354"/>
      <c r="CN9" s="354"/>
      <c r="CO9" s="354"/>
      <c r="CP9" s="354"/>
      <c r="CQ9" s="354"/>
      <c r="CR9" s="354"/>
      <c r="CS9" s="354"/>
      <c r="CT9" s="354"/>
      <c r="CU9" s="354"/>
      <c r="CV9" s="354"/>
      <c r="CW9" s="354"/>
      <c r="CX9" s="354"/>
      <c r="CY9" s="354"/>
      <c r="CZ9" s="354"/>
      <c r="DA9" s="354"/>
      <c r="DB9" s="354"/>
      <c r="DC9" s="354"/>
      <c r="DD9" s="354"/>
      <c r="DE9" s="354"/>
    </row>
    <row r="10" spans="1:109" s="355" customFormat="1" x14ac:dyDescent="0.15">
      <c r="A10" s="354"/>
      <c r="B10" s="354"/>
      <c r="C10" s="354"/>
      <c r="D10" s="354"/>
      <c r="E10" s="354"/>
      <c r="F10" s="354"/>
      <c r="G10" s="354"/>
      <c r="H10" s="354"/>
      <c r="I10" s="354"/>
      <c r="J10" s="354"/>
      <c r="K10" s="354"/>
      <c r="L10" s="354"/>
      <c r="M10" s="354"/>
      <c r="N10" s="354"/>
      <c r="O10" s="354"/>
      <c r="P10" s="354"/>
      <c r="Q10" s="354"/>
      <c r="R10" s="354"/>
      <c r="S10" s="354"/>
      <c r="T10" s="354"/>
      <c r="U10" s="354"/>
      <c r="V10" s="354"/>
      <c r="W10" s="354"/>
      <c r="X10" s="354"/>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4"/>
      <c r="BW10" s="354"/>
      <c r="BX10" s="354"/>
      <c r="BY10" s="354"/>
      <c r="BZ10" s="354"/>
      <c r="CA10" s="354"/>
      <c r="CB10" s="354"/>
      <c r="CC10" s="354"/>
      <c r="CD10" s="354"/>
      <c r="CE10" s="354"/>
      <c r="CF10" s="354"/>
      <c r="CG10" s="354"/>
      <c r="CH10" s="354"/>
      <c r="CI10" s="354"/>
      <c r="CJ10" s="354"/>
      <c r="CK10" s="354"/>
      <c r="CL10" s="354"/>
      <c r="CM10" s="354"/>
      <c r="CN10" s="354"/>
      <c r="CO10" s="354"/>
      <c r="CP10" s="354"/>
      <c r="CQ10" s="354"/>
      <c r="CR10" s="354"/>
      <c r="CS10" s="354"/>
      <c r="CT10" s="354"/>
      <c r="CU10" s="354"/>
      <c r="CV10" s="354"/>
      <c r="CW10" s="354"/>
      <c r="CX10" s="354"/>
      <c r="CY10" s="354"/>
      <c r="CZ10" s="354"/>
      <c r="DA10" s="354"/>
      <c r="DB10" s="354"/>
      <c r="DC10" s="354"/>
      <c r="DD10" s="354"/>
      <c r="DE10" s="354"/>
    </row>
    <row r="11" spans="1:109" s="355" customFormat="1" x14ac:dyDescent="0.15">
      <c r="A11" s="354"/>
      <c r="B11" s="354"/>
      <c r="C11" s="354"/>
      <c r="D11" s="354"/>
      <c r="E11" s="354"/>
      <c r="F11" s="354"/>
      <c r="G11" s="354"/>
      <c r="H11" s="354"/>
      <c r="I11" s="354"/>
      <c r="J11" s="354"/>
      <c r="K11" s="354"/>
      <c r="L11" s="354"/>
      <c r="M11" s="354"/>
      <c r="N11" s="354"/>
      <c r="O11" s="354"/>
      <c r="P11" s="354"/>
      <c r="Q11" s="354"/>
      <c r="R11" s="354"/>
      <c r="S11" s="354"/>
      <c r="T11" s="354"/>
      <c r="U11" s="354"/>
      <c r="V11" s="354"/>
      <c r="W11" s="354"/>
      <c r="X11" s="354"/>
      <c r="Y11" s="354"/>
      <c r="Z11" s="354"/>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4"/>
      <c r="BW11" s="354"/>
      <c r="BX11" s="354"/>
      <c r="BY11" s="354"/>
      <c r="BZ11" s="354"/>
      <c r="CA11" s="354"/>
      <c r="CB11" s="354"/>
      <c r="CC11" s="354"/>
      <c r="CD11" s="354"/>
      <c r="CE11" s="354"/>
      <c r="CF11" s="354"/>
      <c r="CG11" s="354"/>
      <c r="CH11" s="354"/>
      <c r="CI11" s="354"/>
      <c r="CJ11" s="354"/>
      <c r="CK11" s="354"/>
      <c r="CL11" s="354"/>
      <c r="CM11" s="354"/>
      <c r="CN11" s="354"/>
      <c r="CO11" s="354"/>
      <c r="CP11" s="354"/>
      <c r="CQ11" s="354"/>
      <c r="CR11" s="354"/>
      <c r="CS11" s="354"/>
      <c r="CT11" s="354"/>
      <c r="CU11" s="354"/>
      <c r="CV11" s="354"/>
      <c r="CW11" s="354"/>
      <c r="CX11" s="354"/>
      <c r="CY11" s="354"/>
      <c r="CZ11" s="354"/>
      <c r="DA11" s="354"/>
      <c r="DB11" s="354"/>
      <c r="DC11" s="354"/>
      <c r="DD11" s="354"/>
      <c r="DE11" s="354"/>
    </row>
    <row r="12" spans="1:109" s="355" customFormat="1" x14ac:dyDescent="0.15">
      <c r="A12" s="354"/>
      <c r="B12" s="354"/>
      <c r="C12" s="354"/>
      <c r="D12" s="354"/>
      <c r="E12" s="354"/>
      <c r="F12" s="354"/>
      <c r="G12" s="354"/>
      <c r="H12" s="354"/>
      <c r="I12" s="354"/>
      <c r="J12" s="354"/>
      <c r="K12" s="354"/>
      <c r="L12" s="354"/>
      <c r="M12" s="354"/>
      <c r="N12" s="354"/>
      <c r="O12" s="354"/>
      <c r="P12" s="354"/>
      <c r="Q12" s="354"/>
      <c r="R12" s="354"/>
      <c r="S12" s="354"/>
      <c r="T12" s="354"/>
      <c r="U12" s="354"/>
      <c r="V12" s="354"/>
      <c r="W12" s="354"/>
      <c r="X12" s="354"/>
      <c r="Y12" s="354"/>
      <c r="Z12" s="354"/>
      <c r="AA12" s="354"/>
      <c r="AB12" s="354"/>
      <c r="AC12" s="354"/>
      <c r="AD12" s="354"/>
      <c r="AE12" s="354"/>
      <c r="AF12" s="354"/>
      <c r="AG12" s="354"/>
      <c r="AH12" s="354"/>
      <c r="AI12" s="354"/>
      <c r="AJ12" s="354"/>
      <c r="AK12" s="354"/>
      <c r="AL12" s="354"/>
      <c r="AM12" s="354"/>
      <c r="AN12" s="354"/>
      <c r="AO12" s="354"/>
      <c r="AP12" s="354"/>
      <c r="AQ12" s="354"/>
      <c r="AR12" s="354"/>
      <c r="AS12" s="354"/>
      <c r="AT12" s="354"/>
      <c r="AU12" s="354"/>
      <c r="AV12" s="354"/>
      <c r="AW12" s="354"/>
      <c r="AX12" s="354"/>
      <c r="AY12" s="354"/>
      <c r="AZ12" s="354"/>
      <c r="BA12" s="354"/>
      <c r="BB12" s="354"/>
      <c r="BC12" s="354"/>
      <c r="BD12" s="354"/>
      <c r="BE12" s="354"/>
      <c r="BF12" s="354"/>
      <c r="BG12" s="354"/>
      <c r="BH12" s="354"/>
      <c r="BI12" s="354"/>
      <c r="BJ12" s="354"/>
      <c r="BK12" s="354"/>
      <c r="BL12" s="354"/>
      <c r="BM12" s="354"/>
      <c r="BN12" s="354"/>
      <c r="BO12" s="354"/>
      <c r="BP12" s="354"/>
      <c r="BQ12" s="354"/>
      <c r="BR12" s="354"/>
      <c r="BS12" s="354"/>
      <c r="BT12" s="354"/>
      <c r="BU12" s="354"/>
      <c r="BV12" s="354"/>
      <c r="BW12" s="354"/>
      <c r="BX12" s="354"/>
      <c r="BY12" s="354"/>
      <c r="BZ12" s="354"/>
      <c r="CA12" s="354"/>
      <c r="CB12" s="354"/>
      <c r="CC12" s="354"/>
      <c r="CD12" s="354"/>
      <c r="CE12" s="354"/>
      <c r="CF12" s="354"/>
      <c r="CG12" s="354"/>
      <c r="CH12" s="354"/>
      <c r="CI12" s="354"/>
      <c r="CJ12" s="354"/>
      <c r="CK12" s="354"/>
      <c r="CL12" s="354"/>
      <c r="CM12" s="354"/>
      <c r="CN12" s="354"/>
      <c r="CO12" s="354"/>
      <c r="CP12" s="354"/>
      <c r="CQ12" s="354"/>
      <c r="CR12" s="354"/>
      <c r="CS12" s="354"/>
      <c r="CT12" s="354"/>
      <c r="CU12" s="354"/>
      <c r="CV12" s="354"/>
      <c r="CW12" s="354"/>
      <c r="CX12" s="354"/>
      <c r="CY12" s="354"/>
      <c r="CZ12" s="354"/>
      <c r="DA12" s="354"/>
      <c r="DB12" s="354"/>
      <c r="DC12" s="354"/>
      <c r="DD12" s="354"/>
      <c r="DE12" s="354"/>
    </row>
    <row r="13" spans="1:109" s="355" customFormat="1" x14ac:dyDescent="0.15">
      <c r="A13" s="354"/>
      <c r="B13" s="354"/>
      <c r="C13" s="354"/>
      <c r="D13" s="354"/>
      <c r="E13" s="354"/>
      <c r="F13" s="354"/>
      <c r="G13" s="354"/>
      <c r="H13" s="354"/>
      <c r="I13" s="354"/>
      <c r="J13" s="354"/>
      <c r="K13" s="354"/>
      <c r="L13" s="354"/>
      <c r="M13" s="354"/>
      <c r="N13" s="354"/>
      <c r="O13" s="354"/>
      <c r="P13" s="354"/>
      <c r="Q13" s="354"/>
      <c r="R13" s="354"/>
      <c r="S13" s="354"/>
      <c r="T13" s="354"/>
      <c r="U13" s="354"/>
      <c r="V13" s="354"/>
      <c r="W13" s="354"/>
      <c r="X13" s="354"/>
      <c r="Y13" s="354"/>
      <c r="Z13" s="354"/>
      <c r="AA13" s="354"/>
      <c r="AB13" s="354"/>
      <c r="AC13" s="354"/>
      <c r="AD13" s="354"/>
      <c r="AE13" s="354"/>
      <c r="AF13" s="354"/>
      <c r="AG13" s="354"/>
      <c r="AH13" s="354"/>
      <c r="AI13" s="354"/>
      <c r="AJ13" s="354"/>
      <c r="AK13" s="354"/>
      <c r="AL13" s="354"/>
      <c r="AM13" s="354"/>
      <c r="AN13" s="354"/>
      <c r="AO13" s="354"/>
      <c r="AP13" s="354"/>
      <c r="AQ13" s="354"/>
      <c r="AR13" s="354"/>
      <c r="AS13" s="354"/>
      <c r="AT13" s="354"/>
      <c r="AU13" s="354"/>
      <c r="AV13" s="354"/>
      <c r="AW13" s="354"/>
      <c r="AX13" s="354"/>
      <c r="AY13" s="354"/>
      <c r="AZ13" s="354"/>
      <c r="BA13" s="354"/>
      <c r="BB13" s="354"/>
      <c r="BC13" s="354"/>
      <c r="BD13" s="354"/>
      <c r="BE13" s="354"/>
      <c r="BF13" s="354"/>
      <c r="BG13" s="354"/>
      <c r="BH13" s="354"/>
      <c r="BI13" s="354"/>
      <c r="BJ13" s="354"/>
      <c r="BK13" s="354"/>
      <c r="BL13" s="354"/>
      <c r="BM13" s="354"/>
      <c r="BN13" s="354"/>
      <c r="BO13" s="354"/>
      <c r="BP13" s="354"/>
      <c r="BQ13" s="354"/>
      <c r="BR13" s="354"/>
      <c r="BS13" s="354"/>
      <c r="BT13" s="354"/>
      <c r="BU13" s="354"/>
      <c r="BV13" s="354"/>
      <c r="BW13" s="354"/>
      <c r="BX13" s="354"/>
      <c r="BY13" s="354"/>
      <c r="BZ13" s="354"/>
      <c r="CA13" s="354"/>
      <c r="CB13" s="354"/>
      <c r="CC13" s="354"/>
      <c r="CD13" s="354"/>
      <c r="CE13" s="354"/>
      <c r="CF13" s="354"/>
      <c r="CG13" s="354"/>
      <c r="CH13" s="354"/>
      <c r="CI13" s="354"/>
      <c r="CJ13" s="354"/>
      <c r="CK13" s="354"/>
      <c r="CL13" s="354"/>
      <c r="CM13" s="354"/>
      <c r="CN13" s="354"/>
      <c r="CO13" s="354"/>
      <c r="CP13" s="354"/>
      <c r="CQ13" s="354"/>
      <c r="CR13" s="354"/>
      <c r="CS13" s="354"/>
      <c r="CT13" s="354"/>
      <c r="CU13" s="354"/>
      <c r="CV13" s="354"/>
      <c r="CW13" s="354"/>
      <c r="CX13" s="354"/>
      <c r="CY13" s="354"/>
      <c r="CZ13" s="354"/>
      <c r="DA13" s="354"/>
      <c r="DB13" s="354"/>
      <c r="DC13" s="354"/>
      <c r="DD13" s="354"/>
      <c r="DE13" s="354"/>
    </row>
    <row r="14" spans="1:109" s="355" customFormat="1" x14ac:dyDescent="0.15">
      <c r="A14" s="354"/>
      <c r="B14" s="354"/>
      <c r="C14" s="354"/>
      <c r="D14" s="354"/>
      <c r="E14" s="354"/>
      <c r="F14" s="354"/>
      <c r="G14" s="354"/>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4"/>
      <c r="BT14" s="354"/>
      <c r="BU14" s="354"/>
      <c r="BV14" s="354"/>
      <c r="BW14" s="354"/>
      <c r="BX14" s="354"/>
      <c r="BY14" s="354"/>
      <c r="BZ14" s="354"/>
      <c r="CA14" s="354"/>
      <c r="CB14" s="354"/>
      <c r="CC14" s="354"/>
      <c r="CD14" s="354"/>
      <c r="CE14" s="354"/>
      <c r="CF14" s="354"/>
      <c r="CG14" s="354"/>
      <c r="CH14" s="354"/>
      <c r="CI14" s="354"/>
      <c r="CJ14" s="354"/>
      <c r="CK14" s="354"/>
      <c r="CL14" s="354"/>
      <c r="CM14" s="354"/>
      <c r="CN14" s="354"/>
      <c r="CO14" s="354"/>
      <c r="CP14" s="354"/>
      <c r="CQ14" s="354"/>
      <c r="CR14" s="354"/>
      <c r="CS14" s="354"/>
      <c r="CT14" s="354"/>
      <c r="CU14" s="354"/>
      <c r="CV14" s="354"/>
      <c r="CW14" s="354"/>
      <c r="CX14" s="354"/>
      <c r="CY14" s="354"/>
      <c r="CZ14" s="354"/>
      <c r="DA14" s="354"/>
      <c r="DB14" s="354"/>
      <c r="DC14" s="354"/>
      <c r="DD14" s="354"/>
      <c r="DE14" s="354"/>
    </row>
    <row r="15" spans="1:109" s="355" customFormat="1" x14ac:dyDescent="0.15">
      <c r="A15" s="353"/>
      <c r="B15" s="354"/>
      <c r="C15" s="354"/>
      <c r="D15" s="354"/>
      <c r="E15" s="354"/>
      <c r="F15" s="354"/>
      <c r="G15" s="354"/>
      <c r="H15" s="354"/>
      <c r="I15" s="354"/>
      <c r="J15" s="354"/>
      <c r="K15" s="354"/>
      <c r="L15" s="354"/>
      <c r="M15" s="354"/>
      <c r="N15" s="354"/>
      <c r="O15" s="354"/>
      <c r="P15" s="354"/>
      <c r="Q15" s="354"/>
      <c r="R15" s="354"/>
      <c r="S15" s="354"/>
      <c r="T15" s="354"/>
      <c r="U15" s="354"/>
      <c r="V15" s="354"/>
      <c r="W15" s="354"/>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4"/>
      <c r="BT15" s="354"/>
      <c r="BU15" s="354"/>
      <c r="BV15" s="354"/>
      <c r="BW15" s="354"/>
      <c r="BX15" s="354"/>
      <c r="BY15" s="354"/>
      <c r="BZ15" s="354"/>
      <c r="CA15" s="354"/>
      <c r="CB15" s="354"/>
      <c r="CC15" s="354"/>
      <c r="CD15" s="354"/>
      <c r="CE15" s="354"/>
      <c r="CF15" s="354"/>
      <c r="CG15" s="354"/>
      <c r="CH15" s="354"/>
      <c r="CI15" s="354"/>
      <c r="CJ15" s="354"/>
      <c r="CK15" s="354"/>
      <c r="CL15" s="354"/>
      <c r="CM15" s="354"/>
      <c r="CN15" s="354"/>
      <c r="CO15" s="354"/>
      <c r="CP15" s="354"/>
      <c r="CQ15" s="354"/>
      <c r="CR15" s="354"/>
      <c r="CS15" s="354"/>
      <c r="CT15" s="354"/>
      <c r="CU15" s="354"/>
      <c r="CV15" s="354"/>
      <c r="CW15" s="354"/>
      <c r="CX15" s="354"/>
      <c r="CY15" s="354"/>
      <c r="CZ15" s="354"/>
      <c r="DA15" s="354"/>
      <c r="DB15" s="354"/>
      <c r="DC15" s="354"/>
      <c r="DD15" s="354"/>
      <c r="DE15" s="354"/>
    </row>
    <row r="16" spans="1:109" s="355" customFormat="1" x14ac:dyDescent="0.15">
      <c r="A16" s="353"/>
      <c r="B16" s="354"/>
      <c r="C16" s="354"/>
      <c r="D16" s="354"/>
      <c r="E16" s="354"/>
      <c r="F16" s="354"/>
      <c r="G16" s="354"/>
      <c r="H16" s="354"/>
      <c r="I16" s="354"/>
      <c r="J16" s="354"/>
      <c r="K16" s="354"/>
      <c r="L16" s="354"/>
      <c r="M16" s="354"/>
      <c r="N16" s="354"/>
      <c r="O16" s="354"/>
      <c r="P16" s="354"/>
      <c r="Q16" s="354"/>
      <c r="R16" s="354"/>
      <c r="S16" s="354"/>
      <c r="T16" s="354"/>
      <c r="U16" s="354"/>
      <c r="V16" s="354"/>
      <c r="W16" s="354"/>
      <c r="X16" s="354"/>
      <c r="Y16" s="354"/>
      <c r="Z16" s="354"/>
      <c r="AA16" s="354"/>
      <c r="AB16" s="354"/>
      <c r="AC16" s="354"/>
      <c r="AD16" s="354"/>
      <c r="AE16" s="354"/>
      <c r="AF16" s="354"/>
      <c r="AG16" s="354"/>
      <c r="AH16" s="354"/>
      <c r="AI16" s="354"/>
      <c r="AJ16" s="354"/>
      <c r="AK16" s="354"/>
      <c r="AL16" s="354"/>
      <c r="AM16" s="354"/>
      <c r="AN16" s="354"/>
      <c r="AO16" s="354"/>
      <c r="AP16" s="354"/>
      <c r="AQ16" s="354"/>
      <c r="AR16" s="354"/>
      <c r="AS16" s="354"/>
      <c r="AT16" s="354"/>
      <c r="AU16" s="354"/>
      <c r="AV16" s="354"/>
      <c r="AW16" s="354"/>
      <c r="AX16" s="354"/>
      <c r="AY16" s="354"/>
      <c r="AZ16" s="354"/>
      <c r="BA16" s="354"/>
      <c r="BB16" s="354"/>
      <c r="BC16" s="354"/>
      <c r="BD16" s="354"/>
      <c r="BE16" s="354"/>
      <c r="BF16" s="354"/>
      <c r="BG16" s="354"/>
      <c r="BH16" s="354"/>
      <c r="BI16" s="354"/>
      <c r="BJ16" s="354"/>
      <c r="BK16" s="354"/>
      <c r="BL16" s="354"/>
      <c r="BM16" s="354"/>
      <c r="BN16" s="354"/>
      <c r="BO16" s="354"/>
      <c r="BP16" s="354"/>
      <c r="BQ16" s="354"/>
      <c r="BR16" s="354"/>
      <c r="BS16" s="354"/>
      <c r="BT16" s="354"/>
      <c r="BU16" s="354"/>
      <c r="BV16" s="354"/>
      <c r="BW16" s="354"/>
      <c r="BX16" s="354"/>
      <c r="BY16" s="354"/>
      <c r="BZ16" s="354"/>
      <c r="CA16" s="354"/>
      <c r="CB16" s="354"/>
      <c r="CC16" s="354"/>
      <c r="CD16" s="354"/>
      <c r="CE16" s="354"/>
      <c r="CF16" s="354"/>
      <c r="CG16" s="354"/>
      <c r="CH16" s="354"/>
      <c r="CI16" s="354"/>
      <c r="CJ16" s="354"/>
      <c r="CK16" s="354"/>
      <c r="CL16" s="354"/>
      <c r="CM16" s="354"/>
      <c r="CN16" s="354"/>
      <c r="CO16" s="354"/>
      <c r="CP16" s="354"/>
      <c r="CQ16" s="354"/>
      <c r="CR16" s="354"/>
      <c r="CS16" s="354"/>
      <c r="CT16" s="354"/>
      <c r="CU16" s="354"/>
      <c r="CV16" s="354"/>
      <c r="CW16" s="354"/>
      <c r="CX16" s="354"/>
      <c r="CY16" s="354"/>
      <c r="CZ16" s="354"/>
      <c r="DA16" s="354"/>
      <c r="DB16" s="354"/>
      <c r="DC16" s="354"/>
      <c r="DD16" s="354"/>
      <c r="DE16" s="354"/>
    </row>
    <row r="17" spans="1:109" s="355" customFormat="1" x14ac:dyDescent="0.15">
      <c r="A17" s="353"/>
      <c r="B17" s="354"/>
      <c r="C17" s="354"/>
      <c r="D17" s="354"/>
      <c r="E17" s="354"/>
      <c r="F17" s="354"/>
      <c r="G17" s="354"/>
      <c r="H17" s="354"/>
      <c r="I17" s="354"/>
      <c r="J17" s="354"/>
      <c r="K17" s="354"/>
      <c r="L17" s="354"/>
      <c r="M17" s="354"/>
      <c r="N17" s="354"/>
      <c r="O17" s="354"/>
      <c r="P17" s="354"/>
      <c r="Q17" s="354"/>
      <c r="R17" s="354"/>
      <c r="S17" s="354"/>
      <c r="T17" s="354"/>
      <c r="U17" s="354"/>
      <c r="V17" s="354"/>
      <c r="W17" s="354"/>
      <c r="X17" s="354"/>
      <c r="Y17" s="354"/>
      <c r="Z17" s="354"/>
      <c r="AA17" s="354"/>
      <c r="AB17" s="354"/>
      <c r="AC17" s="354"/>
      <c r="AD17" s="354"/>
      <c r="AE17" s="354"/>
      <c r="AF17" s="354"/>
      <c r="AG17" s="354"/>
      <c r="AH17" s="354"/>
      <c r="AI17" s="354"/>
      <c r="AJ17" s="354"/>
      <c r="AK17" s="354"/>
      <c r="AL17" s="354"/>
      <c r="AM17" s="354"/>
      <c r="AN17" s="354"/>
      <c r="AO17" s="354"/>
      <c r="AP17" s="354"/>
      <c r="AQ17" s="354"/>
      <c r="AR17" s="354"/>
      <c r="AS17" s="354"/>
      <c r="AT17" s="354"/>
      <c r="AU17" s="354"/>
      <c r="AV17" s="354"/>
      <c r="AW17" s="354"/>
      <c r="AX17" s="354"/>
      <c r="AY17" s="354"/>
      <c r="AZ17" s="354"/>
      <c r="BA17" s="354"/>
      <c r="BB17" s="354"/>
      <c r="BC17" s="354"/>
      <c r="BD17" s="354"/>
      <c r="BE17" s="354"/>
      <c r="BF17" s="354"/>
      <c r="BG17" s="354"/>
      <c r="BH17" s="354"/>
      <c r="BI17" s="354"/>
      <c r="BJ17" s="354"/>
      <c r="BK17" s="354"/>
      <c r="BL17" s="354"/>
      <c r="BM17" s="354"/>
      <c r="BN17" s="354"/>
      <c r="BO17" s="354"/>
      <c r="BP17" s="354"/>
      <c r="BQ17" s="354"/>
      <c r="BR17" s="354"/>
      <c r="BS17" s="354"/>
      <c r="BT17" s="354"/>
      <c r="BU17" s="354"/>
      <c r="BV17" s="354"/>
      <c r="BW17" s="354"/>
      <c r="BX17" s="354"/>
      <c r="BY17" s="354"/>
      <c r="BZ17" s="354"/>
      <c r="CA17" s="354"/>
      <c r="CB17" s="354"/>
      <c r="CC17" s="354"/>
      <c r="CD17" s="354"/>
      <c r="CE17" s="354"/>
      <c r="CF17" s="354"/>
      <c r="CG17" s="354"/>
      <c r="CH17" s="354"/>
      <c r="CI17" s="354"/>
      <c r="CJ17" s="354"/>
      <c r="CK17" s="354"/>
      <c r="CL17" s="354"/>
      <c r="CM17" s="354"/>
      <c r="CN17" s="354"/>
      <c r="CO17" s="354"/>
      <c r="CP17" s="354"/>
      <c r="CQ17" s="354"/>
      <c r="CR17" s="354"/>
      <c r="CS17" s="354"/>
      <c r="CT17" s="354"/>
      <c r="CU17" s="354"/>
      <c r="CV17" s="354"/>
      <c r="CW17" s="354"/>
      <c r="CX17" s="354"/>
      <c r="CY17" s="354"/>
      <c r="CZ17" s="354"/>
      <c r="DA17" s="354"/>
      <c r="DB17" s="354"/>
      <c r="DC17" s="354"/>
      <c r="DD17" s="354"/>
      <c r="DE17" s="354"/>
    </row>
    <row r="18" spans="1:109" s="355" customFormat="1" x14ac:dyDescent="0.15">
      <c r="A18" s="353"/>
      <c r="B18" s="354"/>
      <c r="C18" s="354"/>
      <c r="D18" s="354"/>
      <c r="E18" s="354"/>
      <c r="F18" s="354"/>
      <c r="G18" s="354"/>
      <c r="H18" s="354"/>
      <c r="I18" s="354"/>
      <c r="J18" s="354"/>
      <c r="K18" s="354"/>
      <c r="L18" s="354"/>
      <c r="M18" s="354"/>
      <c r="N18" s="354"/>
      <c r="O18" s="354"/>
      <c r="P18" s="354"/>
      <c r="Q18" s="354"/>
      <c r="R18" s="354"/>
      <c r="S18" s="354"/>
      <c r="T18" s="354"/>
      <c r="U18" s="354"/>
      <c r="V18" s="354"/>
      <c r="W18" s="354"/>
      <c r="X18" s="354"/>
      <c r="Y18" s="354"/>
      <c r="Z18" s="354"/>
      <c r="AA18" s="354"/>
      <c r="AB18" s="354"/>
      <c r="AC18" s="354"/>
      <c r="AD18" s="354"/>
      <c r="AE18" s="354"/>
      <c r="AF18" s="354"/>
      <c r="AG18" s="354"/>
      <c r="AH18" s="354"/>
      <c r="AI18" s="354"/>
      <c r="AJ18" s="354"/>
      <c r="AK18" s="354"/>
      <c r="AL18" s="354"/>
      <c r="AM18" s="354"/>
      <c r="AN18" s="354"/>
      <c r="AO18" s="354"/>
      <c r="AP18" s="354"/>
      <c r="AQ18" s="354"/>
      <c r="AR18" s="354"/>
      <c r="AS18" s="354"/>
      <c r="AT18" s="354"/>
      <c r="AU18" s="354"/>
      <c r="AV18" s="354"/>
      <c r="AW18" s="354"/>
      <c r="AX18" s="354"/>
      <c r="AY18" s="354"/>
      <c r="AZ18" s="354"/>
      <c r="BA18" s="354"/>
      <c r="BB18" s="354"/>
      <c r="BC18" s="354"/>
      <c r="BD18" s="354"/>
      <c r="BE18" s="354"/>
      <c r="BF18" s="354"/>
      <c r="BG18" s="354"/>
      <c r="BH18" s="354"/>
      <c r="BI18" s="354"/>
      <c r="BJ18" s="354"/>
      <c r="BK18" s="354"/>
      <c r="BL18" s="354"/>
      <c r="BM18" s="354"/>
      <c r="BN18" s="354"/>
      <c r="BO18" s="354"/>
      <c r="BP18" s="354"/>
      <c r="BQ18" s="354"/>
      <c r="BR18" s="354"/>
      <c r="BS18" s="354"/>
      <c r="BT18" s="354"/>
      <c r="BU18" s="354"/>
      <c r="BV18" s="354"/>
      <c r="BW18" s="354"/>
      <c r="BX18" s="354"/>
      <c r="BY18" s="354"/>
      <c r="BZ18" s="354"/>
      <c r="CA18" s="354"/>
      <c r="CB18" s="354"/>
      <c r="CC18" s="354"/>
      <c r="CD18" s="354"/>
      <c r="CE18" s="354"/>
      <c r="CF18" s="354"/>
      <c r="CG18" s="354"/>
      <c r="CH18" s="354"/>
      <c r="CI18" s="354"/>
      <c r="CJ18" s="354"/>
      <c r="CK18" s="354"/>
      <c r="CL18" s="354"/>
      <c r="CM18" s="354"/>
      <c r="CN18" s="354"/>
      <c r="CO18" s="354"/>
      <c r="CP18" s="354"/>
      <c r="CQ18" s="354"/>
      <c r="CR18" s="354"/>
      <c r="CS18" s="354"/>
      <c r="CT18" s="354"/>
      <c r="CU18" s="354"/>
      <c r="CV18" s="354"/>
      <c r="CW18" s="354"/>
      <c r="CX18" s="354"/>
      <c r="CY18" s="354"/>
      <c r="CZ18" s="354"/>
      <c r="DA18" s="354"/>
      <c r="DB18" s="354"/>
      <c r="DC18" s="354"/>
      <c r="DD18" s="354"/>
      <c r="DE18" s="354"/>
    </row>
    <row r="19" spans="1:109" x14ac:dyDescent="0.15">
      <c r="DD19" s="353"/>
      <c r="DE19" s="353"/>
    </row>
    <row r="20" spans="1:109" x14ac:dyDescent="0.15">
      <c r="DD20" s="353"/>
      <c r="DE20" s="353"/>
    </row>
    <row r="21" spans="1:109" ht="17.25" customHeight="1" x14ac:dyDescent="0.15">
      <c r="B21" s="356"/>
      <c r="C21" s="357"/>
      <c r="D21" s="357"/>
      <c r="E21" s="357"/>
      <c r="F21" s="357"/>
      <c r="G21" s="357"/>
      <c r="H21" s="357"/>
      <c r="I21" s="357"/>
      <c r="J21" s="357"/>
      <c r="K21" s="357"/>
      <c r="L21" s="357"/>
      <c r="M21" s="357"/>
      <c r="N21" s="358"/>
      <c r="O21" s="357"/>
      <c r="P21" s="357"/>
      <c r="Q21" s="357"/>
      <c r="R21" s="357"/>
      <c r="S21" s="357"/>
      <c r="T21" s="357"/>
      <c r="U21" s="357"/>
      <c r="V21" s="357"/>
      <c r="W21" s="357"/>
      <c r="X21" s="357"/>
      <c r="Y21" s="357"/>
      <c r="Z21" s="357"/>
      <c r="AA21" s="357"/>
      <c r="AB21" s="357"/>
      <c r="AC21" s="357"/>
      <c r="AD21" s="357"/>
      <c r="AE21" s="357"/>
      <c r="AF21" s="357"/>
      <c r="AG21" s="357"/>
      <c r="AH21" s="357"/>
      <c r="AI21" s="357"/>
      <c r="AJ21" s="357"/>
      <c r="AK21" s="357"/>
      <c r="AL21" s="357"/>
      <c r="AM21" s="357"/>
      <c r="AN21" s="357"/>
      <c r="AO21" s="357"/>
      <c r="AP21" s="357"/>
      <c r="AQ21" s="357"/>
      <c r="AR21" s="357"/>
      <c r="AS21" s="357"/>
      <c r="AT21" s="358"/>
      <c r="AU21" s="357"/>
      <c r="AV21" s="357"/>
      <c r="AW21" s="357"/>
      <c r="AX21" s="357"/>
      <c r="AY21" s="357"/>
      <c r="AZ21" s="357"/>
      <c r="BA21" s="357"/>
      <c r="BB21" s="357"/>
      <c r="BC21" s="357"/>
      <c r="BD21" s="357"/>
      <c r="BE21" s="357"/>
      <c r="BF21" s="358"/>
      <c r="BG21" s="357"/>
      <c r="BH21" s="357"/>
      <c r="BI21" s="357"/>
      <c r="BJ21" s="357"/>
      <c r="BK21" s="357"/>
      <c r="BL21" s="357"/>
      <c r="BM21" s="357"/>
      <c r="BN21" s="357"/>
      <c r="BO21" s="357"/>
      <c r="BP21" s="357"/>
      <c r="BQ21" s="357"/>
      <c r="BR21" s="358"/>
      <c r="BS21" s="357"/>
      <c r="BT21" s="357"/>
      <c r="BU21" s="357"/>
      <c r="BV21" s="357"/>
      <c r="BW21" s="357"/>
      <c r="BX21" s="357"/>
      <c r="BY21" s="357"/>
      <c r="BZ21" s="357"/>
      <c r="CA21" s="357"/>
      <c r="CB21" s="357"/>
      <c r="CC21" s="357"/>
      <c r="CD21" s="358"/>
      <c r="CE21" s="357"/>
      <c r="CF21" s="357"/>
      <c r="CG21" s="357"/>
      <c r="CH21" s="357"/>
      <c r="CI21" s="357"/>
      <c r="CJ21" s="357"/>
      <c r="CK21" s="357"/>
      <c r="CL21" s="357"/>
      <c r="CM21" s="357"/>
      <c r="CN21" s="357"/>
      <c r="CO21" s="357"/>
      <c r="CP21" s="358"/>
      <c r="CQ21" s="357"/>
      <c r="CR21" s="357"/>
      <c r="CS21" s="357"/>
      <c r="CT21" s="357"/>
      <c r="CU21" s="357"/>
      <c r="CV21" s="357"/>
      <c r="CW21" s="357"/>
      <c r="CX21" s="357"/>
      <c r="CY21" s="357"/>
      <c r="CZ21" s="357"/>
      <c r="DA21" s="357"/>
      <c r="DB21" s="358"/>
      <c r="DC21" s="357"/>
      <c r="DD21" s="359"/>
      <c r="DE21" s="353"/>
    </row>
    <row r="22" spans="1:109" ht="17.25" customHeight="1" x14ac:dyDescent="0.15">
      <c r="B22" s="360"/>
    </row>
    <row r="23" spans="1:109" x14ac:dyDescent="0.15">
      <c r="B23" s="360"/>
    </row>
    <row r="24" spans="1:109" x14ac:dyDescent="0.15">
      <c r="B24" s="360"/>
    </row>
    <row r="25" spans="1:109" x14ac:dyDescent="0.15">
      <c r="B25" s="360"/>
    </row>
    <row r="26" spans="1:109" x14ac:dyDescent="0.15">
      <c r="B26" s="360"/>
    </row>
    <row r="27" spans="1:109" x14ac:dyDescent="0.15">
      <c r="B27" s="360"/>
    </row>
    <row r="28" spans="1:109" x14ac:dyDescent="0.15">
      <c r="B28" s="360"/>
    </row>
    <row r="29" spans="1:109" x14ac:dyDescent="0.15">
      <c r="B29" s="360"/>
    </row>
    <row r="30" spans="1:109" x14ac:dyDescent="0.15">
      <c r="B30" s="360"/>
    </row>
    <row r="31" spans="1:109" x14ac:dyDescent="0.15">
      <c r="B31" s="360"/>
    </row>
    <row r="32" spans="1:109" x14ac:dyDescent="0.15">
      <c r="B32" s="360"/>
    </row>
    <row r="33" spans="2:109" x14ac:dyDescent="0.15">
      <c r="B33" s="360"/>
    </row>
    <row r="34" spans="2:109" x14ac:dyDescent="0.15">
      <c r="B34" s="360"/>
    </row>
    <row r="35" spans="2:109" x14ac:dyDescent="0.15">
      <c r="B35" s="360"/>
    </row>
    <row r="36" spans="2:109" x14ac:dyDescent="0.15">
      <c r="B36" s="360"/>
    </row>
    <row r="37" spans="2:109" x14ac:dyDescent="0.15">
      <c r="B37" s="360"/>
    </row>
    <row r="38" spans="2:109" x14ac:dyDescent="0.15">
      <c r="B38" s="360"/>
    </row>
    <row r="39" spans="2:109" x14ac:dyDescent="0.15">
      <c r="B39" s="362"/>
      <c r="C39" s="363"/>
      <c r="D39" s="363"/>
      <c r="E39" s="363"/>
      <c r="F39" s="363"/>
      <c r="G39" s="363"/>
      <c r="H39" s="363"/>
      <c r="I39" s="363"/>
      <c r="J39" s="363"/>
      <c r="K39" s="363"/>
      <c r="L39" s="363"/>
      <c r="M39" s="363"/>
      <c r="N39" s="363"/>
      <c r="O39" s="363"/>
      <c r="P39" s="363"/>
      <c r="Q39" s="363"/>
      <c r="R39" s="363"/>
      <c r="S39" s="363"/>
      <c r="T39" s="363"/>
      <c r="U39" s="363"/>
      <c r="V39" s="363"/>
      <c r="W39" s="363"/>
      <c r="X39" s="363"/>
      <c r="Y39" s="363"/>
      <c r="Z39" s="363"/>
      <c r="AA39" s="363"/>
      <c r="AB39" s="363"/>
      <c r="AC39" s="363"/>
      <c r="AD39" s="363"/>
      <c r="AE39" s="363"/>
      <c r="AF39" s="363"/>
      <c r="AG39" s="363"/>
      <c r="AH39" s="363"/>
      <c r="AI39" s="363"/>
      <c r="AJ39" s="363"/>
      <c r="AK39" s="363"/>
      <c r="AL39" s="363"/>
      <c r="AM39" s="363"/>
      <c r="AN39" s="363"/>
      <c r="AO39" s="363"/>
      <c r="AP39" s="363"/>
      <c r="AQ39" s="363"/>
      <c r="AR39" s="363"/>
      <c r="AS39" s="363"/>
      <c r="AT39" s="363"/>
      <c r="AU39" s="363"/>
      <c r="AV39" s="363"/>
      <c r="AW39" s="363"/>
      <c r="AX39" s="363"/>
      <c r="AY39" s="363"/>
      <c r="AZ39" s="363"/>
      <c r="BA39" s="363"/>
      <c r="BB39" s="363"/>
      <c r="BC39" s="363"/>
      <c r="BD39" s="363"/>
      <c r="BE39" s="363"/>
      <c r="BF39" s="363"/>
      <c r="BG39" s="363"/>
      <c r="BH39" s="363"/>
      <c r="BI39" s="363"/>
      <c r="BJ39" s="363"/>
      <c r="BK39" s="363"/>
      <c r="BL39" s="363"/>
      <c r="BM39" s="363"/>
      <c r="BN39" s="363"/>
      <c r="BO39" s="363"/>
      <c r="BP39" s="363"/>
      <c r="BQ39" s="363"/>
      <c r="BR39" s="363"/>
      <c r="BS39" s="363"/>
      <c r="BT39" s="363"/>
      <c r="BU39" s="363"/>
      <c r="BV39" s="363"/>
      <c r="BW39" s="363"/>
      <c r="BX39" s="363"/>
      <c r="BY39" s="363"/>
      <c r="BZ39" s="363"/>
      <c r="CA39" s="363"/>
      <c r="CB39" s="363"/>
      <c r="CC39" s="363"/>
      <c r="CD39" s="363"/>
      <c r="CE39" s="363"/>
      <c r="CF39" s="363"/>
      <c r="CG39" s="363"/>
      <c r="CH39" s="363"/>
      <c r="CI39" s="363"/>
      <c r="CJ39" s="363"/>
      <c r="CK39" s="363"/>
      <c r="CL39" s="363"/>
      <c r="CM39" s="363"/>
      <c r="CN39" s="363"/>
      <c r="CO39" s="363"/>
      <c r="CP39" s="363"/>
      <c r="CQ39" s="363"/>
      <c r="CR39" s="363"/>
      <c r="CS39" s="363"/>
      <c r="CT39" s="363"/>
      <c r="CU39" s="363"/>
      <c r="CV39" s="363"/>
      <c r="CW39" s="363"/>
      <c r="CX39" s="363"/>
      <c r="CY39" s="363"/>
      <c r="CZ39" s="363"/>
      <c r="DA39" s="363"/>
      <c r="DB39" s="363"/>
      <c r="DC39" s="363"/>
      <c r="DD39" s="364"/>
    </row>
    <row r="40" spans="2:109" x14ac:dyDescent="0.15">
      <c r="B40" s="365"/>
      <c r="DD40" s="365"/>
      <c r="DE40" s="353"/>
    </row>
    <row r="41" spans="2:109" ht="17.25" x14ac:dyDescent="0.15">
      <c r="B41" s="366" t="s">
        <v>585</v>
      </c>
      <c r="C41" s="357"/>
      <c r="D41" s="357"/>
      <c r="E41" s="357"/>
      <c r="F41" s="357"/>
      <c r="G41" s="357"/>
      <c r="H41" s="357"/>
      <c r="I41" s="357"/>
      <c r="J41" s="357"/>
      <c r="K41" s="357"/>
      <c r="L41" s="357"/>
      <c r="M41" s="357"/>
      <c r="N41" s="357"/>
      <c r="O41" s="357"/>
      <c r="P41" s="357"/>
      <c r="Q41" s="357"/>
      <c r="R41" s="357"/>
      <c r="S41" s="357"/>
      <c r="T41" s="357"/>
      <c r="U41" s="357"/>
      <c r="V41" s="357"/>
      <c r="W41" s="357"/>
      <c r="X41" s="357"/>
      <c r="Y41" s="357"/>
      <c r="Z41" s="357"/>
      <c r="AA41" s="357"/>
      <c r="AB41" s="357"/>
      <c r="AC41" s="357"/>
      <c r="AD41" s="357"/>
      <c r="AE41" s="357"/>
      <c r="AF41" s="357"/>
      <c r="AG41" s="357"/>
      <c r="AH41" s="357"/>
      <c r="AI41" s="357"/>
      <c r="AJ41" s="357"/>
      <c r="AK41" s="357"/>
      <c r="AL41" s="357"/>
      <c r="AM41" s="357"/>
      <c r="AN41" s="357"/>
      <c r="AO41" s="357"/>
      <c r="AP41" s="357"/>
      <c r="AQ41" s="357"/>
      <c r="AR41" s="357"/>
      <c r="AS41" s="357"/>
      <c r="AT41" s="357"/>
      <c r="AU41" s="357"/>
      <c r="AV41" s="357"/>
      <c r="AW41" s="357"/>
      <c r="AX41" s="357"/>
      <c r="AY41" s="357"/>
      <c r="AZ41" s="357"/>
      <c r="BA41" s="357"/>
      <c r="BB41" s="357"/>
      <c r="BC41" s="357"/>
      <c r="BD41" s="357"/>
      <c r="BE41" s="357"/>
      <c r="BF41" s="357"/>
      <c r="BG41" s="357"/>
      <c r="BH41" s="357"/>
      <c r="BI41" s="357"/>
      <c r="BJ41" s="357"/>
      <c r="BK41" s="357"/>
      <c r="BL41" s="357"/>
      <c r="BM41" s="357"/>
      <c r="BN41" s="357"/>
      <c r="BO41" s="357"/>
      <c r="BP41" s="357"/>
      <c r="BQ41" s="357"/>
      <c r="BR41" s="357"/>
      <c r="BS41" s="357"/>
      <c r="BT41" s="357"/>
      <c r="BU41" s="357"/>
      <c r="BV41" s="357"/>
      <c r="BW41" s="357"/>
      <c r="BX41" s="357"/>
      <c r="BY41" s="357"/>
      <c r="BZ41" s="357"/>
      <c r="CA41" s="357"/>
      <c r="CB41" s="357"/>
      <c r="CC41" s="357"/>
      <c r="CD41" s="357"/>
      <c r="CE41" s="357"/>
      <c r="CF41" s="357"/>
      <c r="CG41" s="357"/>
      <c r="CH41" s="357"/>
      <c r="CI41" s="357"/>
      <c r="CJ41" s="357"/>
      <c r="CK41" s="357"/>
      <c r="CL41" s="357"/>
      <c r="CM41" s="357"/>
      <c r="CN41" s="357"/>
      <c r="CO41" s="357"/>
      <c r="CP41" s="357"/>
      <c r="CQ41" s="357"/>
      <c r="CR41" s="357"/>
      <c r="CS41" s="357"/>
      <c r="CT41" s="357"/>
      <c r="CU41" s="357"/>
      <c r="CV41" s="357"/>
      <c r="CW41" s="357"/>
      <c r="CX41" s="357"/>
      <c r="CY41" s="357"/>
      <c r="CZ41" s="357"/>
      <c r="DA41" s="357"/>
      <c r="DB41" s="357"/>
      <c r="DC41" s="357"/>
      <c r="DD41" s="359"/>
    </row>
    <row r="42" spans="2:109" x14ac:dyDescent="0.15">
      <c r="B42" s="360"/>
      <c r="G42" s="367"/>
      <c r="I42" s="368"/>
      <c r="J42" s="368"/>
      <c r="K42" s="368"/>
      <c r="AM42" s="367"/>
      <c r="AN42" s="367" t="s">
        <v>586</v>
      </c>
      <c r="AP42" s="368"/>
      <c r="AQ42" s="368"/>
      <c r="AR42" s="368"/>
      <c r="AY42" s="367"/>
      <c r="BA42" s="368"/>
      <c r="BB42" s="368"/>
      <c r="BC42" s="368"/>
      <c r="BK42" s="367"/>
      <c r="BM42" s="368"/>
      <c r="BN42" s="368"/>
      <c r="BO42" s="368"/>
      <c r="BW42" s="367"/>
      <c r="BY42" s="368"/>
      <c r="BZ42" s="368"/>
      <c r="CA42" s="368"/>
      <c r="CI42" s="367"/>
      <c r="CK42" s="368"/>
      <c r="CL42" s="368"/>
      <c r="CM42" s="368"/>
      <c r="CU42" s="367"/>
      <c r="CW42" s="368"/>
      <c r="CX42" s="368"/>
      <c r="CY42" s="368"/>
    </row>
    <row r="43" spans="2:109" ht="13.5" customHeight="1" x14ac:dyDescent="0.15">
      <c r="B43" s="360"/>
      <c r="AN43" s="1247" t="s">
        <v>587</v>
      </c>
      <c r="AO43" s="1248"/>
      <c r="AP43" s="1248"/>
      <c r="AQ43" s="1248"/>
      <c r="AR43" s="1248"/>
      <c r="AS43" s="1248"/>
      <c r="AT43" s="1248"/>
      <c r="AU43" s="1248"/>
      <c r="AV43" s="1248"/>
      <c r="AW43" s="1248"/>
      <c r="AX43" s="1248"/>
      <c r="AY43" s="1248"/>
      <c r="AZ43" s="1248"/>
      <c r="BA43" s="1248"/>
      <c r="BB43" s="1248"/>
      <c r="BC43" s="1248"/>
      <c r="BD43" s="1248"/>
      <c r="BE43" s="1248"/>
      <c r="BF43" s="1248"/>
      <c r="BG43" s="1248"/>
      <c r="BH43" s="1248"/>
      <c r="BI43" s="1248"/>
      <c r="BJ43" s="1248"/>
      <c r="BK43" s="1248"/>
      <c r="BL43" s="1248"/>
      <c r="BM43" s="1248"/>
      <c r="BN43" s="1248"/>
      <c r="BO43" s="1248"/>
      <c r="BP43" s="1248"/>
      <c r="BQ43" s="1248"/>
      <c r="BR43" s="1248"/>
      <c r="BS43" s="1248"/>
      <c r="BT43" s="1248"/>
      <c r="BU43" s="1248"/>
      <c r="BV43" s="1248"/>
      <c r="BW43" s="1248"/>
      <c r="BX43" s="1248"/>
      <c r="BY43" s="1248"/>
      <c r="BZ43" s="1248"/>
      <c r="CA43" s="1248"/>
      <c r="CB43" s="1248"/>
      <c r="CC43" s="1248"/>
      <c r="CD43" s="1248"/>
      <c r="CE43" s="1248"/>
      <c r="CF43" s="1248"/>
      <c r="CG43" s="1248"/>
      <c r="CH43" s="1248"/>
      <c r="CI43" s="1248"/>
      <c r="CJ43" s="1248"/>
      <c r="CK43" s="1248"/>
      <c r="CL43" s="1248"/>
      <c r="CM43" s="1248"/>
      <c r="CN43" s="1248"/>
      <c r="CO43" s="1248"/>
      <c r="CP43" s="1248"/>
      <c r="CQ43" s="1248"/>
      <c r="CR43" s="1248"/>
      <c r="CS43" s="1248"/>
      <c r="CT43" s="1248"/>
      <c r="CU43" s="1248"/>
      <c r="CV43" s="1248"/>
      <c r="CW43" s="1248"/>
      <c r="CX43" s="1248"/>
      <c r="CY43" s="1248"/>
      <c r="CZ43" s="1248"/>
      <c r="DA43" s="1248"/>
      <c r="DB43" s="1248"/>
      <c r="DC43" s="1249"/>
    </row>
    <row r="44" spans="2:109" x14ac:dyDescent="0.15">
      <c r="B44" s="360"/>
      <c r="AN44" s="1250"/>
      <c r="AO44" s="1251"/>
      <c r="AP44" s="1251"/>
      <c r="AQ44" s="1251"/>
      <c r="AR44" s="1251"/>
      <c r="AS44" s="1251"/>
      <c r="AT44" s="1251"/>
      <c r="AU44" s="1251"/>
      <c r="AV44" s="1251"/>
      <c r="AW44" s="1251"/>
      <c r="AX44" s="1251"/>
      <c r="AY44" s="1251"/>
      <c r="AZ44" s="1251"/>
      <c r="BA44" s="1251"/>
      <c r="BB44" s="1251"/>
      <c r="BC44" s="1251"/>
      <c r="BD44" s="1251"/>
      <c r="BE44" s="1251"/>
      <c r="BF44" s="1251"/>
      <c r="BG44" s="1251"/>
      <c r="BH44" s="1251"/>
      <c r="BI44" s="1251"/>
      <c r="BJ44" s="1251"/>
      <c r="BK44" s="1251"/>
      <c r="BL44" s="1251"/>
      <c r="BM44" s="1251"/>
      <c r="BN44" s="1251"/>
      <c r="BO44" s="1251"/>
      <c r="BP44" s="1251"/>
      <c r="BQ44" s="1251"/>
      <c r="BR44" s="1251"/>
      <c r="BS44" s="1251"/>
      <c r="BT44" s="1251"/>
      <c r="BU44" s="1251"/>
      <c r="BV44" s="1251"/>
      <c r="BW44" s="1251"/>
      <c r="BX44" s="1251"/>
      <c r="BY44" s="1251"/>
      <c r="BZ44" s="1251"/>
      <c r="CA44" s="1251"/>
      <c r="CB44" s="1251"/>
      <c r="CC44" s="1251"/>
      <c r="CD44" s="1251"/>
      <c r="CE44" s="1251"/>
      <c r="CF44" s="1251"/>
      <c r="CG44" s="1251"/>
      <c r="CH44" s="1251"/>
      <c r="CI44" s="1251"/>
      <c r="CJ44" s="1251"/>
      <c r="CK44" s="1251"/>
      <c r="CL44" s="1251"/>
      <c r="CM44" s="1251"/>
      <c r="CN44" s="1251"/>
      <c r="CO44" s="1251"/>
      <c r="CP44" s="1251"/>
      <c r="CQ44" s="1251"/>
      <c r="CR44" s="1251"/>
      <c r="CS44" s="1251"/>
      <c r="CT44" s="1251"/>
      <c r="CU44" s="1251"/>
      <c r="CV44" s="1251"/>
      <c r="CW44" s="1251"/>
      <c r="CX44" s="1251"/>
      <c r="CY44" s="1251"/>
      <c r="CZ44" s="1251"/>
      <c r="DA44" s="1251"/>
      <c r="DB44" s="1251"/>
      <c r="DC44" s="1252"/>
    </row>
    <row r="45" spans="2:109" x14ac:dyDescent="0.15">
      <c r="B45" s="360"/>
      <c r="AN45" s="1250"/>
      <c r="AO45" s="1251"/>
      <c r="AP45" s="1251"/>
      <c r="AQ45" s="1251"/>
      <c r="AR45" s="1251"/>
      <c r="AS45" s="1251"/>
      <c r="AT45" s="1251"/>
      <c r="AU45" s="1251"/>
      <c r="AV45" s="1251"/>
      <c r="AW45" s="1251"/>
      <c r="AX45" s="1251"/>
      <c r="AY45" s="1251"/>
      <c r="AZ45" s="1251"/>
      <c r="BA45" s="1251"/>
      <c r="BB45" s="1251"/>
      <c r="BC45" s="1251"/>
      <c r="BD45" s="1251"/>
      <c r="BE45" s="1251"/>
      <c r="BF45" s="1251"/>
      <c r="BG45" s="1251"/>
      <c r="BH45" s="1251"/>
      <c r="BI45" s="1251"/>
      <c r="BJ45" s="1251"/>
      <c r="BK45" s="1251"/>
      <c r="BL45" s="1251"/>
      <c r="BM45" s="1251"/>
      <c r="BN45" s="1251"/>
      <c r="BO45" s="1251"/>
      <c r="BP45" s="1251"/>
      <c r="BQ45" s="1251"/>
      <c r="BR45" s="1251"/>
      <c r="BS45" s="1251"/>
      <c r="BT45" s="1251"/>
      <c r="BU45" s="1251"/>
      <c r="BV45" s="1251"/>
      <c r="BW45" s="1251"/>
      <c r="BX45" s="1251"/>
      <c r="BY45" s="1251"/>
      <c r="BZ45" s="1251"/>
      <c r="CA45" s="1251"/>
      <c r="CB45" s="1251"/>
      <c r="CC45" s="1251"/>
      <c r="CD45" s="1251"/>
      <c r="CE45" s="1251"/>
      <c r="CF45" s="1251"/>
      <c r="CG45" s="1251"/>
      <c r="CH45" s="1251"/>
      <c r="CI45" s="1251"/>
      <c r="CJ45" s="1251"/>
      <c r="CK45" s="1251"/>
      <c r="CL45" s="1251"/>
      <c r="CM45" s="1251"/>
      <c r="CN45" s="1251"/>
      <c r="CO45" s="1251"/>
      <c r="CP45" s="1251"/>
      <c r="CQ45" s="1251"/>
      <c r="CR45" s="1251"/>
      <c r="CS45" s="1251"/>
      <c r="CT45" s="1251"/>
      <c r="CU45" s="1251"/>
      <c r="CV45" s="1251"/>
      <c r="CW45" s="1251"/>
      <c r="CX45" s="1251"/>
      <c r="CY45" s="1251"/>
      <c r="CZ45" s="1251"/>
      <c r="DA45" s="1251"/>
      <c r="DB45" s="1251"/>
      <c r="DC45" s="1252"/>
    </row>
    <row r="46" spans="2:109" x14ac:dyDescent="0.15">
      <c r="B46" s="360"/>
      <c r="AN46" s="1250"/>
      <c r="AO46" s="1251"/>
      <c r="AP46" s="1251"/>
      <c r="AQ46" s="1251"/>
      <c r="AR46" s="1251"/>
      <c r="AS46" s="1251"/>
      <c r="AT46" s="1251"/>
      <c r="AU46" s="1251"/>
      <c r="AV46" s="1251"/>
      <c r="AW46" s="1251"/>
      <c r="AX46" s="1251"/>
      <c r="AY46" s="1251"/>
      <c r="AZ46" s="1251"/>
      <c r="BA46" s="1251"/>
      <c r="BB46" s="1251"/>
      <c r="BC46" s="1251"/>
      <c r="BD46" s="1251"/>
      <c r="BE46" s="1251"/>
      <c r="BF46" s="1251"/>
      <c r="BG46" s="1251"/>
      <c r="BH46" s="1251"/>
      <c r="BI46" s="1251"/>
      <c r="BJ46" s="1251"/>
      <c r="BK46" s="1251"/>
      <c r="BL46" s="1251"/>
      <c r="BM46" s="1251"/>
      <c r="BN46" s="1251"/>
      <c r="BO46" s="1251"/>
      <c r="BP46" s="1251"/>
      <c r="BQ46" s="1251"/>
      <c r="BR46" s="1251"/>
      <c r="BS46" s="1251"/>
      <c r="BT46" s="1251"/>
      <c r="BU46" s="1251"/>
      <c r="BV46" s="1251"/>
      <c r="BW46" s="1251"/>
      <c r="BX46" s="1251"/>
      <c r="BY46" s="1251"/>
      <c r="BZ46" s="1251"/>
      <c r="CA46" s="1251"/>
      <c r="CB46" s="1251"/>
      <c r="CC46" s="1251"/>
      <c r="CD46" s="1251"/>
      <c r="CE46" s="1251"/>
      <c r="CF46" s="1251"/>
      <c r="CG46" s="1251"/>
      <c r="CH46" s="1251"/>
      <c r="CI46" s="1251"/>
      <c r="CJ46" s="1251"/>
      <c r="CK46" s="1251"/>
      <c r="CL46" s="1251"/>
      <c r="CM46" s="1251"/>
      <c r="CN46" s="1251"/>
      <c r="CO46" s="1251"/>
      <c r="CP46" s="1251"/>
      <c r="CQ46" s="1251"/>
      <c r="CR46" s="1251"/>
      <c r="CS46" s="1251"/>
      <c r="CT46" s="1251"/>
      <c r="CU46" s="1251"/>
      <c r="CV46" s="1251"/>
      <c r="CW46" s="1251"/>
      <c r="CX46" s="1251"/>
      <c r="CY46" s="1251"/>
      <c r="CZ46" s="1251"/>
      <c r="DA46" s="1251"/>
      <c r="DB46" s="1251"/>
      <c r="DC46" s="1252"/>
    </row>
    <row r="47" spans="2:109" x14ac:dyDescent="0.15">
      <c r="B47" s="360"/>
      <c r="AN47" s="1253"/>
      <c r="AO47" s="1254"/>
      <c r="AP47" s="1254"/>
      <c r="AQ47" s="1254"/>
      <c r="AR47" s="1254"/>
      <c r="AS47" s="1254"/>
      <c r="AT47" s="1254"/>
      <c r="AU47" s="1254"/>
      <c r="AV47" s="1254"/>
      <c r="AW47" s="1254"/>
      <c r="AX47" s="1254"/>
      <c r="AY47" s="1254"/>
      <c r="AZ47" s="1254"/>
      <c r="BA47" s="1254"/>
      <c r="BB47" s="1254"/>
      <c r="BC47" s="1254"/>
      <c r="BD47" s="1254"/>
      <c r="BE47" s="1254"/>
      <c r="BF47" s="1254"/>
      <c r="BG47" s="1254"/>
      <c r="BH47" s="1254"/>
      <c r="BI47" s="1254"/>
      <c r="BJ47" s="1254"/>
      <c r="BK47" s="1254"/>
      <c r="BL47" s="1254"/>
      <c r="BM47" s="1254"/>
      <c r="BN47" s="1254"/>
      <c r="BO47" s="1254"/>
      <c r="BP47" s="1254"/>
      <c r="BQ47" s="1254"/>
      <c r="BR47" s="1254"/>
      <c r="BS47" s="1254"/>
      <c r="BT47" s="1254"/>
      <c r="BU47" s="1254"/>
      <c r="BV47" s="1254"/>
      <c r="BW47" s="1254"/>
      <c r="BX47" s="1254"/>
      <c r="BY47" s="1254"/>
      <c r="BZ47" s="1254"/>
      <c r="CA47" s="1254"/>
      <c r="CB47" s="1254"/>
      <c r="CC47" s="1254"/>
      <c r="CD47" s="1254"/>
      <c r="CE47" s="1254"/>
      <c r="CF47" s="1254"/>
      <c r="CG47" s="1254"/>
      <c r="CH47" s="1254"/>
      <c r="CI47" s="1254"/>
      <c r="CJ47" s="1254"/>
      <c r="CK47" s="1254"/>
      <c r="CL47" s="1254"/>
      <c r="CM47" s="1254"/>
      <c r="CN47" s="1254"/>
      <c r="CO47" s="1254"/>
      <c r="CP47" s="1254"/>
      <c r="CQ47" s="1254"/>
      <c r="CR47" s="1254"/>
      <c r="CS47" s="1254"/>
      <c r="CT47" s="1254"/>
      <c r="CU47" s="1254"/>
      <c r="CV47" s="1254"/>
      <c r="CW47" s="1254"/>
      <c r="CX47" s="1254"/>
      <c r="CY47" s="1254"/>
      <c r="CZ47" s="1254"/>
      <c r="DA47" s="1254"/>
      <c r="DB47" s="1254"/>
      <c r="DC47" s="1255"/>
    </row>
    <row r="48" spans="2:109" x14ac:dyDescent="0.15">
      <c r="B48" s="360"/>
      <c r="H48" s="369"/>
      <c r="I48" s="369"/>
      <c r="J48" s="369"/>
      <c r="AN48" s="369"/>
      <c r="AO48" s="369"/>
      <c r="AP48" s="369"/>
      <c r="AZ48" s="369"/>
      <c r="BA48" s="369"/>
      <c r="BB48" s="369"/>
      <c r="BL48" s="369"/>
      <c r="BM48" s="369"/>
      <c r="BN48" s="369"/>
      <c r="BX48" s="369"/>
      <c r="BY48" s="369"/>
      <c r="BZ48" s="369"/>
      <c r="CJ48" s="369"/>
      <c r="CK48" s="369"/>
      <c r="CL48" s="369"/>
      <c r="CV48" s="369"/>
      <c r="CW48" s="369"/>
      <c r="CX48" s="369"/>
    </row>
    <row r="49" spans="1:109" x14ac:dyDescent="0.15">
      <c r="B49" s="360"/>
      <c r="AN49" s="353" t="s">
        <v>588</v>
      </c>
    </row>
    <row r="50" spans="1:109" x14ac:dyDescent="0.15">
      <c r="B50" s="360"/>
      <c r="G50" s="1239"/>
      <c r="H50" s="1239"/>
      <c r="I50" s="1239"/>
      <c r="J50" s="1239"/>
      <c r="K50" s="370"/>
      <c r="L50" s="370"/>
      <c r="M50" s="371"/>
      <c r="N50" s="371"/>
      <c r="AN50" s="1257"/>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9"/>
      <c r="BP50" s="1245" t="s">
        <v>533</v>
      </c>
      <c r="BQ50" s="1245"/>
      <c r="BR50" s="1245"/>
      <c r="BS50" s="1245"/>
      <c r="BT50" s="1245"/>
      <c r="BU50" s="1245"/>
      <c r="BV50" s="1245"/>
      <c r="BW50" s="1245"/>
      <c r="BX50" s="1245" t="s">
        <v>534</v>
      </c>
      <c r="BY50" s="1245"/>
      <c r="BZ50" s="1245"/>
      <c r="CA50" s="1245"/>
      <c r="CB50" s="1245"/>
      <c r="CC50" s="1245"/>
      <c r="CD50" s="1245"/>
      <c r="CE50" s="1245"/>
      <c r="CF50" s="1245" t="s">
        <v>535</v>
      </c>
      <c r="CG50" s="1245"/>
      <c r="CH50" s="1245"/>
      <c r="CI50" s="1245"/>
      <c r="CJ50" s="1245"/>
      <c r="CK50" s="1245"/>
      <c r="CL50" s="1245"/>
      <c r="CM50" s="1245"/>
      <c r="CN50" s="1245" t="s">
        <v>536</v>
      </c>
      <c r="CO50" s="1245"/>
      <c r="CP50" s="1245"/>
      <c r="CQ50" s="1245"/>
      <c r="CR50" s="1245"/>
      <c r="CS50" s="1245"/>
      <c r="CT50" s="1245"/>
      <c r="CU50" s="1245"/>
      <c r="CV50" s="1245" t="s">
        <v>537</v>
      </c>
      <c r="CW50" s="1245"/>
      <c r="CX50" s="1245"/>
      <c r="CY50" s="1245"/>
      <c r="CZ50" s="1245"/>
      <c r="DA50" s="1245"/>
      <c r="DB50" s="1245"/>
      <c r="DC50" s="1245"/>
    </row>
    <row r="51" spans="1:109" ht="13.5" customHeight="1" x14ac:dyDescent="0.15">
      <c r="B51" s="360"/>
      <c r="G51" s="1256"/>
      <c r="H51" s="1256"/>
      <c r="I51" s="1256"/>
      <c r="J51" s="1256"/>
      <c r="K51" s="1246"/>
      <c r="L51" s="1246"/>
      <c r="M51" s="1246"/>
      <c r="N51" s="1246"/>
      <c r="AM51" s="369"/>
      <c r="AN51" s="1244" t="s">
        <v>589</v>
      </c>
      <c r="AO51" s="1244"/>
      <c r="AP51" s="1244"/>
      <c r="AQ51" s="1244"/>
      <c r="AR51" s="1244"/>
      <c r="AS51" s="1244"/>
      <c r="AT51" s="1244"/>
      <c r="AU51" s="1244"/>
      <c r="AV51" s="1244"/>
      <c r="AW51" s="1244"/>
      <c r="AX51" s="1244"/>
      <c r="AY51" s="1244"/>
      <c r="AZ51" s="1244"/>
      <c r="BA51" s="1244"/>
      <c r="BB51" s="1244" t="s">
        <v>590</v>
      </c>
      <c r="BC51" s="1244"/>
      <c r="BD51" s="1244"/>
      <c r="BE51" s="1244"/>
      <c r="BF51" s="1244"/>
      <c r="BG51" s="1244"/>
      <c r="BH51" s="1244"/>
      <c r="BI51" s="1244"/>
      <c r="BJ51" s="1244"/>
      <c r="BK51" s="1244"/>
      <c r="BL51" s="1244"/>
      <c r="BM51" s="1244"/>
      <c r="BN51" s="1244"/>
      <c r="BO51" s="1244"/>
      <c r="BP51" s="1241">
        <v>37.4</v>
      </c>
      <c r="BQ51" s="1241"/>
      <c r="BR51" s="1241"/>
      <c r="BS51" s="1241"/>
      <c r="BT51" s="1241"/>
      <c r="BU51" s="1241"/>
      <c r="BV51" s="1241"/>
      <c r="BW51" s="1241"/>
      <c r="BX51" s="1241">
        <v>56</v>
      </c>
      <c r="BY51" s="1241"/>
      <c r="BZ51" s="1241"/>
      <c r="CA51" s="1241"/>
      <c r="CB51" s="1241"/>
      <c r="CC51" s="1241"/>
      <c r="CD51" s="1241"/>
      <c r="CE51" s="1241"/>
      <c r="CF51" s="1241">
        <v>60.7</v>
      </c>
      <c r="CG51" s="1241"/>
      <c r="CH51" s="1241"/>
      <c r="CI51" s="1241"/>
      <c r="CJ51" s="1241"/>
      <c r="CK51" s="1241"/>
      <c r="CL51" s="1241"/>
      <c r="CM51" s="1241"/>
      <c r="CN51" s="1241">
        <v>62.2</v>
      </c>
      <c r="CO51" s="1241"/>
      <c r="CP51" s="1241"/>
      <c r="CQ51" s="1241"/>
      <c r="CR51" s="1241"/>
      <c r="CS51" s="1241"/>
      <c r="CT51" s="1241"/>
      <c r="CU51" s="1241"/>
      <c r="CV51" s="1241">
        <v>72.099999999999994</v>
      </c>
      <c r="CW51" s="1241"/>
      <c r="CX51" s="1241"/>
      <c r="CY51" s="1241"/>
      <c r="CZ51" s="1241"/>
      <c r="DA51" s="1241"/>
      <c r="DB51" s="1241"/>
      <c r="DC51" s="1241"/>
    </row>
    <row r="52" spans="1:109" x14ac:dyDescent="0.15">
      <c r="B52" s="360"/>
      <c r="G52" s="1256"/>
      <c r="H52" s="1256"/>
      <c r="I52" s="1256"/>
      <c r="J52" s="1256"/>
      <c r="K52" s="1246"/>
      <c r="L52" s="1246"/>
      <c r="M52" s="1246"/>
      <c r="N52" s="1246"/>
      <c r="AM52" s="36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1"/>
      <c r="BQ52" s="1241"/>
      <c r="BR52" s="1241"/>
      <c r="BS52" s="1241"/>
      <c r="BT52" s="1241"/>
      <c r="BU52" s="1241"/>
      <c r="BV52" s="1241"/>
      <c r="BW52" s="1241"/>
      <c r="BX52" s="1241"/>
      <c r="BY52" s="1241"/>
      <c r="BZ52" s="1241"/>
      <c r="CA52" s="1241"/>
      <c r="CB52" s="1241"/>
      <c r="CC52" s="1241"/>
      <c r="CD52" s="1241"/>
      <c r="CE52" s="1241"/>
      <c r="CF52" s="1241"/>
      <c r="CG52" s="1241"/>
      <c r="CH52" s="1241"/>
      <c r="CI52" s="1241"/>
      <c r="CJ52" s="1241"/>
      <c r="CK52" s="1241"/>
      <c r="CL52" s="1241"/>
      <c r="CM52" s="1241"/>
      <c r="CN52" s="1241"/>
      <c r="CO52" s="1241"/>
      <c r="CP52" s="1241"/>
      <c r="CQ52" s="1241"/>
      <c r="CR52" s="1241"/>
      <c r="CS52" s="1241"/>
      <c r="CT52" s="1241"/>
      <c r="CU52" s="1241"/>
      <c r="CV52" s="1241"/>
      <c r="CW52" s="1241"/>
      <c r="CX52" s="1241"/>
      <c r="CY52" s="1241"/>
      <c r="CZ52" s="1241"/>
      <c r="DA52" s="1241"/>
      <c r="DB52" s="1241"/>
      <c r="DC52" s="1241"/>
    </row>
    <row r="53" spans="1:109" x14ac:dyDescent="0.15">
      <c r="A53" s="368"/>
      <c r="B53" s="360"/>
      <c r="G53" s="1256"/>
      <c r="H53" s="1256"/>
      <c r="I53" s="1239"/>
      <c r="J53" s="1239"/>
      <c r="K53" s="1246"/>
      <c r="L53" s="1246"/>
      <c r="M53" s="1246"/>
      <c r="N53" s="1246"/>
      <c r="AM53" s="369"/>
      <c r="AN53" s="1244"/>
      <c r="AO53" s="1244"/>
      <c r="AP53" s="1244"/>
      <c r="AQ53" s="1244"/>
      <c r="AR53" s="1244"/>
      <c r="AS53" s="1244"/>
      <c r="AT53" s="1244"/>
      <c r="AU53" s="1244"/>
      <c r="AV53" s="1244"/>
      <c r="AW53" s="1244"/>
      <c r="AX53" s="1244"/>
      <c r="AY53" s="1244"/>
      <c r="AZ53" s="1244"/>
      <c r="BA53" s="1244"/>
      <c r="BB53" s="1244" t="s">
        <v>591</v>
      </c>
      <c r="BC53" s="1244"/>
      <c r="BD53" s="1244"/>
      <c r="BE53" s="1244"/>
      <c r="BF53" s="1244"/>
      <c r="BG53" s="1244"/>
      <c r="BH53" s="1244"/>
      <c r="BI53" s="1244"/>
      <c r="BJ53" s="1244"/>
      <c r="BK53" s="1244"/>
      <c r="BL53" s="1244"/>
      <c r="BM53" s="1244"/>
      <c r="BN53" s="1244"/>
      <c r="BO53" s="1244"/>
      <c r="BP53" s="1241">
        <v>57.7</v>
      </c>
      <c r="BQ53" s="1241"/>
      <c r="BR53" s="1241"/>
      <c r="BS53" s="1241"/>
      <c r="BT53" s="1241"/>
      <c r="BU53" s="1241"/>
      <c r="BV53" s="1241"/>
      <c r="BW53" s="1241"/>
      <c r="BX53" s="1241">
        <v>57.1</v>
      </c>
      <c r="BY53" s="1241"/>
      <c r="BZ53" s="1241"/>
      <c r="CA53" s="1241"/>
      <c r="CB53" s="1241"/>
      <c r="CC53" s="1241"/>
      <c r="CD53" s="1241"/>
      <c r="CE53" s="1241"/>
      <c r="CF53" s="1241">
        <v>57.8</v>
      </c>
      <c r="CG53" s="1241"/>
      <c r="CH53" s="1241"/>
      <c r="CI53" s="1241"/>
      <c r="CJ53" s="1241"/>
      <c r="CK53" s="1241"/>
      <c r="CL53" s="1241"/>
      <c r="CM53" s="1241"/>
      <c r="CN53" s="1241">
        <v>58.4</v>
      </c>
      <c r="CO53" s="1241"/>
      <c r="CP53" s="1241"/>
      <c r="CQ53" s="1241"/>
      <c r="CR53" s="1241"/>
      <c r="CS53" s="1241"/>
      <c r="CT53" s="1241"/>
      <c r="CU53" s="1241"/>
      <c r="CV53" s="1241">
        <v>60.5</v>
      </c>
      <c r="CW53" s="1241"/>
      <c r="CX53" s="1241"/>
      <c r="CY53" s="1241"/>
      <c r="CZ53" s="1241"/>
      <c r="DA53" s="1241"/>
      <c r="DB53" s="1241"/>
      <c r="DC53" s="1241"/>
    </row>
    <row r="54" spans="1:109" x14ac:dyDescent="0.15">
      <c r="A54" s="368"/>
      <c r="B54" s="360"/>
      <c r="G54" s="1256"/>
      <c r="H54" s="1256"/>
      <c r="I54" s="1239"/>
      <c r="J54" s="1239"/>
      <c r="K54" s="1246"/>
      <c r="L54" s="1246"/>
      <c r="M54" s="1246"/>
      <c r="N54" s="1246"/>
      <c r="AM54" s="36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1"/>
      <c r="BQ54" s="1241"/>
      <c r="BR54" s="1241"/>
      <c r="BS54" s="1241"/>
      <c r="BT54" s="1241"/>
      <c r="BU54" s="1241"/>
      <c r="BV54" s="1241"/>
      <c r="BW54" s="1241"/>
      <c r="BX54" s="1241"/>
      <c r="BY54" s="1241"/>
      <c r="BZ54" s="1241"/>
      <c r="CA54" s="1241"/>
      <c r="CB54" s="1241"/>
      <c r="CC54" s="1241"/>
      <c r="CD54" s="1241"/>
      <c r="CE54" s="1241"/>
      <c r="CF54" s="1241"/>
      <c r="CG54" s="1241"/>
      <c r="CH54" s="1241"/>
      <c r="CI54" s="1241"/>
      <c r="CJ54" s="1241"/>
      <c r="CK54" s="1241"/>
      <c r="CL54" s="1241"/>
      <c r="CM54" s="1241"/>
      <c r="CN54" s="1241"/>
      <c r="CO54" s="1241"/>
      <c r="CP54" s="1241"/>
      <c r="CQ54" s="1241"/>
      <c r="CR54" s="1241"/>
      <c r="CS54" s="1241"/>
      <c r="CT54" s="1241"/>
      <c r="CU54" s="1241"/>
      <c r="CV54" s="1241"/>
      <c r="CW54" s="1241"/>
      <c r="CX54" s="1241"/>
      <c r="CY54" s="1241"/>
      <c r="CZ54" s="1241"/>
      <c r="DA54" s="1241"/>
      <c r="DB54" s="1241"/>
      <c r="DC54" s="1241"/>
    </row>
    <row r="55" spans="1:109" x14ac:dyDescent="0.15">
      <c r="A55" s="368"/>
      <c r="B55" s="360"/>
      <c r="G55" s="1239"/>
      <c r="H55" s="1239"/>
      <c r="I55" s="1239"/>
      <c r="J55" s="1239"/>
      <c r="K55" s="1246"/>
      <c r="L55" s="1246"/>
      <c r="M55" s="1246"/>
      <c r="N55" s="1246"/>
      <c r="AN55" s="1245" t="s">
        <v>592</v>
      </c>
      <c r="AO55" s="1245"/>
      <c r="AP55" s="1245"/>
      <c r="AQ55" s="1245"/>
      <c r="AR55" s="1245"/>
      <c r="AS55" s="1245"/>
      <c r="AT55" s="1245"/>
      <c r="AU55" s="1245"/>
      <c r="AV55" s="1245"/>
      <c r="AW55" s="1245"/>
      <c r="AX55" s="1245"/>
      <c r="AY55" s="1245"/>
      <c r="AZ55" s="1245"/>
      <c r="BA55" s="1245"/>
      <c r="BB55" s="1244" t="s">
        <v>590</v>
      </c>
      <c r="BC55" s="1244"/>
      <c r="BD55" s="1244"/>
      <c r="BE55" s="1244"/>
      <c r="BF55" s="1244"/>
      <c r="BG55" s="1244"/>
      <c r="BH55" s="1244"/>
      <c r="BI55" s="1244"/>
      <c r="BJ55" s="1244"/>
      <c r="BK55" s="1244"/>
      <c r="BL55" s="1244"/>
      <c r="BM55" s="1244"/>
      <c r="BN55" s="1244"/>
      <c r="BO55" s="1244"/>
      <c r="BP55" s="1241">
        <v>11.2</v>
      </c>
      <c r="BQ55" s="1241"/>
      <c r="BR55" s="1241"/>
      <c r="BS55" s="1241"/>
      <c r="BT55" s="1241"/>
      <c r="BU55" s="1241"/>
      <c r="BV55" s="1241"/>
      <c r="BW55" s="1241"/>
      <c r="BX55" s="1241">
        <v>7.1</v>
      </c>
      <c r="BY55" s="1241"/>
      <c r="BZ55" s="1241"/>
      <c r="CA55" s="1241"/>
      <c r="CB55" s="1241"/>
      <c r="CC55" s="1241"/>
      <c r="CD55" s="1241"/>
      <c r="CE55" s="1241"/>
      <c r="CF55" s="1241">
        <v>5</v>
      </c>
      <c r="CG55" s="1241"/>
      <c r="CH55" s="1241"/>
      <c r="CI55" s="1241"/>
      <c r="CJ55" s="1241"/>
      <c r="CK55" s="1241"/>
      <c r="CL55" s="1241"/>
      <c r="CM55" s="1241"/>
      <c r="CN55" s="1241">
        <v>0.1</v>
      </c>
      <c r="CO55" s="1241"/>
      <c r="CP55" s="1241"/>
      <c r="CQ55" s="1241"/>
      <c r="CR55" s="1241"/>
      <c r="CS55" s="1241"/>
      <c r="CT55" s="1241"/>
      <c r="CU55" s="1241"/>
      <c r="CV55" s="1241">
        <v>0</v>
      </c>
      <c r="CW55" s="1241"/>
      <c r="CX55" s="1241"/>
      <c r="CY55" s="1241"/>
      <c r="CZ55" s="1241"/>
      <c r="DA55" s="1241"/>
      <c r="DB55" s="1241"/>
      <c r="DC55" s="1241"/>
    </row>
    <row r="56" spans="1:109" x14ac:dyDescent="0.15">
      <c r="A56" s="368"/>
      <c r="B56" s="360"/>
      <c r="G56" s="1239"/>
      <c r="H56" s="1239"/>
      <c r="I56" s="1239"/>
      <c r="J56" s="1239"/>
      <c r="K56" s="1246"/>
      <c r="L56" s="1246"/>
      <c r="M56" s="1246"/>
      <c r="N56" s="1246"/>
      <c r="AN56" s="1245"/>
      <c r="AO56" s="1245"/>
      <c r="AP56" s="1245"/>
      <c r="AQ56" s="1245"/>
      <c r="AR56" s="1245"/>
      <c r="AS56" s="1245"/>
      <c r="AT56" s="1245"/>
      <c r="AU56" s="1245"/>
      <c r="AV56" s="1245"/>
      <c r="AW56" s="1245"/>
      <c r="AX56" s="1245"/>
      <c r="AY56" s="1245"/>
      <c r="AZ56" s="1245"/>
      <c r="BA56" s="1245"/>
      <c r="BB56" s="1244"/>
      <c r="BC56" s="1244"/>
      <c r="BD56" s="1244"/>
      <c r="BE56" s="1244"/>
      <c r="BF56" s="1244"/>
      <c r="BG56" s="1244"/>
      <c r="BH56" s="1244"/>
      <c r="BI56" s="1244"/>
      <c r="BJ56" s="1244"/>
      <c r="BK56" s="1244"/>
      <c r="BL56" s="1244"/>
      <c r="BM56" s="1244"/>
      <c r="BN56" s="1244"/>
      <c r="BO56" s="1244"/>
      <c r="BP56" s="1241"/>
      <c r="BQ56" s="1241"/>
      <c r="BR56" s="1241"/>
      <c r="BS56" s="1241"/>
      <c r="BT56" s="1241"/>
      <c r="BU56" s="1241"/>
      <c r="BV56" s="1241"/>
      <c r="BW56" s="1241"/>
      <c r="BX56" s="1241"/>
      <c r="BY56" s="1241"/>
      <c r="BZ56" s="1241"/>
      <c r="CA56" s="1241"/>
      <c r="CB56" s="1241"/>
      <c r="CC56" s="1241"/>
      <c r="CD56" s="1241"/>
      <c r="CE56" s="1241"/>
      <c r="CF56" s="1241"/>
      <c r="CG56" s="1241"/>
      <c r="CH56" s="1241"/>
      <c r="CI56" s="1241"/>
      <c r="CJ56" s="1241"/>
      <c r="CK56" s="1241"/>
      <c r="CL56" s="1241"/>
      <c r="CM56" s="1241"/>
      <c r="CN56" s="1241"/>
      <c r="CO56" s="1241"/>
      <c r="CP56" s="1241"/>
      <c r="CQ56" s="1241"/>
      <c r="CR56" s="1241"/>
      <c r="CS56" s="1241"/>
      <c r="CT56" s="1241"/>
      <c r="CU56" s="1241"/>
      <c r="CV56" s="1241"/>
      <c r="CW56" s="1241"/>
      <c r="CX56" s="1241"/>
      <c r="CY56" s="1241"/>
      <c r="CZ56" s="1241"/>
      <c r="DA56" s="1241"/>
      <c r="DB56" s="1241"/>
      <c r="DC56" s="1241"/>
    </row>
    <row r="57" spans="1:109" s="368" customFormat="1" x14ac:dyDescent="0.15">
      <c r="B57" s="372"/>
      <c r="G57" s="1239"/>
      <c r="H57" s="1239"/>
      <c r="I57" s="1242"/>
      <c r="J57" s="1242"/>
      <c r="K57" s="1246"/>
      <c r="L57" s="1246"/>
      <c r="M57" s="1246"/>
      <c r="N57" s="1246"/>
      <c r="AM57" s="353"/>
      <c r="AN57" s="1245"/>
      <c r="AO57" s="1245"/>
      <c r="AP57" s="1245"/>
      <c r="AQ57" s="1245"/>
      <c r="AR57" s="1245"/>
      <c r="AS57" s="1245"/>
      <c r="AT57" s="1245"/>
      <c r="AU57" s="1245"/>
      <c r="AV57" s="1245"/>
      <c r="AW57" s="1245"/>
      <c r="AX57" s="1245"/>
      <c r="AY57" s="1245"/>
      <c r="AZ57" s="1245"/>
      <c r="BA57" s="1245"/>
      <c r="BB57" s="1244" t="s">
        <v>591</v>
      </c>
      <c r="BC57" s="1244"/>
      <c r="BD57" s="1244"/>
      <c r="BE57" s="1244"/>
      <c r="BF57" s="1244"/>
      <c r="BG57" s="1244"/>
      <c r="BH57" s="1244"/>
      <c r="BI57" s="1244"/>
      <c r="BJ57" s="1244"/>
      <c r="BK57" s="1244"/>
      <c r="BL57" s="1244"/>
      <c r="BM57" s="1244"/>
      <c r="BN57" s="1244"/>
      <c r="BO57" s="1244"/>
      <c r="BP57" s="1241">
        <v>60.2</v>
      </c>
      <c r="BQ57" s="1241"/>
      <c r="BR57" s="1241"/>
      <c r="BS57" s="1241"/>
      <c r="BT57" s="1241"/>
      <c r="BU57" s="1241"/>
      <c r="BV57" s="1241"/>
      <c r="BW57" s="1241"/>
      <c r="BX57" s="1241">
        <v>61</v>
      </c>
      <c r="BY57" s="1241"/>
      <c r="BZ57" s="1241"/>
      <c r="CA57" s="1241"/>
      <c r="CB57" s="1241"/>
      <c r="CC57" s="1241"/>
      <c r="CD57" s="1241"/>
      <c r="CE57" s="1241"/>
      <c r="CF57" s="1241">
        <v>62.1</v>
      </c>
      <c r="CG57" s="1241"/>
      <c r="CH57" s="1241"/>
      <c r="CI57" s="1241"/>
      <c r="CJ57" s="1241"/>
      <c r="CK57" s="1241"/>
      <c r="CL57" s="1241"/>
      <c r="CM57" s="1241"/>
      <c r="CN57" s="1241">
        <v>62.9</v>
      </c>
      <c r="CO57" s="1241"/>
      <c r="CP57" s="1241"/>
      <c r="CQ57" s="1241"/>
      <c r="CR57" s="1241"/>
      <c r="CS57" s="1241"/>
      <c r="CT57" s="1241"/>
      <c r="CU57" s="1241"/>
      <c r="CV57" s="1241">
        <v>64.2</v>
      </c>
      <c r="CW57" s="1241"/>
      <c r="CX57" s="1241"/>
      <c r="CY57" s="1241"/>
      <c r="CZ57" s="1241"/>
      <c r="DA57" s="1241"/>
      <c r="DB57" s="1241"/>
      <c r="DC57" s="1241"/>
      <c r="DD57" s="373"/>
      <c r="DE57" s="372"/>
    </row>
    <row r="58" spans="1:109" s="368" customFormat="1" x14ac:dyDescent="0.15">
      <c r="A58" s="353"/>
      <c r="B58" s="372"/>
      <c r="G58" s="1239"/>
      <c r="H58" s="1239"/>
      <c r="I58" s="1242"/>
      <c r="J58" s="1242"/>
      <c r="K58" s="1246"/>
      <c r="L58" s="1246"/>
      <c r="M58" s="1246"/>
      <c r="N58" s="1246"/>
      <c r="AM58" s="353"/>
      <c r="AN58" s="1245"/>
      <c r="AO58" s="1245"/>
      <c r="AP58" s="1245"/>
      <c r="AQ58" s="1245"/>
      <c r="AR58" s="1245"/>
      <c r="AS58" s="1245"/>
      <c r="AT58" s="1245"/>
      <c r="AU58" s="1245"/>
      <c r="AV58" s="1245"/>
      <c r="AW58" s="1245"/>
      <c r="AX58" s="1245"/>
      <c r="AY58" s="1245"/>
      <c r="AZ58" s="1245"/>
      <c r="BA58" s="1245"/>
      <c r="BB58" s="1244"/>
      <c r="BC58" s="1244"/>
      <c r="BD58" s="1244"/>
      <c r="BE58" s="1244"/>
      <c r="BF58" s="1244"/>
      <c r="BG58" s="1244"/>
      <c r="BH58" s="1244"/>
      <c r="BI58" s="1244"/>
      <c r="BJ58" s="1244"/>
      <c r="BK58" s="1244"/>
      <c r="BL58" s="1244"/>
      <c r="BM58" s="1244"/>
      <c r="BN58" s="1244"/>
      <c r="BO58" s="1244"/>
      <c r="BP58" s="1241"/>
      <c r="BQ58" s="1241"/>
      <c r="BR58" s="1241"/>
      <c r="BS58" s="1241"/>
      <c r="BT58" s="1241"/>
      <c r="BU58" s="1241"/>
      <c r="BV58" s="1241"/>
      <c r="BW58" s="1241"/>
      <c r="BX58" s="1241"/>
      <c r="BY58" s="1241"/>
      <c r="BZ58" s="1241"/>
      <c r="CA58" s="1241"/>
      <c r="CB58" s="1241"/>
      <c r="CC58" s="1241"/>
      <c r="CD58" s="1241"/>
      <c r="CE58" s="1241"/>
      <c r="CF58" s="1241"/>
      <c r="CG58" s="1241"/>
      <c r="CH58" s="1241"/>
      <c r="CI58" s="1241"/>
      <c r="CJ58" s="1241"/>
      <c r="CK58" s="1241"/>
      <c r="CL58" s="1241"/>
      <c r="CM58" s="1241"/>
      <c r="CN58" s="1241"/>
      <c r="CO58" s="1241"/>
      <c r="CP58" s="1241"/>
      <c r="CQ58" s="1241"/>
      <c r="CR58" s="1241"/>
      <c r="CS58" s="1241"/>
      <c r="CT58" s="1241"/>
      <c r="CU58" s="1241"/>
      <c r="CV58" s="1241"/>
      <c r="CW58" s="1241"/>
      <c r="CX58" s="1241"/>
      <c r="CY58" s="1241"/>
      <c r="CZ58" s="1241"/>
      <c r="DA58" s="1241"/>
      <c r="DB58" s="1241"/>
      <c r="DC58" s="1241"/>
      <c r="DD58" s="373"/>
      <c r="DE58" s="372"/>
    </row>
    <row r="59" spans="1:109" s="368" customFormat="1" x14ac:dyDescent="0.15">
      <c r="A59" s="353"/>
      <c r="B59" s="372"/>
      <c r="K59" s="374"/>
      <c r="L59" s="374"/>
      <c r="M59" s="374"/>
      <c r="N59" s="374"/>
      <c r="AQ59" s="374"/>
      <c r="AR59" s="374"/>
      <c r="AS59" s="374"/>
      <c r="AT59" s="374"/>
      <c r="BC59" s="374"/>
      <c r="BD59" s="374"/>
      <c r="BE59" s="374"/>
      <c r="BF59" s="374"/>
      <c r="BO59" s="374"/>
      <c r="BP59" s="374"/>
      <c r="BQ59" s="374"/>
      <c r="BR59" s="374"/>
      <c r="CA59" s="374"/>
      <c r="CB59" s="374"/>
      <c r="CC59" s="374"/>
      <c r="CD59" s="374"/>
      <c r="CM59" s="374"/>
      <c r="CN59" s="374"/>
      <c r="CO59" s="374"/>
      <c r="CP59" s="374"/>
      <c r="CY59" s="374"/>
      <c r="CZ59" s="374"/>
      <c r="DA59" s="374"/>
      <c r="DB59" s="374"/>
      <c r="DC59" s="374"/>
      <c r="DD59" s="373"/>
      <c r="DE59" s="372"/>
    </row>
    <row r="60" spans="1:109" s="368" customFormat="1" x14ac:dyDescent="0.15">
      <c r="A60" s="353"/>
      <c r="B60" s="372"/>
      <c r="K60" s="374"/>
      <c r="L60" s="374"/>
      <c r="M60" s="374"/>
      <c r="N60" s="374"/>
      <c r="AQ60" s="374"/>
      <c r="AR60" s="374"/>
      <c r="AS60" s="374"/>
      <c r="AT60" s="374"/>
      <c r="BC60" s="374"/>
      <c r="BD60" s="374"/>
      <c r="BE60" s="374"/>
      <c r="BF60" s="374"/>
      <c r="BO60" s="374"/>
      <c r="BP60" s="374"/>
      <c r="BQ60" s="374"/>
      <c r="BR60" s="374"/>
      <c r="CA60" s="374"/>
      <c r="CB60" s="374"/>
      <c r="CC60" s="374"/>
      <c r="CD60" s="374"/>
      <c r="CM60" s="374"/>
      <c r="CN60" s="374"/>
      <c r="CO60" s="374"/>
      <c r="CP60" s="374"/>
      <c r="CY60" s="374"/>
      <c r="CZ60" s="374"/>
      <c r="DA60" s="374"/>
      <c r="DB60" s="374"/>
      <c r="DC60" s="374"/>
      <c r="DD60" s="373"/>
      <c r="DE60" s="372"/>
    </row>
    <row r="61" spans="1:109" s="368" customFormat="1" x14ac:dyDescent="0.15">
      <c r="A61" s="353"/>
      <c r="B61" s="375"/>
      <c r="C61" s="376"/>
      <c r="D61" s="376"/>
      <c r="E61" s="376"/>
      <c r="F61" s="376"/>
      <c r="G61" s="376"/>
      <c r="H61" s="376"/>
      <c r="I61" s="376"/>
      <c r="J61" s="376"/>
      <c r="K61" s="376"/>
      <c r="L61" s="376"/>
      <c r="M61" s="377"/>
      <c r="N61" s="377"/>
      <c r="O61" s="376"/>
      <c r="P61" s="376"/>
      <c r="Q61" s="376"/>
      <c r="R61" s="376"/>
      <c r="S61" s="376"/>
      <c r="T61" s="376"/>
      <c r="U61" s="376"/>
      <c r="V61" s="376"/>
      <c r="W61" s="376"/>
      <c r="X61" s="376"/>
      <c r="Y61" s="376"/>
      <c r="Z61" s="376"/>
      <c r="AA61" s="376"/>
      <c r="AB61" s="376"/>
      <c r="AC61" s="376"/>
      <c r="AD61" s="376"/>
      <c r="AE61" s="376"/>
      <c r="AF61" s="376"/>
      <c r="AG61" s="376"/>
      <c r="AH61" s="376"/>
      <c r="AI61" s="376"/>
      <c r="AJ61" s="376"/>
      <c r="AK61" s="376"/>
      <c r="AL61" s="376"/>
      <c r="AM61" s="376"/>
      <c r="AN61" s="376"/>
      <c r="AO61" s="376"/>
      <c r="AP61" s="376"/>
      <c r="AQ61" s="376"/>
      <c r="AR61" s="376"/>
      <c r="AS61" s="377"/>
      <c r="AT61" s="377"/>
      <c r="AU61" s="376"/>
      <c r="AV61" s="376"/>
      <c r="AW61" s="376"/>
      <c r="AX61" s="376"/>
      <c r="AY61" s="376"/>
      <c r="AZ61" s="376"/>
      <c r="BA61" s="376"/>
      <c r="BB61" s="376"/>
      <c r="BC61" s="376"/>
      <c r="BD61" s="376"/>
      <c r="BE61" s="377"/>
      <c r="BF61" s="377"/>
      <c r="BG61" s="376"/>
      <c r="BH61" s="376"/>
      <c r="BI61" s="376"/>
      <c r="BJ61" s="376"/>
      <c r="BK61" s="376"/>
      <c r="BL61" s="376"/>
      <c r="BM61" s="376"/>
      <c r="BN61" s="376"/>
      <c r="BO61" s="376"/>
      <c r="BP61" s="376"/>
      <c r="BQ61" s="377"/>
      <c r="BR61" s="377"/>
      <c r="BS61" s="376"/>
      <c r="BT61" s="376"/>
      <c r="BU61" s="376"/>
      <c r="BV61" s="376"/>
      <c r="BW61" s="376"/>
      <c r="BX61" s="376"/>
      <c r="BY61" s="376"/>
      <c r="BZ61" s="376"/>
      <c r="CA61" s="376"/>
      <c r="CB61" s="376"/>
      <c r="CC61" s="377"/>
      <c r="CD61" s="377"/>
      <c r="CE61" s="376"/>
      <c r="CF61" s="376"/>
      <c r="CG61" s="376"/>
      <c r="CH61" s="376"/>
      <c r="CI61" s="376"/>
      <c r="CJ61" s="376"/>
      <c r="CK61" s="376"/>
      <c r="CL61" s="376"/>
      <c r="CM61" s="376"/>
      <c r="CN61" s="376"/>
      <c r="CO61" s="377"/>
      <c r="CP61" s="377"/>
      <c r="CQ61" s="376"/>
      <c r="CR61" s="376"/>
      <c r="CS61" s="376"/>
      <c r="CT61" s="376"/>
      <c r="CU61" s="376"/>
      <c r="CV61" s="376"/>
      <c r="CW61" s="376"/>
      <c r="CX61" s="376"/>
      <c r="CY61" s="376"/>
      <c r="CZ61" s="376"/>
      <c r="DA61" s="377"/>
      <c r="DB61" s="377"/>
      <c r="DC61" s="377"/>
      <c r="DD61" s="378"/>
      <c r="DE61" s="372"/>
    </row>
    <row r="62" spans="1:109" x14ac:dyDescent="0.15">
      <c r="B62" s="365"/>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c r="AB62" s="365"/>
      <c r="AC62" s="365"/>
      <c r="AD62" s="365"/>
      <c r="AE62" s="365"/>
      <c r="AF62" s="365"/>
      <c r="AG62" s="365"/>
      <c r="AH62" s="365"/>
      <c r="AI62" s="365"/>
      <c r="AJ62" s="365"/>
      <c r="AK62" s="365"/>
      <c r="AL62" s="365"/>
      <c r="AM62" s="365"/>
      <c r="AN62" s="365"/>
      <c r="AO62" s="365"/>
      <c r="AP62" s="365"/>
      <c r="AQ62" s="365"/>
      <c r="AR62" s="365"/>
      <c r="AS62" s="365"/>
      <c r="AT62" s="365"/>
      <c r="AU62" s="365"/>
      <c r="AV62" s="365"/>
      <c r="AW62" s="365"/>
      <c r="AX62" s="365"/>
      <c r="AY62" s="365"/>
      <c r="AZ62" s="365"/>
      <c r="BA62" s="365"/>
      <c r="BB62" s="365"/>
      <c r="BC62" s="365"/>
      <c r="BD62" s="365"/>
      <c r="BE62" s="365"/>
      <c r="BF62" s="365"/>
      <c r="BG62" s="365"/>
      <c r="BH62" s="365"/>
      <c r="BI62" s="365"/>
      <c r="BJ62" s="365"/>
      <c r="BK62" s="365"/>
      <c r="BL62" s="365"/>
      <c r="BM62" s="365"/>
      <c r="BN62" s="365"/>
      <c r="BO62" s="365"/>
      <c r="BP62" s="365"/>
      <c r="BQ62" s="365"/>
      <c r="BR62" s="365"/>
      <c r="BS62" s="365"/>
      <c r="BT62" s="365"/>
      <c r="BU62" s="365"/>
      <c r="BV62" s="365"/>
      <c r="BW62" s="365"/>
      <c r="BX62" s="365"/>
      <c r="BY62" s="365"/>
      <c r="BZ62" s="365"/>
      <c r="CA62" s="365"/>
      <c r="CB62" s="365"/>
      <c r="CC62" s="365"/>
      <c r="CD62" s="365"/>
      <c r="CE62" s="365"/>
      <c r="CF62" s="365"/>
      <c r="CG62" s="365"/>
      <c r="CH62" s="365"/>
      <c r="CI62" s="365"/>
      <c r="CJ62" s="365"/>
      <c r="CK62" s="365"/>
      <c r="CL62" s="365"/>
      <c r="CM62" s="365"/>
      <c r="CN62" s="365"/>
      <c r="CO62" s="365"/>
      <c r="CP62" s="365"/>
      <c r="CQ62" s="365"/>
      <c r="CR62" s="365"/>
      <c r="CS62" s="365"/>
      <c r="CT62" s="365"/>
      <c r="CU62" s="365"/>
      <c r="CV62" s="365"/>
      <c r="CW62" s="365"/>
      <c r="CX62" s="365"/>
      <c r="CY62" s="365"/>
      <c r="CZ62" s="365"/>
      <c r="DA62" s="365"/>
      <c r="DB62" s="365"/>
      <c r="DC62" s="365"/>
      <c r="DD62" s="365"/>
      <c r="DE62" s="353"/>
    </row>
    <row r="63" spans="1:109" ht="17.25" x14ac:dyDescent="0.15">
      <c r="B63" s="379" t="s">
        <v>593</v>
      </c>
    </row>
    <row r="64" spans="1:109" x14ac:dyDescent="0.15">
      <c r="B64" s="360"/>
      <c r="G64" s="367"/>
      <c r="I64" s="380"/>
      <c r="J64" s="380"/>
      <c r="K64" s="380"/>
      <c r="L64" s="380"/>
      <c r="M64" s="380"/>
      <c r="N64" s="381"/>
      <c r="AM64" s="367"/>
      <c r="AN64" s="367" t="s">
        <v>586</v>
      </c>
      <c r="AP64" s="368"/>
      <c r="AQ64" s="368"/>
      <c r="AR64" s="368"/>
      <c r="AY64" s="367"/>
      <c r="BA64" s="368"/>
      <c r="BB64" s="368"/>
      <c r="BC64" s="368"/>
      <c r="BK64" s="367"/>
      <c r="BM64" s="368"/>
      <c r="BN64" s="368"/>
      <c r="BO64" s="368"/>
      <c r="BW64" s="367"/>
      <c r="BY64" s="368"/>
      <c r="BZ64" s="368"/>
      <c r="CA64" s="368"/>
      <c r="CI64" s="367"/>
      <c r="CK64" s="368"/>
      <c r="CL64" s="368"/>
      <c r="CM64" s="368"/>
      <c r="CU64" s="367"/>
      <c r="CW64" s="368"/>
      <c r="CX64" s="368"/>
      <c r="CY64" s="368"/>
    </row>
    <row r="65" spans="2:107" x14ac:dyDescent="0.15">
      <c r="B65" s="360"/>
      <c r="AN65" s="1247" t="s">
        <v>594</v>
      </c>
      <c r="AO65" s="1248"/>
      <c r="AP65" s="1248"/>
      <c r="AQ65" s="1248"/>
      <c r="AR65" s="1248"/>
      <c r="AS65" s="1248"/>
      <c r="AT65" s="1248"/>
      <c r="AU65" s="1248"/>
      <c r="AV65" s="1248"/>
      <c r="AW65" s="1248"/>
      <c r="AX65" s="1248"/>
      <c r="AY65" s="1248"/>
      <c r="AZ65" s="1248"/>
      <c r="BA65" s="1248"/>
      <c r="BB65" s="1248"/>
      <c r="BC65" s="1248"/>
      <c r="BD65" s="1248"/>
      <c r="BE65" s="1248"/>
      <c r="BF65" s="1248"/>
      <c r="BG65" s="1248"/>
      <c r="BH65" s="1248"/>
      <c r="BI65" s="1248"/>
      <c r="BJ65" s="1248"/>
      <c r="BK65" s="1248"/>
      <c r="BL65" s="1248"/>
      <c r="BM65" s="1248"/>
      <c r="BN65" s="1248"/>
      <c r="BO65" s="1248"/>
      <c r="BP65" s="1248"/>
      <c r="BQ65" s="1248"/>
      <c r="BR65" s="1248"/>
      <c r="BS65" s="1248"/>
      <c r="BT65" s="1248"/>
      <c r="BU65" s="1248"/>
      <c r="BV65" s="1248"/>
      <c r="BW65" s="1248"/>
      <c r="BX65" s="1248"/>
      <c r="BY65" s="1248"/>
      <c r="BZ65" s="1248"/>
      <c r="CA65" s="1248"/>
      <c r="CB65" s="1248"/>
      <c r="CC65" s="1248"/>
      <c r="CD65" s="1248"/>
      <c r="CE65" s="1248"/>
      <c r="CF65" s="1248"/>
      <c r="CG65" s="1248"/>
      <c r="CH65" s="1248"/>
      <c r="CI65" s="1248"/>
      <c r="CJ65" s="1248"/>
      <c r="CK65" s="1248"/>
      <c r="CL65" s="1248"/>
      <c r="CM65" s="1248"/>
      <c r="CN65" s="1248"/>
      <c r="CO65" s="1248"/>
      <c r="CP65" s="1248"/>
      <c r="CQ65" s="1248"/>
      <c r="CR65" s="1248"/>
      <c r="CS65" s="1248"/>
      <c r="CT65" s="1248"/>
      <c r="CU65" s="1248"/>
      <c r="CV65" s="1248"/>
      <c r="CW65" s="1248"/>
      <c r="CX65" s="1248"/>
      <c r="CY65" s="1248"/>
      <c r="CZ65" s="1248"/>
      <c r="DA65" s="1248"/>
      <c r="DB65" s="1248"/>
      <c r="DC65" s="1249"/>
    </row>
    <row r="66" spans="2:107" x14ac:dyDescent="0.15">
      <c r="B66" s="360"/>
      <c r="AN66" s="1250"/>
      <c r="AO66" s="1251"/>
      <c r="AP66" s="1251"/>
      <c r="AQ66" s="1251"/>
      <c r="AR66" s="1251"/>
      <c r="AS66" s="1251"/>
      <c r="AT66" s="1251"/>
      <c r="AU66" s="1251"/>
      <c r="AV66" s="1251"/>
      <c r="AW66" s="1251"/>
      <c r="AX66" s="1251"/>
      <c r="AY66" s="1251"/>
      <c r="AZ66" s="1251"/>
      <c r="BA66" s="1251"/>
      <c r="BB66" s="1251"/>
      <c r="BC66" s="1251"/>
      <c r="BD66" s="1251"/>
      <c r="BE66" s="1251"/>
      <c r="BF66" s="1251"/>
      <c r="BG66" s="1251"/>
      <c r="BH66" s="1251"/>
      <c r="BI66" s="1251"/>
      <c r="BJ66" s="1251"/>
      <c r="BK66" s="1251"/>
      <c r="BL66" s="1251"/>
      <c r="BM66" s="1251"/>
      <c r="BN66" s="1251"/>
      <c r="BO66" s="1251"/>
      <c r="BP66" s="1251"/>
      <c r="BQ66" s="1251"/>
      <c r="BR66" s="1251"/>
      <c r="BS66" s="1251"/>
      <c r="BT66" s="1251"/>
      <c r="BU66" s="1251"/>
      <c r="BV66" s="1251"/>
      <c r="BW66" s="1251"/>
      <c r="BX66" s="1251"/>
      <c r="BY66" s="1251"/>
      <c r="BZ66" s="1251"/>
      <c r="CA66" s="1251"/>
      <c r="CB66" s="1251"/>
      <c r="CC66" s="1251"/>
      <c r="CD66" s="1251"/>
      <c r="CE66" s="1251"/>
      <c r="CF66" s="1251"/>
      <c r="CG66" s="1251"/>
      <c r="CH66" s="1251"/>
      <c r="CI66" s="1251"/>
      <c r="CJ66" s="1251"/>
      <c r="CK66" s="1251"/>
      <c r="CL66" s="1251"/>
      <c r="CM66" s="1251"/>
      <c r="CN66" s="1251"/>
      <c r="CO66" s="1251"/>
      <c r="CP66" s="1251"/>
      <c r="CQ66" s="1251"/>
      <c r="CR66" s="1251"/>
      <c r="CS66" s="1251"/>
      <c r="CT66" s="1251"/>
      <c r="CU66" s="1251"/>
      <c r="CV66" s="1251"/>
      <c r="CW66" s="1251"/>
      <c r="CX66" s="1251"/>
      <c r="CY66" s="1251"/>
      <c r="CZ66" s="1251"/>
      <c r="DA66" s="1251"/>
      <c r="DB66" s="1251"/>
      <c r="DC66" s="1252"/>
    </row>
    <row r="67" spans="2:107" x14ac:dyDescent="0.15">
      <c r="B67" s="360"/>
      <c r="AN67" s="1250"/>
      <c r="AO67" s="1251"/>
      <c r="AP67" s="1251"/>
      <c r="AQ67" s="1251"/>
      <c r="AR67" s="1251"/>
      <c r="AS67" s="1251"/>
      <c r="AT67" s="1251"/>
      <c r="AU67" s="1251"/>
      <c r="AV67" s="1251"/>
      <c r="AW67" s="1251"/>
      <c r="AX67" s="1251"/>
      <c r="AY67" s="1251"/>
      <c r="AZ67" s="1251"/>
      <c r="BA67" s="1251"/>
      <c r="BB67" s="1251"/>
      <c r="BC67" s="1251"/>
      <c r="BD67" s="1251"/>
      <c r="BE67" s="1251"/>
      <c r="BF67" s="1251"/>
      <c r="BG67" s="1251"/>
      <c r="BH67" s="1251"/>
      <c r="BI67" s="1251"/>
      <c r="BJ67" s="1251"/>
      <c r="BK67" s="1251"/>
      <c r="BL67" s="1251"/>
      <c r="BM67" s="1251"/>
      <c r="BN67" s="1251"/>
      <c r="BO67" s="1251"/>
      <c r="BP67" s="1251"/>
      <c r="BQ67" s="1251"/>
      <c r="BR67" s="1251"/>
      <c r="BS67" s="1251"/>
      <c r="BT67" s="1251"/>
      <c r="BU67" s="1251"/>
      <c r="BV67" s="1251"/>
      <c r="BW67" s="1251"/>
      <c r="BX67" s="1251"/>
      <c r="BY67" s="1251"/>
      <c r="BZ67" s="1251"/>
      <c r="CA67" s="1251"/>
      <c r="CB67" s="1251"/>
      <c r="CC67" s="1251"/>
      <c r="CD67" s="1251"/>
      <c r="CE67" s="1251"/>
      <c r="CF67" s="1251"/>
      <c r="CG67" s="1251"/>
      <c r="CH67" s="1251"/>
      <c r="CI67" s="1251"/>
      <c r="CJ67" s="1251"/>
      <c r="CK67" s="1251"/>
      <c r="CL67" s="1251"/>
      <c r="CM67" s="1251"/>
      <c r="CN67" s="1251"/>
      <c r="CO67" s="1251"/>
      <c r="CP67" s="1251"/>
      <c r="CQ67" s="1251"/>
      <c r="CR67" s="1251"/>
      <c r="CS67" s="1251"/>
      <c r="CT67" s="1251"/>
      <c r="CU67" s="1251"/>
      <c r="CV67" s="1251"/>
      <c r="CW67" s="1251"/>
      <c r="CX67" s="1251"/>
      <c r="CY67" s="1251"/>
      <c r="CZ67" s="1251"/>
      <c r="DA67" s="1251"/>
      <c r="DB67" s="1251"/>
      <c r="DC67" s="1252"/>
    </row>
    <row r="68" spans="2:107" x14ac:dyDescent="0.15">
      <c r="B68" s="360"/>
      <c r="AN68" s="1250"/>
      <c r="AO68" s="1251"/>
      <c r="AP68" s="1251"/>
      <c r="AQ68" s="1251"/>
      <c r="AR68" s="1251"/>
      <c r="AS68" s="1251"/>
      <c r="AT68" s="1251"/>
      <c r="AU68" s="1251"/>
      <c r="AV68" s="1251"/>
      <c r="AW68" s="1251"/>
      <c r="AX68" s="1251"/>
      <c r="AY68" s="1251"/>
      <c r="AZ68" s="1251"/>
      <c r="BA68" s="1251"/>
      <c r="BB68" s="1251"/>
      <c r="BC68" s="1251"/>
      <c r="BD68" s="1251"/>
      <c r="BE68" s="1251"/>
      <c r="BF68" s="1251"/>
      <c r="BG68" s="1251"/>
      <c r="BH68" s="1251"/>
      <c r="BI68" s="1251"/>
      <c r="BJ68" s="1251"/>
      <c r="BK68" s="1251"/>
      <c r="BL68" s="1251"/>
      <c r="BM68" s="1251"/>
      <c r="BN68" s="1251"/>
      <c r="BO68" s="1251"/>
      <c r="BP68" s="1251"/>
      <c r="BQ68" s="1251"/>
      <c r="BR68" s="1251"/>
      <c r="BS68" s="1251"/>
      <c r="BT68" s="1251"/>
      <c r="BU68" s="1251"/>
      <c r="BV68" s="1251"/>
      <c r="BW68" s="1251"/>
      <c r="BX68" s="1251"/>
      <c r="BY68" s="1251"/>
      <c r="BZ68" s="1251"/>
      <c r="CA68" s="1251"/>
      <c r="CB68" s="1251"/>
      <c r="CC68" s="1251"/>
      <c r="CD68" s="1251"/>
      <c r="CE68" s="1251"/>
      <c r="CF68" s="1251"/>
      <c r="CG68" s="1251"/>
      <c r="CH68" s="1251"/>
      <c r="CI68" s="1251"/>
      <c r="CJ68" s="1251"/>
      <c r="CK68" s="1251"/>
      <c r="CL68" s="1251"/>
      <c r="CM68" s="1251"/>
      <c r="CN68" s="1251"/>
      <c r="CO68" s="1251"/>
      <c r="CP68" s="1251"/>
      <c r="CQ68" s="1251"/>
      <c r="CR68" s="1251"/>
      <c r="CS68" s="1251"/>
      <c r="CT68" s="1251"/>
      <c r="CU68" s="1251"/>
      <c r="CV68" s="1251"/>
      <c r="CW68" s="1251"/>
      <c r="CX68" s="1251"/>
      <c r="CY68" s="1251"/>
      <c r="CZ68" s="1251"/>
      <c r="DA68" s="1251"/>
      <c r="DB68" s="1251"/>
      <c r="DC68" s="1252"/>
    </row>
    <row r="69" spans="2:107" x14ac:dyDescent="0.15">
      <c r="B69" s="360"/>
      <c r="AN69" s="1253"/>
      <c r="AO69" s="1254"/>
      <c r="AP69" s="1254"/>
      <c r="AQ69" s="1254"/>
      <c r="AR69" s="1254"/>
      <c r="AS69" s="1254"/>
      <c r="AT69" s="1254"/>
      <c r="AU69" s="1254"/>
      <c r="AV69" s="1254"/>
      <c r="AW69" s="1254"/>
      <c r="AX69" s="1254"/>
      <c r="AY69" s="1254"/>
      <c r="AZ69" s="1254"/>
      <c r="BA69" s="1254"/>
      <c r="BB69" s="1254"/>
      <c r="BC69" s="1254"/>
      <c r="BD69" s="1254"/>
      <c r="BE69" s="1254"/>
      <c r="BF69" s="1254"/>
      <c r="BG69" s="1254"/>
      <c r="BH69" s="1254"/>
      <c r="BI69" s="1254"/>
      <c r="BJ69" s="1254"/>
      <c r="BK69" s="1254"/>
      <c r="BL69" s="1254"/>
      <c r="BM69" s="1254"/>
      <c r="BN69" s="1254"/>
      <c r="BO69" s="1254"/>
      <c r="BP69" s="1254"/>
      <c r="BQ69" s="1254"/>
      <c r="BR69" s="1254"/>
      <c r="BS69" s="1254"/>
      <c r="BT69" s="1254"/>
      <c r="BU69" s="1254"/>
      <c r="BV69" s="1254"/>
      <c r="BW69" s="1254"/>
      <c r="BX69" s="1254"/>
      <c r="BY69" s="1254"/>
      <c r="BZ69" s="1254"/>
      <c r="CA69" s="1254"/>
      <c r="CB69" s="1254"/>
      <c r="CC69" s="1254"/>
      <c r="CD69" s="1254"/>
      <c r="CE69" s="1254"/>
      <c r="CF69" s="1254"/>
      <c r="CG69" s="1254"/>
      <c r="CH69" s="1254"/>
      <c r="CI69" s="1254"/>
      <c r="CJ69" s="1254"/>
      <c r="CK69" s="1254"/>
      <c r="CL69" s="1254"/>
      <c r="CM69" s="1254"/>
      <c r="CN69" s="1254"/>
      <c r="CO69" s="1254"/>
      <c r="CP69" s="1254"/>
      <c r="CQ69" s="1254"/>
      <c r="CR69" s="1254"/>
      <c r="CS69" s="1254"/>
      <c r="CT69" s="1254"/>
      <c r="CU69" s="1254"/>
      <c r="CV69" s="1254"/>
      <c r="CW69" s="1254"/>
      <c r="CX69" s="1254"/>
      <c r="CY69" s="1254"/>
      <c r="CZ69" s="1254"/>
      <c r="DA69" s="1254"/>
      <c r="DB69" s="1254"/>
      <c r="DC69" s="1255"/>
    </row>
    <row r="70" spans="2:107" x14ac:dyDescent="0.15">
      <c r="B70" s="360"/>
      <c r="H70" s="382"/>
      <c r="I70" s="382"/>
      <c r="J70" s="383"/>
      <c r="K70" s="383"/>
      <c r="L70" s="384"/>
      <c r="M70" s="383"/>
      <c r="N70" s="384"/>
      <c r="AN70" s="369"/>
      <c r="AO70" s="369"/>
      <c r="AP70" s="369"/>
      <c r="AZ70" s="369"/>
      <c r="BA70" s="369"/>
      <c r="BB70" s="369"/>
      <c r="BL70" s="369"/>
      <c r="BM70" s="369"/>
      <c r="BN70" s="369"/>
      <c r="BX70" s="369"/>
      <c r="BY70" s="369"/>
      <c r="BZ70" s="369"/>
      <c r="CJ70" s="369"/>
      <c r="CK70" s="369"/>
      <c r="CL70" s="369"/>
      <c r="CV70" s="369"/>
      <c r="CW70" s="369"/>
      <c r="CX70" s="369"/>
    </row>
    <row r="71" spans="2:107" x14ac:dyDescent="0.15">
      <c r="B71" s="360"/>
      <c r="G71" s="385"/>
      <c r="I71" s="386"/>
      <c r="J71" s="383"/>
      <c r="K71" s="383"/>
      <c r="L71" s="384"/>
      <c r="M71" s="383"/>
      <c r="N71" s="384"/>
      <c r="AM71" s="385"/>
      <c r="AN71" s="353" t="s">
        <v>588</v>
      </c>
    </row>
    <row r="72" spans="2:107" x14ac:dyDescent="0.15">
      <c r="B72" s="360"/>
      <c r="G72" s="1239"/>
      <c r="H72" s="1239"/>
      <c r="I72" s="1239"/>
      <c r="J72" s="1239"/>
      <c r="K72" s="370"/>
      <c r="L72" s="370"/>
      <c r="M72" s="371"/>
      <c r="N72" s="371"/>
      <c r="AN72" s="1257"/>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9"/>
      <c r="BP72" s="1245" t="s">
        <v>533</v>
      </c>
      <c r="BQ72" s="1245"/>
      <c r="BR72" s="1245"/>
      <c r="BS72" s="1245"/>
      <c r="BT72" s="1245"/>
      <c r="BU72" s="1245"/>
      <c r="BV72" s="1245"/>
      <c r="BW72" s="1245"/>
      <c r="BX72" s="1245" t="s">
        <v>534</v>
      </c>
      <c r="BY72" s="1245"/>
      <c r="BZ72" s="1245"/>
      <c r="CA72" s="1245"/>
      <c r="CB72" s="1245"/>
      <c r="CC72" s="1245"/>
      <c r="CD72" s="1245"/>
      <c r="CE72" s="1245"/>
      <c r="CF72" s="1245" t="s">
        <v>535</v>
      </c>
      <c r="CG72" s="1245"/>
      <c r="CH72" s="1245"/>
      <c r="CI72" s="1245"/>
      <c r="CJ72" s="1245"/>
      <c r="CK72" s="1245"/>
      <c r="CL72" s="1245"/>
      <c r="CM72" s="1245"/>
      <c r="CN72" s="1245" t="s">
        <v>536</v>
      </c>
      <c r="CO72" s="1245"/>
      <c r="CP72" s="1245"/>
      <c r="CQ72" s="1245"/>
      <c r="CR72" s="1245"/>
      <c r="CS72" s="1245"/>
      <c r="CT72" s="1245"/>
      <c r="CU72" s="1245"/>
      <c r="CV72" s="1245" t="s">
        <v>537</v>
      </c>
      <c r="CW72" s="1245"/>
      <c r="CX72" s="1245"/>
      <c r="CY72" s="1245"/>
      <c r="CZ72" s="1245"/>
      <c r="DA72" s="1245"/>
      <c r="DB72" s="1245"/>
      <c r="DC72" s="1245"/>
    </row>
    <row r="73" spans="2:107" x14ac:dyDescent="0.15">
      <c r="B73" s="360"/>
      <c r="G73" s="1256"/>
      <c r="H73" s="1256"/>
      <c r="I73" s="1256"/>
      <c r="J73" s="1256"/>
      <c r="K73" s="1240"/>
      <c r="L73" s="1240"/>
      <c r="M73" s="1240"/>
      <c r="N73" s="1240"/>
      <c r="AM73" s="369"/>
      <c r="AN73" s="1244" t="s">
        <v>589</v>
      </c>
      <c r="AO73" s="1244"/>
      <c r="AP73" s="1244"/>
      <c r="AQ73" s="1244"/>
      <c r="AR73" s="1244"/>
      <c r="AS73" s="1244"/>
      <c r="AT73" s="1244"/>
      <c r="AU73" s="1244"/>
      <c r="AV73" s="1244"/>
      <c r="AW73" s="1244"/>
      <c r="AX73" s="1244"/>
      <c r="AY73" s="1244"/>
      <c r="AZ73" s="1244"/>
      <c r="BA73" s="1244"/>
      <c r="BB73" s="1244" t="s">
        <v>590</v>
      </c>
      <c r="BC73" s="1244"/>
      <c r="BD73" s="1244"/>
      <c r="BE73" s="1244"/>
      <c r="BF73" s="1244"/>
      <c r="BG73" s="1244"/>
      <c r="BH73" s="1244"/>
      <c r="BI73" s="1244"/>
      <c r="BJ73" s="1244"/>
      <c r="BK73" s="1244"/>
      <c r="BL73" s="1244"/>
      <c r="BM73" s="1244"/>
      <c r="BN73" s="1244"/>
      <c r="BO73" s="1244"/>
      <c r="BP73" s="1241">
        <v>37.4</v>
      </c>
      <c r="BQ73" s="1241"/>
      <c r="BR73" s="1241"/>
      <c r="BS73" s="1241"/>
      <c r="BT73" s="1241"/>
      <c r="BU73" s="1241"/>
      <c r="BV73" s="1241"/>
      <c r="BW73" s="1241"/>
      <c r="BX73" s="1241">
        <v>56</v>
      </c>
      <c r="BY73" s="1241"/>
      <c r="BZ73" s="1241"/>
      <c r="CA73" s="1241"/>
      <c r="CB73" s="1241"/>
      <c r="CC73" s="1241"/>
      <c r="CD73" s="1241"/>
      <c r="CE73" s="1241"/>
      <c r="CF73" s="1241">
        <v>60.7</v>
      </c>
      <c r="CG73" s="1241"/>
      <c r="CH73" s="1241"/>
      <c r="CI73" s="1241"/>
      <c r="CJ73" s="1241"/>
      <c r="CK73" s="1241"/>
      <c r="CL73" s="1241"/>
      <c r="CM73" s="1241"/>
      <c r="CN73" s="1241">
        <v>62.2</v>
      </c>
      <c r="CO73" s="1241"/>
      <c r="CP73" s="1241"/>
      <c r="CQ73" s="1241"/>
      <c r="CR73" s="1241"/>
      <c r="CS73" s="1241"/>
      <c r="CT73" s="1241"/>
      <c r="CU73" s="1241"/>
      <c r="CV73" s="1241">
        <v>72.099999999999994</v>
      </c>
      <c r="CW73" s="1241"/>
      <c r="CX73" s="1241"/>
      <c r="CY73" s="1241"/>
      <c r="CZ73" s="1241"/>
      <c r="DA73" s="1241"/>
      <c r="DB73" s="1241"/>
      <c r="DC73" s="1241"/>
    </row>
    <row r="74" spans="2:107" x14ac:dyDescent="0.15">
      <c r="B74" s="360"/>
      <c r="G74" s="1256"/>
      <c r="H74" s="1256"/>
      <c r="I74" s="1256"/>
      <c r="J74" s="1256"/>
      <c r="K74" s="1240"/>
      <c r="L74" s="1240"/>
      <c r="M74" s="1240"/>
      <c r="N74" s="1240"/>
      <c r="AM74" s="36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1"/>
      <c r="BQ74" s="1241"/>
      <c r="BR74" s="1241"/>
      <c r="BS74" s="1241"/>
      <c r="BT74" s="1241"/>
      <c r="BU74" s="1241"/>
      <c r="BV74" s="1241"/>
      <c r="BW74" s="1241"/>
      <c r="BX74" s="1241"/>
      <c r="BY74" s="1241"/>
      <c r="BZ74" s="1241"/>
      <c r="CA74" s="1241"/>
      <c r="CB74" s="1241"/>
      <c r="CC74" s="1241"/>
      <c r="CD74" s="1241"/>
      <c r="CE74" s="1241"/>
      <c r="CF74" s="1241"/>
      <c r="CG74" s="1241"/>
      <c r="CH74" s="1241"/>
      <c r="CI74" s="1241"/>
      <c r="CJ74" s="1241"/>
      <c r="CK74" s="1241"/>
      <c r="CL74" s="1241"/>
      <c r="CM74" s="1241"/>
      <c r="CN74" s="1241"/>
      <c r="CO74" s="1241"/>
      <c r="CP74" s="1241"/>
      <c r="CQ74" s="1241"/>
      <c r="CR74" s="1241"/>
      <c r="CS74" s="1241"/>
      <c r="CT74" s="1241"/>
      <c r="CU74" s="1241"/>
      <c r="CV74" s="1241"/>
      <c r="CW74" s="1241"/>
      <c r="CX74" s="1241"/>
      <c r="CY74" s="1241"/>
      <c r="CZ74" s="1241"/>
      <c r="DA74" s="1241"/>
      <c r="DB74" s="1241"/>
      <c r="DC74" s="1241"/>
    </row>
    <row r="75" spans="2:107" x14ac:dyDescent="0.15">
      <c r="B75" s="360"/>
      <c r="G75" s="1256"/>
      <c r="H75" s="1256"/>
      <c r="I75" s="1239"/>
      <c r="J75" s="1239"/>
      <c r="K75" s="1246"/>
      <c r="L75" s="1246"/>
      <c r="M75" s="1246"/>
      <c r="N75" s="1246"/>
      <c r="AM75" s="369"/>
      <c r="AN75" s="1244"/>
      <c r="AO75" s="1244"/>
      <c r="AP75" s="1244"/>
      <c r="AQ75" s="1244"/>
      <c r="AR75" s="1244"/>
      <c r="AS75" s="1244"/>
      <c r="AT75" s="1244"/>
      <c r="AU75" s="1244"/>
      <c r="AV75" s="1244"/>
      <c r="AW75" s="1244"/>
      <c r="AX75" s="1244"/>
      <c r="AY75" s="1244"/>
      <c r="AZ75" s="1244"/>
      <c r="BA75" s="1244"/>
      <c r="BB75" s="1244" t="s">
        <v>595</v>
      </c>
      <c r="BC75" s="1244"/>
      <c r="BD75" s="1244"/>
      <c r="BE75" s="1244"/>
      <c r="BF75" s="1244"/>
      <c r="BG75" s="1244"/>
      <c r="BH75" s="1244"/>
      <c r="BI75" s="1244"/>
      <c r="BJ75" s="1244"/>
      <c r="BK75" s="1244"/>
      <c r="BL75" s="1244"/>
      <c r="BM75" s="1244"/>
      <c r="BN75" s="1244"/>
      <c r="BO75" s="1244"/>
      <c r="BP75" s="1241">
        <v>5.0999999999999996</v>
      </c>
      <c r="BQ75" s="1241"/>
      <c r="BR75" s="1241"/>
      <c r="BS75" s="1241"/>
      <c r="BT75" s="1241"/>
      <c r="BU75" s="1241"/>
      <c r="BV75" s="1241"/>
      <c r="BW75" s="1241"/>
      <c r="BX75" s="1241">
        <v>5.4</v>
      </c>
      <c r="BY75" s="1241"/>
      <c r="BZ75" s="1241"/>
      <c r="CA75" s="1241"/>
      <c r="CB75" s="1241"/>
      <c r="CC75" s="1241"/>
      <c r="CD75" s="1241"/>
      <c r="CE75" s="1241"/>
      <c r="CF75" s="1241">
        <v>5.6</v>
      </c>
      <c r="CG75" s="1241"/>
      <c r="CH75" s="1241"/>
      <c r="CI75" s="1241"/>
      <c r="CJ75" s="1241"/>
      <c r="CK75" s="1241"/>
      <c r="CL75" s="1241"/>
      <c r="CM75" s="1241"/>
      <c r="CN75" s="1241">
        <v>5.8</v>
      </c>
      <c r="CO75" s="1241"/>
      <c r="CP75" s="1241"/>
      <c r="CQ75" s="1241"/>
      <c r="CR75" s="1241"/>
      <c r="CS75" s="1241"/>
      <c r="CT75" s="1241"/>
      <c r="CU75" s="1241"/>
      <c r="CV75" s="1241">
        <v>6.1</v>
      </c>
      <c r="CW75" s="1241"/>
      <c r="CX75" s="1241"/>
      <c r="CY75" s="1241"/>
      <c r="CZ75" s="1241"/>
      <c r="DA75" s="1241"/>
      <c r="DB75" s="1241"/>
      <c r="DC75" s="1241"/>
    </row>
    <row r="76" spans="2:107" x14ac:dyDescent="0.15">
      <c r="B76" s="360"/>
      <c r="G76" s="1256"/>
      <c r="H76" s="1256"/>
      <c r="I76" s="1239"/>
      <c r="J76" s="1239"/>
      <c r="K76" s="1246"/>
      <c r="L76" s="1246"/>
      <c r="M76" s="1246"/>
      <c r="N76" s="1246"/>
      <c r="AM76" s="36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1"/>
      <c r="BQ76" s="1241"/>
      <c r="BR76" s="1241"/>
      <c r="BS76" s="1241"/>
      <c r="BT76" s="1241"/>
      <c r="BU76" s="1241"/>
      <c r="BV76" s="1241"/>
      <c r="BW76" s="1241"/>
      <c r="BX76" s="1241"/>
      <c r="BY76" s="1241"/>
      <c r="BZ76" s="1241"/>
      <c r="CA76" s="1241"/>
      <c r="CB76" s="1241"/>
      <c r="CC76" s="1241"/>
      <c r="CD76" s="1241"/>
      <c r="CE76" s="1241"/>
      <c r="CF76" s="1241"/>
      <c r="CG76" s="1241"/>
      <c r="CH76" s="1241"/>
      <c r="CI76" s="1241"/>
      <c r="CJ76" s="1241"/>
      <c r="CK76" s="1241"/>
      <c r="CL76" s="1241"/>
      <c r="CM76" s="1241"/>
      <c r="CN76" s="1241"/>
      <c r="CO76" s="1241"/>
      <c r="CP76" s="1241"/>
      <c r="CQ76" s="1241"/>
      <c r="CR76" s="1241"/>
      <c r="CS76" s="1241"/>
      <c r="CT76" s="1241"/>
      <c r="CU76" s="1241"/>
      <c r="CV76" s="1241"/>
      <c r="CW76" s="1241"/>
      <c r="CX76" s="1241"/>
      <c r="CY76" s="1241"/>
      <c r="CZ76" s="1241"/>
      <c r="DA76" s="1241"/>
      <c r="DB76" s="1241"/>
      <c r="DC76" s="1241"/>
    </row>
    <row r="77" spans="2:107" x14ac:dyDescent="0.15">
      <c r="B77" s="360"/>
      <c r="G77" s="1239"/>
      <c r="H77" s="1239"/>
      <c r="I77" s="1239"/>
      <c r="J77" s="1239"/>
      <c r="K77" s="1240"/>
      <c r="L77" s="1240"/>
      <c r="M77" s="1240"/>
      <c r="N77" s="1240"/>
      <c r="AN77" s="1245" t="s">
        <v>592</v>
      </c>
      <c r="AO77" s="1245"/>
      <c r="AP77" s="1245"/>
      <c r="AQ77" s="1245"/>
      <c r="AR77" s="1245"/>
      <c r="AS77" s="1245"/>
      <c r="AT77" s="1245"/>
      <c r="AU77" s="1245"/>
      <c r="AV77" s="1245"/>
      <c r="AW77" s="1245"/>
      <c r="AX77" s="1245"/>
      <c r="AY77" s="1245"/>
      <c r="AZ77" s="1245"/>
      <c r="BA77" s="1245"/>
      <c r="BB77" s="1244" t="s">
        <v>590</v>
      </c>
      <c r="BC77" s="1244"/>
      <c r="BD77" s="1244"/>
      <c r="BE77" s="1244"/>
      <c r="BF77" s="1244"/>
      <c r="BG77" s="1244"/>
      <c r="BH77" s="1244"/>
      <c r="BI77" s="1244"/>
      <c r="BJ77" s="1244"/>
      <c r="BK77" s="1244"/>
      <c r="BL77" s="1244"/>
      <c r="BM77" s="1244"/>
      <c r="BN77" s="1244"/>
      <c r="BO77" s="1244"/>
      <c r="BP77" s="1241">
        <v>11.2</v>
      </c>
      <c r="BQ77" s="1241"/>
      <c r="BR77" s="1241"/>
      <c r="BS77" s="1241"/>
      <c r="BT77" s="1241"/>
      <c r="BU77" s="1241"/>
      <c r="BV77" s="1241"/>
      <c r="BW77" s="1241"/>
      <c r="BX77" s="1241">
        <v>7.1</v>
      </c>
      <c r="BY77" s="1241"/>
      <c r="BZ77" s="1241"/>
      <c r="CA77" s="1241"/>
      <c r="CB77" s="1241"/>
      <c r="CC77" s="1241"/>
      <c r="CD77" s="1241"/>
      <c r="CE77" s="1241"/>
      <c r="CF77" s="1241">
        <v>5</v>
      </c>
      <c r="CG77" s="1241"/>
      <c r="CH77" s="1241"/>
      <c r="CI77" s="1241"/>
      <c r="CJ77" s="1241"/>
      <c r="CK77" s="1241"/>
      <c r="CL77" s="1241"/>
      <c r="CM77" s="1241"/>
      <c r="CN77" s="1241">
        <v>0.1</v>
      </c>
      <c r="CO77" s="1241"/>
      <c r="CP77" s="1241"/>
      <c r="CQ77" s="1241"/>
      <c r="CR77" s="1241"/>
      <c r="CS77" s="1241"/>
      <c r="CT77" s="1241"/>
      <c r="CU77" s="1241"/>
      <c r="CV77" s="1241">
        <v>0</v>
      </c>
      <c r="CW77" s="1241"/>
      <c r="CX77" s="1241"/>
      <c r="CY77" s="1241"/>
      <c r="CZ77" s="1241"/>
      <c r="DA77" s="1241"/>
      <c r="DB77" s="1241"/>
      <c r="DC77" s="1241"/>
    </row>
    <row r="78" spans="2:107" x14ac:dyDescent="0.15">
      <c r="B78" s="360"/>
      <c r="G78" s="1239"/>
      <c r="H78" s="1239"/>
      <c r="I78" s="1239"/>
      <c r="J78" s="1239"/>
      <c r="K78" s="1240"/>
      <c r="L78" s="1240"/>
      <c r="M78" s="1240"/>
      <c r="N78" s="1240"/>
      <c r="AN78" s="1245"/>
      <c r="AO78" s="1245"/>
      <c r="AP78" s="1245"/>
      <c r="AQ78" s="1245"/>
      <c r="AR78" s="1245"/>
      <c r="AS78" s="1245"/>
      <c r="AT78" s="1245"/>
      <c r="AU78" s="1245"/>
      <c r="AV78" s="1245"/>
      <c r="AW78" s="1245"/>
      <c r="AX78" s="1245"/>
      <c r="AY78" s="1245"/>
      <c r="AZ78" s="1245"/>
      <c r="BA78" s="1245"/>
      <c r="BB78" s="1244"/>
      <c r="BC78" s="1244"/>
      <c r="BD78" s="1244"/>
      <c r="BE78" s="1244"/>
      <c r="BF78" s="1244"/>
      <c r="BG78" s="1244"/>
      <c r="BH78" s="1244"/>
      <c r="BI78" s="1244"/>
      <c r="BJ78" s="1244"/>
      <c r="BK78" s="1244"/>
      <c r="BL78" s="1244"/>
      <c r="BM78" s="1244"/>
      <c r="BN78" s="1244"/>
      <c r="BO78" s="1244"/>
      <c r="BP78" s="1241"/>
      <c r="BQ78" s="1241"/>
      <c r="BR78" s="1241"/>
      <c r="BS78" s="1241"/>
      <c r="BT78" s="1241"/>
      <c r="BU78" s="1241"/>
      <c r="BV78" s="1241"/>
      <c r="BW78" s="1241"/>
      <c r="BX78" s="1241"/>
      <c r="BY78" s="1241"/>
      <c r="BZ78" s="1241"/>
      <c r="CA78" s="1241"/>
      <c r="CB78" s="1241"/>
      <c r="CC78" s="1241"/>
      <c r="CD78" s="1241"/>
      <c r="CE78" s="1241"/>
      <c r="CF78" s="1241"/>
      <c r="CG78" s="1241"/>
      <c r="CH78" s="1241"/>
      <c r="CI78" s="1241"/>
      <c r="CJ78" s="1241"/>
      <c r="CK78" s="1241"/>
      <c r="CL78" s="1241"/>
      <c r="CM78" s="1241"/>
      <c r="CN78" s="1241"/>
      <c r="CO78" s="1241"/>
      <c r="CP78" s="1241"/>
      <c r="CQ78" s="1241"/>
      <c r="CR78" s="1241"/>
      <c r="CS78" s="1241"/>
      <c r="CT78" s="1241"/>
      <c r="CU78" s="1241"/>
      <c r="CV78" s="1241"/>
      <c r="CW78" s="1241"/>
      <c r="CX78" s="1241"/>
      <c r="CY78" s="1241"/>
      <c r="CZ78" s="1241"/>
      <c r="DA78" s="1241"/>
      <c r="DB78" s="1241"/>
      <c r="DC78" s="1241"/>
    </row>
    <row r="79" spans="2:107" x14ac:dyDescent="0.15">
      <c r="B79" s="360"/>
      <c r="G79" s="1239"/>
      <c r="H79" s="1239"/>
      <c r="I79" s="1242"/>
      <c r="J79" s="1242"/>
      <c r="K79" s="1243"/>
      <c r="L79" s="1243"/>
      <c r="M79" s="1243"/>
      <c r="N79" s="1243"/>
      <c r="AN79" s="1245"/>
      <c r="AO79" s="1245"/>
      <c r="AP79" s="1245"/>
      <c r="AQ79" s="1245"/>
      <c r="AR79" s="1245"/>
      <c r="AS79" s="1245"/>
      <c r="AT79" s="1245"/>
      <c r="AU79" s="1245"/>
      <c r="AV79" s="1245"/>
      <c r="AW79" s="1245"/>
      <c r="AX79" s="1245"/>
      <c r="AY79" s="1245"/>
      <c r="AZ79" s="1245"/>
      <c r="BA79" s="1245"/>
      <c r="BB79" s="1244" t="s">
        <v>595</v>
      </c>
      <c r="BC79" s="1244"/>
      <c r="BD79" s="1244"/>
      <c r="BE79" s="1244"/>
      <c r="BF79" s="1244"/>
      <c r="BG79" s="1244"/>
      <c r="BH79" s="1244"/>
      <c r="BI79" s="1244"/>
      <c r="BJ79" s="1244"/>
      <c r="BK79" s="1244"/>
      <c r="BL79" s="1244"/>
      <c r="BM79" s="1244"/>
      <c r="BN79" s="1244"/>
      <c r="BO79" s="1244"/>
      <c r="BP79" s="1241">
        <v>3.5</v>
      </c>
      <c r="BQ79" s="1241"/>
      <c r="BR79" s="1241"/>
      <c r="BS79" s="1241"/>
      <c r="BT79" s="1241"/>
      <c r="BU79" s="1241"/>
      <c r="BV79" s="1241"/>
      <c r="BW79" s="1241"/>
      <c r="BX79" s="1241">
        <v>3.4</v>
      </c>
      <c r="BY79" s="1241"/>
      <c r="BZ79" s="1241"/>
      <c r="CA79" s="1241"/>
      <c r="CB79" s="1241"/>
      <c r="CC79" s="1241"/>
      <c r="CD79" s="1241"/>
      <c r="CE79" s="1241"/>
      <c r="CF79" s="1241">
        <v>3.6</v>
      </c>
      <c r="CG79" s="1241"/>
      <c r="CH79" s="1241"/>
      <c r="CI79" s="1241"/>
      <c r="CJ79" s="1241"/>
      <c r="CK79" s="1241"/>
      <c r="CL79" s="1241"/>
      <c r="CM79" s="1241"/>
      <c r="CN79" s="1241">
        <v>3.6</v>
      </c>
      <c r="CO79" s="1241"/>
      <c r="CP79" s="1241"/>
      <c r="CQ79" s="1241"/>
      <c r="CR79" s="1241"/>
      <c r="CS79" s="1241"/>
      <c r="CT79" s="1241"/>
      <c r="CU79" s="1241"/>
      <c r="CV79" s="1241">
        <v>3.7</v>
      </c>
      <c r="CW79" s="1241"/>
      <c r="CX79" s="1241"/>
      <c r="CY79" s="1241"/>
      <c r="CZ79" s="1241"/>
      <c r="DA79" s="1241"/>
      <c r="DB79" s="1241"/>
      <c r="DC79" s="1241"/>
    </row>
    <row r="80" spans="2:107" x14ac:dyDescent="0.15">
      <c r="B80" s="360"/>
      <c r="G80" s="1239"/>
      <c r="H80" s="1239"/>
      <c r="I80" s="1242"/>
      <c r="J80" s="1242"/>
      <c r="K80" s="1243"/>
      <c r="L80" s="1243"/>
      <c r="M80" s="1243"/>
      <c r="N80" s="1243"/>
      <c r="AN80" s="1245"/>
      <c r="AO80" s="1245"/>
      <c r="AP80" s="1245"/>
      <c r="AQ80" s="1245"/>
      <c r="AR80" s="1245"/>
      <c r="AS80" s="1245"/>
      <c r="AT80" s="1245"/>
      <c r="AU80" s="1245"/>
      <c r="AV80" s="1245"/>
      <c r="AW80" s="1245"/>
      <c r="AX80" s="1245"/>
      <c r="AY80" s="1245"/>
      <c r="AZ80" s="1245"/>
      <c r="BA80" s="1245"/>
      <c r="BB80" s="1244"/>
      <c r="BC80" s="1244"/>
      <c r="BD80" s="1244"/>
      <c r="BE80" s="1244"/>
      <c r="BF80" s="1244"/>
      <c r="BG80" s="1244"/>
      <c r="BH80" s="1244"/>
      <c r="BI80" s="1244"/>
      <c r="BJ80" s="1244"/>
      <c r="BK80" s="1244"/>
      <c r="BL80" s="1244"/>
      <c r="BM80" s="1244"/>
      <c r="BN80" s="1244"/>
      <c r="BO80" s="1244"/>
      <c r="BP80" s="1241"/>
      <c r="BQ80" s="1241"/>
      <c r="BR80" s="1241"/>
      <c r="BS80" s="1241"/>
      <c r="BT80" s="1241"/>
      <c r="BU80" s="1241"/>
      <c r="BV80" s="1241"/>
      <c r="BW80" s="1241"/>
      <c r="BX80" s="1241"/>
      <c r="BY80" s="1241"/>
      <c r="BZ80" s="1241"/>
      <c r="CA80" s="1241"/>
      <c r="CB80" s="1241"/>
      <c r="CC80" s="1241"/>
      <c r="CD80" s="1241"/>
      <c r="CE80" s="1241"/>
      <c r="CF80" s="1241"/>
      <c r="CG80" s="1241"/>
      <c r="CH80" s="1241"/>
      <c r="CI80" s="1241"/>
      <c r="CJ80" s="1241"/>
      <c r="CK80" s="1241"/>
      <c r="CL80" s="1241"/>
      <c r="CM80" s="1241"/>
      <c r="CN80" s="1241"/>
      <c r="CO80" s="1241"/>
      <c r="CP80" s="1241"/>
      <c r="CQ80" s="1241"/>
      <c r="CR80" s="1241"/>
      <c r="CS80" s="1241"/>
      <c r="CT80" s="1241"/>
      <c r="CU80" s="1241"/>
      <c r="CV80" s="1241"/>
      <c r="CW80" s="1241"/>
      <c r="CX80" s="1241"/>
      <c r="CY80" s="1241"/>
      <c r="CZ80" s="1241"/>
      <c r="DA80" s="1241"/>
      <c r="DB80" s="1241"/>
      <c r="DC80" s="1241"/>
    </row>
    <row r="81" spans="2:109" x14ac:dyDescent="0.15">
      <c r="B81" s="360"/>
    </row>
    <row r="82" spans="2:109" ht="17.25" x14ac:dyDescent="0.15">
      <c r="B82" s="360"/>
      <c r="K82" s="387"/>
      <c r="L82" s="387"/>
      <c r="M82" s="387"/>
      <c r="N82" s="387"/>
      <c r="AQ82" s="387"/>
      <c r="AR82" s="387"/>
      <c r="AS82" s="387"/>
      <c r="AT82" s="387"/>
      <c r="BC82" s="387"/>
      <c r="BD82" s="387"/>
      <c r="BE82" s="387"/>
      <c r="BF82" s="387"/>
      <c r="BO82" s="387"/>
      <c r="BP82" s="387"/>
      <c r="BQ82" s="387"/>
      <c r="BR82" s="387"/>
      <c r="CA82" s="387"/>
      <c r="CB82" s="387"/>
      <c r="CC82" s="387"/>
      <c r="CD82" s="387"/>
      <c r="CM82" s="387"/>
      <c r="CN82" s="387"/>
      <c r="CO82" s="387"/>
      <c r="CP82" s="387"/>
      <c r="CY82" s="387"/>
      <c r="CZ82" s="387"/>
      <c r="DA82" s="387"/>
      <c r="DB82" s="387"/>
      <c r="DC82" s="387"/>
    </row>
    <row r="83" spans="2:109" x14ac:dyDescent="0.15">
      <c r="B83" s="362"/>
      <c r="C83" s="363"/>
      <c r="D83" s="363"/>
      <c r="E83" s="363"/>
      <c r="F83" s="363"/>
      <c r="G83" s="363"/>
      <c r="H83" s="363"/>
      <c r="I83" s="363"/>
      <c r="J83" s="363"/>
      <c r="K83" s="363"/>
      <c r="L83" s="363"/>
      <c r="M83" s="363"/>
      <c r="N83" s="363"/>
      <c r="O83" s="363"/>
      <c r="P83" s="363"/>
      <c r="Q83" s="363"/>
      <c r="R83" s="363"/>
      <c r="S83" s="363"/>
      <c r="T83" s="363"/>
      <c r="U83" s="363"/>
      <c r="V83" s="363"/>
      <c r="W83" s="363"/>
      <c r="X83" s="363"/>
      <c r="Y83" s="363"/>
      <c r="Z83" s="363"/>
      <c r="AA83" s="363"/>
      <c r="AB83" s="363"/>
      <c r="AC83" s="363"/>
      <c r="AD83" s="363"/>
      <c r="AE83" s="363"/>
      <c r="AF83" s="363"/>
      <c r="AG83" s="363"/>
      <c r="AH83" s="363"/>
      <c r="AI83" s="363"/>
      <c r="AJ83" s="363"/>
      <c r="AK83" s="363"/>
      <c r="AL83" s="363"/>
      <c r="AM83" s="363"/>
      <c r="AN83" s="363"/>
      <c r="AO83" s="363"/>
      <c r="AP83" s="363"/>
      <c r="AQ83" s="363"/>
      <c r="AR83" s="363"/>
      <c r="AS83" s="363"/>
      <c r="AT83" s="363"/>
      <c r="AU83" s="363"/>
      <c r="AV83" s="363"/>
      <c r="AW83" s="363"/>
      <c r="AX83" s="363"/>
      <c r="AY83" s="363"/>
      <c r="AZ83" s="363"/>
      <c r="BA83" s="363"/>
      <c r="BB83" s="363"/>
      <c r="BC83" s="363"/>
      <c r="BD83" s="363"/>
      <c r="BE83" s="363"/>
      <c r="BF83" s="363"/>
      <c r="BG83" s="363"/>
      <c r="BH83" s="363"/>
      <c r="BI83" s="363"/>
      <c r="BJ83" s="363"/>
      <c r="BK83" s="363"/>
      <c r="BL83" s="363"/>
      <c r="BM83" s="363"/>
      <c r="BN83" s="363"/>
      <c r="BO83" s="363"/>
      <c r="BP83" s="363"/>
      <c r="BQ83" s="363"/>
      <c r="BR83" s="363"/>
      <c r="BS83" s="363"/>
      <c r="BT83" s="363"/>
      <c r="BU83" s="363"/>
      <c r="BV83" s="363"/>
      <c r="BW83" s="363"/>
      <c r="BX83" s="363"/>
      <c r="BY83" s="363"/>
      <c r="BZ83" s="363"/>
      <c r="CA83" s="363"/>
      <c r="CB83" s="363"/>
      <c r="CC83" s="363"/>
      <c r="CD83" s="363"/>
      <c r="CE83" s="363"/>
      <c r="CF83" s="363"/>
      <c r="CG83" s="363"/>
      <c r="CH83" s="363"/>
      <c r="CI83" s="363"/>
      <c r="CJ83" s="363"/>
      <c r="CK83" s="363"/>
      <c r="CL83" s="363"/>
      <c r="CM83" s="363"/>
      <c r="CN83" s="363"/>
      <c r="CO83" s="363"/>
      <c r="CP83" s="363"/>
      <c r="CQ83" s="363"/>
      <c r="CR83" s="363"/>
      <c r="CS83" s="363"/>
      <c r="CT83" s="363"/>
      <c r="CU83" s="363"/>
      <c r="CV83" s="363"/>
      <c r="CW83" s="363"/>
      <c r="CX83" s="363"/>
      <c r="CY83" s="363"/>
      <c r="CZ83" s="363"/>
      <c r="DA83" s="363"/>
      <c r="DB83" s="363"/>
      <c r="DC83" s="363"/>
      <c r="DD83" s="364"/>
    </row>
    <row r="84" spans="2:109" x14ac:dyDescent="0.15">
      <c r="DD84" s="353"/>
      <c r="DE84" s="353"/>
    </row>
    <row r="85" spans="2:109" x14ac:dyDescent="0.15">
      <c r="DD85" s="353"/>
      <c r="DE85" s="353"/>
    </row>
  </sheetData>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pageSetup paperSize="9" scale="43"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7DAE5-AA08-4348-9A30-9429E7EF7731}">
  <sheetPr>
    <pageSetUpPr fitToPage="1"/>
  </sheetPr>
  <dimension ref="A1:DR125"/>
  <sheetViews>
    <sheetView zoomScaleNormal="10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483</v>
      </c>
    </row>
  </sheetData>
  <phoneticPr fontId="2"/>
  <pageMargins left="0.7" right="0.7" top="0.75" bottom="0.75" header="0.3" footer="0.3"/>
  <pageSetup paperSize="9" scale="31"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0262C-FB03-4BA4-A32A-DDD8562D2430}">
  <sheetPr>
    <pageSetUpPr fitToPage="1"/>
  </sheetPr>
  <dimension ref="A1:DR125"/>
  <sheetViews>
    <sheetView zoomScaleNormal="10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483</v>
      </c>
    </row>
  </sheetData>
  <phoneticPr fontId="2"/>
  <pageMargins left="0.7" right="0.7" top="0.75" bottom="0.75" header="0.3" footer="0.3"/>
  <pageSetup paperSize="9" scale="31"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532</v>
      </c>
      <c r="G2" s="149"/>
      <c r="H2" s="150"/>
    </row>
    <row r="3" spans="1:8" x14ac:dyDescent="0.15">
      <c r="A3" s="146" t="s">
        <v>525</v>
      </c>
      <c r="B3" s="151"/>
      <c r="C3" s="152"/>
      <c r="D3" s="153">
        <v>102656</v>
      </c>
      <c r="E3" s="154"/>
      <c r="F3" s="155">
        <v>37644</v>
      </c>
      <c r="G3" s="156"/>
      <c r="H3" s="157"/>
    </row>
    <row r="4" spans="1:8" x14ac:dyDescent="0.15">
      <c r="A4" s="158"/>
      <c r="B4" s="159"/>
      <c r="C4" s="160"/>
      <c r="D4" s="161">
        <v>53490</v>
      </c>
      <c r="E4" s="162"/>
      <c r="F4" s="163">
        <v>24939</v>
      </c>
      <c r="G4" s="164"/>
      <c r="H4" s="165"/>
    </row>
    <row r="5" spans="1:8" x14ac:dyDescent="0.15">
      <c r="A5" s="146" t="s">
        <v>527</v>
      </c>
      <c r="B5" s="151"/>
      <c r="C5" s="152"/>
      <c r="D5" s="153">
        <v>108158</v>
      </c>
      <c r="E5" s="154"/>
      <c r="F5" s="155">
        <v>39221</v>
      </c>
      <c r="G5" s="156"/>
      <c r="H5" s="157"/>
    </row>
    <row r="6" spans="1:8" x14ac:dyDescent="0.15">
      <c r="A6" s="158"/>
      <c r="B6" s="159"/>
      <c r="C6" s="160"/>
      <c r="D6" s="161">
        <v>71988</v>
      </c>
      <c r="E6" s="162"/>
      <c r="F6" s="163">
        <v>24821</v>
      </c>
      <c r="G6" s="164"/>
      <c r="H6" s="165"/>
    </row>
    <row r="7" spans="1:8" x14ac:dyDescent="0.15">
      <c r="A7" s="146" t="s">
        <v>528</v>
      </c>
      <c r="B7" s="151"/>
      <c r="C7" s="152"/>
      <c r="D7" s="153">
        <v>70777</v>
      </c>
      <c r="E7" s="154"/>
      <c r="F7" s="155">
        <v>38566</v>
      </c>
      <c r="G7" s="156"/>
      <c r="H7" s="157"/>
    </row>
    <row r="8" spans="1:8" x14ac:dyDescent="0.15">
      <c r="A8" s="158"/>
      <c r="B8" s="159"/>
      <c r="C8" s="160"/>
      <c r="D8" s="161">
        <v>51623</v>
      </c>
      <c r="E8" s="162"/>
      <c r="F8" s="163">
        <v>24059</v>
      </c>
      <c r="G8" s="164"/>
      <c r="H8" s="165"/>
    </row>
    <row r="9" spans="1:8" x14ac:dyDescent="0.15">
      <c r="A9" s="146" t="s">
        <v>529</v>
      </c>
      <c r="B9" s="151"/>
      <c r="C9" s="152"/>
      <c r="D9" s="153">
        <v>58387</v>
      </c>
      <c r="E9" s="154"/>
      <c r="F9" s="155">
        <v>35156</v>
      </c>
      <c r="G9" s="156"/>
      <c r="H9" s="157"/>
    </row>
    <row r="10" spans="1:8" x14ac:dyDescent="0.15">
      <c r="A10" s="158"/>
      <c r="B10" s="159"/>
      <c r="C10" s="160"/>
      <c r="D10" s="161">
        <v>35878</v>
      </c>
      <c r="E10" s="162"/>
      <c r="F10" s="163">
        <v>22430</v>
      </c>
      <c r="G10" s="164"/>
      <c r="H10" s="165"/>
    </row>
    <row r="11" spans="1:8" x14ac:dyDescent="0.15">
      <c r="A11" s="146" t="s">
        <v>530</v>
      </c>
      <c r="B11" s="151"/>
      <c r="C11" s="152"/>
      <c r="D11" s="153">
        <v>82571</v>
      </c>
      <c r="E11" s="154"/>
      <c r="F11" s="155">
        <v>37029</v>
      </c>
      <c r="G11" s="156"/>
      <c r="H11" s="157"/>
    </row>
    <row r="12" spans="1:8" x14ac:dyDescent="0.15">
      <c r="A12" s="158"/>
      <c r="B12" s="159"/>
      <c r="C12" s="166"/>
      <c r="D12" s="161">
        <v>56398</v>
      </c>
      <c r="E12" s="162"/>
      <c r="F12" s="163">
        <v>23232</v>
      </c>
      <c r="G12" s="164"/>
      <c r="H12" s="165"/>
    </row>
    <row r="13" spans="1:8" x14ac:dyDescent="0.15">
      <c r="A13" s="146"/>
      <c r="B13" s="151"/>
      <c r="C13" s="152"/>
      <c r="D13" s="153">
        <v>84510</v>
      </c>
      <c r="E13" s="154"/>
      <c r="F13" s="155">
        <v>37523</v>
      </c>
      <c r="G13" s="167"/>
      <c r="H13" s="157"/>
    </row>
    <row r="14" spans="1:8" x14ac:dyDescent="0.15">
      <c r="A14" s="158"/>
      <c r="B14" s="159"/>
      <c r="C14" s="160"/>
      <c r="D14" s="161">
        <v>53875</v>
      </c>
      <c r="E14" s="162"/>
      <c r="F14" s="163">
        <v>23896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1.62</v>
      </c>
      <c r="C19" s="168">
        <f>ROUND(VALUE(SUBSTITUTE(実質収支比率等に係る経年分析!G$48,"▲","-")),2)</f>
        <v>1.67</v>
      </c>
      <c r="D19" s="168">
        <f>ROUND(VALUE(SUBSTITUTE(実質収支比率等に係る経年分析!H$48,"▲","-")),2)</f>
        <v>1.48</v>
      </c>
      <c r="E19" s="168">
        <f>ROUND(VALUE(SUBSTITUTE(実質収支比率等に係る経年分析!I$48,"▲","-")),2)</f>
        <v>1.73</v>
      </c>
      <c r="F19" s="168">
        <f>ROUND(VALUE(SUBSTITUTE(実質収支比率等に係る経年分析!J$48,"▲","-")),2)</f>
        <v>1.41</v>
      </c>
    </row>
    <row r="20" spans="1:11" x14ac:dyDescent="0.15">
      <c r="A20" s="168" t="s">
        <v>53</v>
      </c>
      <c r="B20" s="168">
        <f>ROUND(VALUE(SUBSTITUTE(実質収支比率等に係る経年分析!F$47,"▲","-")),2)</f>
        <v>9.64</v>
      </c>
      <c r="C20" s="168">
        <f>ROUND(VALUE(SUBSTITUTE(実質収支比率等に係る経年分析!G$47,"▲","-")),2)</f>
        <v>7.5</v>
      </c>
      <c r="D20" s="168">
        <f>ROUND(VALUE(SUBSTITUTE(実質収支比率等に係る経年分析!H$47,"▲","-")),2)</f>
        <v>8.18</v>
      </c>
      <c r="E20" s="168">
        <f>ROUND(VALUE(SUBSTITUTE(実質収支比率等に係る経年分析!I$47,"▲","-")),2)</f>
        <v>8.2100000000000009</v>
      </c>
      <c r="F20" s="168">
        <f>ROUND(VALUE(SUBSTITUTE(実質収支比率等に係る経年分析!J$47,"▲","-")),2)</f>
        <v>6.07</v>
      </c>
    </row>
    <row r="21" spans="1:11" x14ac:dyDescent="0.15">
      <c r="A21" s="168" t="s">
        <v>54</v>
      </c>
      <c r="B21" s="168">
        <f>IF(ISNUMBER(VALUE(SUBSTITUTE(実質収支比率等に係る経年分析!F$49,"▲","-"))),ROUND(VALUE(SUBSTITUTE(実質収支比率等に係る経年分析!F$49,"▲","-")),2),NA())</f>
        <v>-4.1100000000000003</v>
      </c>
      <c r="C21" s="168">
        <f>IF(ISNUMBER(VALUE(SUBSTITUTE(実質収支比率等に係る経年分析!G$49,"▲","-"))),ROUND(VALUE(SUBSTITUTE(実質収支比率等に係る経年分析!G$49,"▲","-")),2),NA())</f>
        <v>-2.68</v>
      </c>
      <c r="D21" s="168">
        <f>IF(ISNUMBER(VALUE(SUBSTITUTE(実質収支比率等に係る経年分析!H$49,"▲","-"))),ROUND(VALUE(SUBSTITUTE(実質収支比率等に係る経年分析!H$49,"▲","-")),2),NA())</f>
        <v>-0.02</v>
      </c>
      <c r="E21" s="168">
        <f>IF(ISNUMBER(VALUE(SUBSTITUTE(実質収支比率等に係る経年分析!I$49,"▲","-"))),ROUND(VALUE(SUBSTITUTE(実質収支比率等に係る経年分析!I$49,"▲","-")),2),NA())</f>
        <v>-0.73</v>
      </c>
      <c r="F21" s="168">
        <f>IF(ISNUMBER(VALUE(SUBSTITUTE(実質収支比率等に係る経年分析!J$49,"▲","-"))),ROUND(VALUE(SUBSTITUTE(実質収支比率等に係る経年分析!J$49,"▲","-")),2),NA())</f>
        <v>-3.2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0.09</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0.08</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15">
      <c r="A30" s="169" t="str">
        <f>IF(連結実質赤字比率に係る赤字・黒字の構成分析!C$40="",NA(),連結実質赤字比率に係る赤字・黒字の構成分析!C$40)</f>
        <v>農業集落排水事業会計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0.11</v>
      </c>
    </row>
    <row r="31" spans="1:11" x14ac:dyDescent="0.15">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0.14000000000000001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0.13</v>
      </c>
    </row>
    <row r="32" spans="1:11" x14ac:dyDescent="0.15">
      <c r="A32" s="169" t="str">
        <f>IF(連結実質赤字比率に係る赤字・黒字の構成分析!C$38="",NA(),連結実質赤字比率に係る赤字・黒字の構成分析!C$38)</f>
        <v>簡易水道事業会計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0.21</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1.05</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1.61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1.66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1.47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1.72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v>
      </c>
    </row>
    <row r="35" spans="1:16" x14ac:dyDescent="0.15">
      <c r="A35" s="169" t="str">
        <f>IF(連結実質赤字比率に係る赤字・黒字の構成分析!C$35="",NA(),連結実質赤字比率に係る赤字・黒字の構成分析!C$35)</f>
        <v>公共下水道事業会計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1.96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2.46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2.61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2.66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2.54</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6.55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7.17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7.08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6.91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6.83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9955</v>
      </c>
      <c r="E42" s="170"/>
      <c r="F42" s="170"/>
      <c r="G42" s="170">
        <f>'実質公債費比率（分子）の構造'!L$52</f>
        <v>9966</v>
      </c>
      <c r="H42" s="170"/>
      <c r="I42" s="170"/>
      <c r="J42" s="170">
        <f>'実質公債費比率（分子）の構造'!M$52</f>
        <v>9851</v>
      </c>
      <c r="K42" s="170"/>
      <c r="L42" s="170"/>
      <c r="M42" s="170">
        <f>'実質公債費比率（分子）の構造'!N$52</f>
        <v>9922</v>
      </c>
      <c r="N42" s="170"/>
      <c r="O42" s="170"/>
      <c r="P42" s="170">
        <f>'実質公債費比率（分子）の構造'!O$52</f>
        <v>9863</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222</v>
      </c>
      <c r="C44" s="170"/>
      <c r="D44" s="170"/>
      <c r="E44" s="170">
        <f>'実質公債費比率（分子）の構造'!L$50</f>
        <v>211</v>
      </c>
      <c r="F44" s="170"/>
      <c r="G44" s="170"/>
      <c r="H44" s="170">
        <f>'実質公債費比率（分子）の構造'!M$50</f>
        <v>210</v>
      </c>
      <c r="I44" s="170"/>
      <c r="J44" s="170"/>
      <c r="K44" s="170">
        <f>'実質公債費比率（分子）の構造'!N$50</f>
        <v>209</v>
      </c>
      <c r="L44" s="170"/>
      <c r="M44" s="170"/>
      <c r="N44" s="170">
        <f>'実質公債費比率（分子）の構造'!O$50</f>
        <v>209</v>
      </c>
      <c r="O44" s="170"/>
      <c r="P44" s="170"/>
    </row>
    <row r="45" spans="1:16" x14ac:dyDescent="0.15">
      <c r="A45" s="170" t="s">
        <v>63</v>
      </c>
      <c r="B45" s="170">
        <f>'実質公債費比率（分子）の構造'!K$49</f>
        <v>175</v>
      </c>
      <c r="C45" s="170"/>
      <c r="D45" s="170"/>
      <c r="E45" s="170">
        <f>'実質公債費比率（分子）の構造'!L$49</f>
        <v>173</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1864</v>
      </c>
      <c r="C46" s="170"/>
      <c r="D46" s="170"/>
      <c r="E46" s="170">
        <f>'実質公債費比率（分子）の構造'!L$48</f>
        <v>1835</v>
      </c>
      <c r="F46" s="170"/>
      <c r="G46" s="170"/>
      <c r="H46" s="170">
        <f>'実質公債費比率（分子）の構造'!M$48</f>
        <v>1984</v>
      </c>
      <c r="I46" s="170"/>
      <c r="J46" s="170"/>
      <c r="K46" s="170">
        <f>'実質公債費比率（分子）の構造'!N$48</f>
        <v>2101</v>
      </c>
      <c r="L46" s="170"/>
      <c r="M46" s="170"/>
      <c r="N46" s="170">
        <f>'実質公債費比率（分子）の構造'!O$48</f>
        <v>2027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9829</v>
      </c>
      <c r="C49" s="170"/>
      <c r="D49" s="170"/>
      <c r="E49" s="170">
        <f>'実質公債費比率（分子）の構造'!L$45</f>
        <v>9813</v>
      </c>
      <c r="F49" s="170"/>
      <c r="G49" s="170"/>
      <c r="H49" s="170">
        <f>'実質公債費比率（分子）の構造'!M$45</f>
        <v>9974</v>
      </c>
      <c r="I49" s="170"/>
      <c r="J49" s="170"/>
      <c r="K49" s="170">
        <f>'実質公債費比率（分子）の構造'!N$45</f>
        <v>10160</v>
      </c>
      <c r="L49" s="170"/>
      <c r="M49" s="170"/>
      <c r="N49" s="170">
        <f>'実質公債費比率（分子）の構造'!O$45</f>
        <v>10108</v>
      </c>
      <c r="O49" s="170"/>
      <c r="P49" s="170"/>
    </row>
    <row r="50" spans="1:16" x14ac:dyDescent="0.15">
      <c r="A50" s="170" t="s">
        <v>67</v>
      </c>
      <c r="B50" s="170" t="e">
        <f>NA()</f>
        <v>#N/A</v>
      </c>
      <c r="C50" s="170">
        <f>IF(ISNUMBER('実質公債費比率（分子）の構造'!K$53),'実質公債費比率（分子）の構造'!K$53,NA())</f>
        <v>2135</v>
      </c>
      <c r="D50" s="170" t="e">
        <f>NA()</f>
        <v>#N/A</v>
      </c>
      <c r="E50" s="170" t="e">
        <f>NA()</f>
        <v>#N/A</v>
      </c>
      <c r="F50" s="170">
        <f>IF(ISNUMBER('実質公債費比率（分子）の構造'!L$53),'実質公債費比率（分子）の構造'!L$53,NA())</f>
        <v>2066</v>
      </c>
      <c r="G50" s="170" t="e">
        <f>NA()</f>
        <v>#N/A</v>
      </c>
      <c r="H50" s="170" t="e">
        <f>NA()</f>
        <v>#N/A</v>
      </c>
      <c r="I50" s="170">
        <f>IF(ISNUMBER('実質公債費比率（分子）の構造'!M$53),'実質公債費比率（分子）の構造'!M$53,NA())</f>
        <v>2317</v>
      </c>
      <c r="J50" s="170" t="e">
        <f>NA()</f>
        <v>#N/A</v>
      </c>
      <c r="K50" s="170" t="e">
        <f>NA()</f>
        <v>#N/A</v>
      </c>
      <c r="L50" s="170">
        <f>IF(ISNUMBER('実質公債費比率（分子）の構造'!N$53),'実質公債費比率（分子）の構造'!N$53,NA())</f>
        <v>2548</v>
      </c>
      <c r="M50" s="170" t="e">
        <f>NA()</f>
        <v>#N/A</v>
      </c>
      <c r="N50" s="170" t="e">
        <f>NA()</f>
        <v>#N/A</v>
      </c>
      <c r="O50" s="170">
        <f>IF(ISNUMBER('実質公債費比率（分子）の構造'!O$53),'実質公債費比率（分子）の構造'!O$53,NA())</f>
        <v>2481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99808</v>
      </c>
      <c r="E56" s="169"/>
      <c r="F56" s="169"/>
      <c r="G56" s="169">
        <f>'将来負担比率（分子）の構造'!J$52</f>
        <v>98299</v>
      </c>
      <c r="H56" s="169"/>
      <c r="I56" s="169"/>
      <c r="J56" s="169">
        <f>'将来負担比率（分子）の構造'!K$52</f>
        <v>95979</v>
      </c>
      <c r="K56" s="169"/>
      <c r="L56" s="169"/>
      <c r="M56" s="169">
        <f>'将来負担比率（分子）の構造'!L$52</f>
        <v>91471</v>
      </c>
      <c r="N56" s="169"/>
      <c r="O56" s="169"/>
      <c r="P56" s="169">
        <f>'将来負担比率（分子）の構造'!M$52</f>
        <v>89022</v>
      </c>
    </row>
    <row r="57" spans="1:16" x14ac:dyDescent="0.15">
      <c r="A57" s="169" t="s">
        <v>42</v>
      </c>
      <c r="B57" s="169"/>
      <c r="C57" s="169"/>
      <c r="D57" s="169">
        <f>'将来負担比率（分子）の構造'!I$51</f>
        <v>17458</v>
      </c>
      <c r="E57" s="169"/>
      <c r="F57" s="169"/>
      <c r="G57" s="169">
        <f>'将来負担比率（分子）の構造'!J$51</f>
        <v>17567</v>
      </c>
      <c r="H57" s="169"/>
      <c r="I57" s="169"/>
      <c r="J57" s="169">
        <f>'将来負担比率（分子）の構造'!K$51</f>
        <v>17254</v>
      </c>
      <c r="K57" s="169"/>
      <c r="L57" s="169"/>
      <c r="M57" s="169">
        <f>'将来負担比率（分子）の構造'!L$51</f>
        <v>16926</v>
      </c>
      <c r="N57" s="169"/>
      <c r="O57" s="169"/>
      <c r="P57" s="169">
        <f>'将来負担比率（分子）の構造'!M$51</f>
        <v>16553</v>
      </c>
    </row>
    <row r="58" spans="1:16" x14ac:dyDescent="0.15">
      <c r="A58" s="169" t="s">
        <v>41</v>
      </c>
      <c r="B58" s="169"/>
      <c r="C58" s="169"/>
      <c r="D58" s="169">
        <f>'将来負担比率（分子）の構造'!I$50</f>
        <v>18654</v>
      </c>
      <c r="E58" s="169"/>
      <c r="F58" s="169"/>
      <c r="G58" s="169">
        <f>'将来負担比率（分子）の構造'!J$50</f>
        <v>15619</v>
      </c>
      <c r="H58" s="169"/>
      <c r="I58" s="169"/>
      <c r="J58" s="169">
        <f>'将来負担比率（分子）の構造'!K$50</f>
        <v>16713</v>
      </c>
      <c r="K58" s="169"/>
      <c r="L58" s="169"/>
      <c r="M58" s="169">
        <f>'将来負担比率（分子）の構造'!L$50</f>
        <v>18592</v>
      </c>
      <c r="N58" s="169"/>
      <c r="O58" s="169"/>
      <c r="P58" s="169">
        <f>'将来負担比率（分子）の構造'!M$50</f>
        <v>14395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13570</v>
      </c>
      <c r="C62" s="169"/>
      <c r="D62" s="169"/>
      <c r="E62" s="169">
        <f>'将来負担比率（分子）の構造'!J$45</f>
        <v>13687</v>
      </c>
      <c r="F62" s="169"/>
      <c r="G62" s="169"/>
      <c r="H62" s="169">
        <f>'将来負担比率（分子）の構造'!K$45</f>
        <v>13723</v>
      </c>
      <c r="I62" s="169"/>
      <c r="J62" s="169"/>
      <c r="K62" s="169">
        <f>'将来負担比率（分子）の構造'!L$45</f>
        <v>13562</v>
      </c>
      <c r="L62" s="169"/>
      <c r="M62" s="169"/>
      <c r="N62" s="169">
        <f>'将来負担比率（分子）の構造'!M$45</f>
        <v>13993</v>
      </c>
      <c r="O62" s="169"/>
      <c r="P62" s="169"/>
    </row>
    <row r="63" spans="1:16" x14ac:dyDescent="0.15">
      <c r="A63" s="169" t="s">
        <v>34</v>
      </c>
      <c r="B63" s="169">
        <f>'将来負担比率（分子）の構造'!I$44</f>
        <v>1702</v>
      </c>
      <c r="C63" s="169"/>
      <c r="D63" s="169"/>
      <c r="E63" s="169">
        <f>'将来負担比率（分子）の構造'!J$44</f>
        <v>1555</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26366</v>
      </c>
      <c r="C64" s="169"/>
      <c r="D64" s="169"/>
      <c r="E64" s="169">
        <f>'将来負担比率（分子）の構造'!J$43</f>
        <v>26355</v>
      </c>
      <c r="F64" s="169"/>
      <c r="G64" s="169"/>
      <c r="H64" s="169">
        <f>'将来負担比率（分子）の構造'!K$43</f>
        <v>27525</v>
      </c>
      <c r="I64" s="169"/>
      <c r="J64" s="169"/>
      <c r="K64" s="169">
        <f>'将来負担比率（分子）の構造'!L$43</f>
        <v>28061</v>
      </c>
      <c r="L64" s="169"/>
      <c r="M64" s="169"/>
      <c r="N64" s="169">
        <f>'将来負担比率（分子）の構造'!M$43</f>
        <v>25176</v>
      </c>
      <c r="O64" s="169"/>
      <c r="P64" s="169"/>
    </row>
    <row r="65" spans="1:16" x14ac:dyDescent="0.15">
      <c r="A65" s="169" t="s">
        <v>32</v>
      </c>
      <c r="B65" s="169">
        <f>'将来負担比率（分子）の構造'!I$42</f>
        <v>10</v>
      </c>
      <c r="C65" s="169"/>
      <c r="D65" s="169"/>
      <c r="E65" s="169">
        <f>'将来負担比率（分子）の構造'!J$42</f>
        <v>7</v>
      </c>
      <c r="F65" s="169"/>
      <c r="G65" s="169"/>
      <c r="H65" s="169">
        <f>'将来負担比率（分子）の構造'!K$42</f>
        <v>5</v>
      </c>
      <c r="I65" s="169"/>
      <c r="J65" s="169"/>
      <c r="K65" s="169">
        <f>'将来負担比率（分子）の構造'!L$42</f>
        <v>3</v>
      </c>
      <c r="L65" s="169"/>
      <c r="M65" s="169"/>
      <c r="N65" s="169">
        <f>'将来負担比率（分子）の構造'!M$42</f>
        <v>1</v>
      </c>
      <c r="O65" s="169"/>
      <c r="P65" s="169"/>
    </row>
    <row r="66" spans="1:16" x14ac:dyDescent="0.15">
      <c r="A66" s="169" t="s">
        <v>31</v>
      </c>
      <c r="B66" s="169">
        <f>'将来負担比率（分子）の構造'!I$41</f>
        <v>108319</v>
      </c>
      <c r="C66" s="169"/>
      <c r="D66" s="169"/>
      <c r="E66" s="169">
        <f>'将来負担比率（分子）の構造'!J$41</f>
        <v>111427</v>
      </c>
      <c r="F66" s="169"/>
      <c r="G66" s="169"/>
      <c r="H66" s="169">
        <f>'将来負担比率（分子）の構造'!K$41</f>
        <v>113182</v>
      </c>
      <c r="I66" s="169"/>
      <c r="J66" s="169"/>
      <c r="K66" s="169">
        <f>'将来負担比率（分子）の構造'!L$41</f>
        <v>109806</v>
      </c>
      <c r="L66" s="169"/>
      <c r="M66" s="169"/>
      <c r="N66" s="169">
        <f>'将来負担比率（分子）の構造'!M$41</f>
        <v>109699</v>
      </c>
      <c r="O66" s="169"/>
      <c r="P66" s="169"/>
    </row>
    <row r="67" spans="1:16" x14ac:dyDescent="0.15">
      <c r="A67" s="169" t="s">
        <v>71</v>
      </c>
      <c r="B67" s="169" t="e">
        <f>NA()</f>
        <v>#N/A</v>
      </c>
      <c r="C67" s="169">
        <f>IF(ISNUMBER('将来負担比率（分子）の構造'!I$53), IF('将来負担比率（分子）の構造'!I$53 &lt; 0, 0, '将来負担比率（分子）の構造'!I$53), NA())</f>
        <v>14048</v>
      </c>
      <c r="D67" s="169" t="e">
        <f>NA()</f>
        <v>#N/A</v>
      </c>
      <c r="E67" s="169" t="e">
        <f>NA()</f>
        <v>#N/A</v>
      </c>
      <c r="F67" s="169">
        <f>IF(ISNUMBER('将来負担比率（分子）の構造'!J$53), IF('将来負担比率（分子）の構造'!J$53 &lt; 0, 0, '将来負担比率（分子）の構造'!J$53), NA())</f>
        <v>21547</v>
      </c>
      <c r="G67" s="169" t="e">
        <f>NA()</f>
        <v>#N/A</v>
      </c>
      <c r="H67" s="169" t="e">
        <f>NA()</f>
        <v>#N/A</v>
      </c>
      <c r="I67" s="169">
        <f>IF(ISNUMBER('将来負担比率（分子）の構造'!K$53), IF('将来負担比率（分子）の構造'!K$53 &lt; 0, 0, '将来負担比率（分子）の構造'!K$53), NA())</f>
        <v>24488</v>
      </c>
      <c r="J67" s="169" t="e">
        <f>NA()</f>
        <v>#N/A</v>
      </c>
      <c r="K67" s="169" t="e">
        <f>NA()</f>
        <v>#N/A</v>
      </c>
      <c r="L67" s="169">
        <f>IF(ISNUMBER('将来負担比率（分子）の構造'!L$53), IF('将来負担比率（分子）の構造'!L$53 &lt; 0, 0, '将来負担比率（分子）の構造'!L$53), NA())</f>
        <v>24442</v>
      </c>
      <c r="M67" s="169" t="e">
        <f>NA()</f>
        <v>#N/A</v>
      </c>
      <c r="N67" s="169" t="e">
        <f>NA()</f>
        <v>#N/A</v>
      </c>
      <c r="O67" s="169">
        <f>IF(ISNUMBER('将来負担比率（分子）の構造'!M$53), IF('将来負担比率（分子）の構造'!M$53 &lt; 0, 0, '将来負担比率（分子）の構造'!M$53), NA())</f>
        <v>28898</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3985</v>
      </c>
      <c r="C72" s="173">
        <f>基金残高に係る経年分析!G55</f>
        <v>3927</v>
      </c>
      <c r="D72" s="173">
        <f>基金残高に係る経年分析!H55</f>
        <v>2941</v>
      </c>
    </row>
    <row r="73" spans="1:16" x14ac:dyDescent="0.15">
      <c r="A73" s="172" t="s">
        <v>74</v>
      </c>
      <c r="B73" s="173">
        <f>基金残高に係る経年分析!F56</f>
        <v>5136</v>
      </c>
      <c r="C73" s="173">
        <f>基金残高に係る経年分析!G56</f>
        <v>4544</v>
      </c>
      <c r="D73" s="173">
        <f>基金残高に係る経年分析!H56</f>
        <v>3953</v>
      </c>
    </row>
    <row r="74" spans="1:16" x14ac:dyDescent="0.15">
      <c r="A74" s="172" t="s">
        <v>75</v>
      </c>
      <c r="B74" s="173">
        <f>基金残高に係る経年分析!F57</f>
        <v>11449</v>
      </c>
      <c r="C74" s="173">
        <f>基金残高に係る経年分析!G57</f>
        <v>10807</v>
      </c>
      <c r="D74" s="173">
        <f>基金残高に係る経年分析!H57</f>
        <v>9736</v>
      </c>
    </row>
  </sheetData>
  <sheetProtection algorithmName="SHA-512" hashValue="e5H/1zWUOy0Vuausrwb2CNLqPx/rfmHBQg8Kfs3KTUN/anIzK4FUGYHlAS4gNMXCfe61yXkg1qsqmz/N//tfrQ==" saltValue="ZDbp6lIaNBQlPzhmtE9U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26" t="s">
        <v>202</v>
      </c>
      <c r="DI1" s="627"/>
      <c r="DJ1" s="627"/>
      <c r="DK1" s="627"/>
      <c r="DL1" s="627"/>
      <c r="DM1" s="627"/>
      <c r="DN1" s="628"/>
      <c r="DO1" s="208"/>
      <c r="DP1" s="626" t="s">
        <v>203</v>
      </c>
      <c r="DQ1" s="627"/>
      <c r="DR1" s="627"/>
      <c r="DS1" s="627"/>
      <c r="DT1" s="627"/>
      <c r="DU1" s="627"/>
      <c r="DV1" s="627"/>
      <c r="DW1" s="627"/>
      <c r="DX1" s="627"/>
      <c r="DY1" s="627"/>
      <c r="DZ1" s="627"/>
      <c r="EA1" s="627"/>
      <c r="EB1" s="627"/>
      <c r="EC1" s="628"/>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29" t="s">
        <v>205</v>
      </c>
      <c r="C3" s="630"/>
      <c r="D3" s="630"/>
      <c r="E3" s="630"/>
      <c r="F3" s="630"/>
      <c r="G3" s="630"/>
      <c r="H3" s="630"/>
      <c r="I3" s="630"/>
      <c r="J3" s="630"/>
      <c r="K3" s="630"/>
      <c r="L3" s="630"/>
      <c r="M3" s="630"/>
      <c r="N3" s="630"/>
      <c r="O3" s="630"/>
      <c r="P3" s="630"/>
      <c r="Q3" s="630"/>
      <c r="R3" s="630"/>
      <c r="S3" s="630"/>
      <c r="T3" s="630"/>
      <c r="U3" s="630"/>
      <c r="V3" s="630"/>
      <c r="W3" s="630"/>
      <c r="X3" s="630"/>
      <c r="Y3" s="630"/>
      <c r="Z3" s="630"/>
      <c r="AA3" s="630"/>
      <c r="AB3" s="630"/>
      <c r="AC3" s="630"/>
      <c r="AD3" s="630"/>
      <c r="AE3" s="630"/>
      <c r="AF3" s="630"/>
      <c r="AG3" s="630"/>
      <c r="AH3" s="630"/>
      <c r="AI3" s="630"/>
      <c r="AJ3" s="630"/>
      <c r="AK3" s="630"/>
      <c r="AL3" s="630"/>
      <c r="AM3" s="630"/>
      <c r="AN3" s="630"/>
      <c r="AO3" s="630"/>
      <c r="AP3" s="629" t="s">
        <v>206</v>
      </c>
      <c r="AQ3" s="630"/>
      <c r="AR3" s="630"/>
      <c r="AS3" s="630"/>
      <c r="AT3" s="630"/>
      <c r="AU3" s="630"/>
      <c r="AV3" s="630"/>
      <c r="AW3" s="630"/>
      <c r="AX3" s="630"/>
      <c r="AY3" s="630"/>
      <c r="AZ3" s="630"/>
      <c r="BA3" s="630"/>
      <c r="BB3" s="630"/>
      <c r="BC3" s="630"/>
      <c r="BD3" s="630"/>
      <c r="BE3" s="630"/>
      <c r="BF3" s="630"/>
      <c r="BG3" s="630"/>
      <c r="BH3" s="630"/>
      <c r="BI3" s="630"/>
      <c r="BJ3" s="630"/>
      <c r="BK3" s="630"/>
      <c r="BL3" s="630"/>
      <c r="BM3" s="630"/>
      <c r="BN3" s="630"/>
      <c r="BO3" s="630"/>
      <c r="BP3" s="630"/>
      <c r="BQ3" s="630"/>
      <c r="BR3" s="630"/>
      <c r="BS3" s="630"/>
      <c r="BT3" s="630"/>
      <c r="BU3" s="630"/>
      <c r="BV3" s="630"/>
      <c r="BW3" s="630"/>
      <c r="BX3" s="630"/>
      <c r="BY3" s="630"/>
      <c r="BZ3" s="630"/>
      <c r="CA3" s="630"/>
      <c r="CB3" s="631"/>
      <c r="CD3" s="629" t="s">
        <v>207</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9" t="s">
        <v>1</v>
      </c>
      <c r="C4" s="630"/>
      <c r="D4" s="630"/>
      <c r="E4" s="630"/>
      <c r="F4" s="630"/>
      <c r="G4" s="630"/>
      <c r="H4" s="630"/>
      <c r="I4" s="630"/>
      <c r="J4" s="630"/>
      <c r="K4" s="630"/>
      <c r="L4" s="630"/>
      <c r="M4" s="630"/>
      <c r="N4" s="630"/>
      <c r="O4" s="630"/>
      <c r="P4" s="630"/>
      <c r="Q4" s="631"/>
      <c r="R4" s="629" t="s">
        <v>208</v>
      </c>
      <c r="S4" s="630"/>
      <c r="T4" s="630"/>
      <c r="U4" s="630"/>
      <c r="V4" s="630"/>
      <c r="W4" s="630"/>
      <c r="X4" s="630"/>
      <c r="Y4" s="631"/>
      <c r="Z4" s="629" t="s">
        <v>209</v>
      </c>
      <c r="AA4" s="630"/>
      <c r="AB4" s="630"/>
      <c r="AC4" s="631"/>
      <c r="AD4" s="629" t="s">
        <v>210</v>
      </c>
      <c r="AE4" s="630"/>
      <c r="AF4" s="630"/>
      <c r="AG4" s="630"/>
      <c r="AH4" s="630"/>
      <c r="AI4" s="630"/>
      <c r="AJ4" s="630"/>
      <c r="AK4" s="631"/>
      <c r="AL4" s="629" t="s">
        <v>209</v>
      </c>
      <c r="AM4" s="630"/>
      <c r="AN4" s="630"/>
      <c r="AO4" s="631"/>
      <c r="AP4" s="632" t="s">
        <v>211</v>
      </c>
      <c r="AQ4" s="632"/>
      <c r="AR4" s="632"/>
      <c r="AS4" s="632"/>
      <c r="AT4" s="632"/>
      <c r="AU4" s="632"/>
      <c r="AV4" s="632"/>
      <c r="AW4" s="632"/>
      <c r="AX4" s="632"/>
      <c r="AY4" s="632"/>
      <c r="AZ4" s="632"/>
      <c r="BA4" s="632"/>
      <c r="BB4" s="632"/>
      <c r="BC4" s="632"/>
      <c r="BD4" s="632"/>
      <c r="BE4" s="632"/>
      <c r="BF4" s="632"/>
      <c r="BG4" s="632" t="s">
        <v>212</v>
      </c>
      <c r="BH4" s="632"/>
      <c r="BI4" s="632"/>
      <c r="BJ4" s="632"/>
      <c r="BK4" s="632"/>
      <c r="BL4" s="632"/>
      <c r="BM4" s="632"/>
      <c r="BN4" s="632"/>
      <c r="BO4" s="632" t="s">
        <v>209</v>
      </c>
      <c r="BP4" s="632"/>
      <c r="BQ4" s="632"/>
      <c r="BR4" s="632"/>
      <c r="BS4" s="632" t="s">
        <v>213</v>
      </c>
      <c r="BT4" s="632"/>
      <c r="BU4" s="632"/>
      <c r="BV4" s="632"/>
      <c r="BW4" s="632"/>
      <c r="BX4" s="632"/>
      <c r="BY4" s="632"/>
      <c r="BZ4" s="632"/>
      <c r="CA4" s="632"/>
      <c r="CB4" s="632"/>
      <c r="CD4" s="629" t="s">
        <v>214</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ht="11.25" customHeight="1" x14ac:dyDescent="0.15">
      <c r="B5" s="633" t="s">
        <v>215</v>
      </c>
      <c r="C5" s="634"/>
      <c r="D5" s="634"/>
      <c r="E5" s="634"/>
      <c r="F5" s="634"/>
      <c r="G5" s="634"/>
      <c r="H5" s="634"/>
      <c r="I5" s="634"/>
      <c r="J5" s="634"/>
      <c r="K5" s="634"/>
      <c r="L5" s="634"/>
      <c r="M5" s="634"/>
      <c r="N5" s="634"/>
      <c r="O5" s="634"/>
      <c r="P5" s="634"/>
      <c r="Q5" s="635"/>
      <c r="R5" s="636">
        <v>27908019</v>
      </c>
      <c r="S5" s="637"/>
      <c r="T5" s="637"/>
      <c r="U5" s="637"/>
      <c r="V5" s="637"/>
      <c r="W5" s="637"/>
      <c r="X5" s="637"/>
      <c r="Y5" s="638"/>
      <c r="Z5" s="639">
        <v>29</v>
      </c>
      <c r="AA5" s="639"/>
      <c r="AB5" s="639"/>
      <c r="AC5" s="639"/>
      <c r="AD5" s="640">
        <v>26315149</v>
      </c>
      <c r="AE5" s="640"/>
      <c r="AF5" s="640"/>
      <c r="AG5" s="640"/>
      <c r="AH5" s="640"/>
      <c r="AI5" s="640"/>
      <c r="AJ5" s="640"/>
      <c r="AK5" s="640"/>
      <c r="AL5" s="641">
        <v>53.1</v>
      </c>
      <c r="AM5" s="642"/>
      <c r="AN5" s="642"/>
      <c r="AO5" s="643"/>
      <c r="AP5" s="633" t="s">
        <v>216</v>
      </c>
      <c r="AQ5" s="634"/>
      <c r="AR5" s="634"/>
      <c r="AS5" s="634"/>
      <c r="AT5" s="634"/>
      <c r="AU5" s="634"/>
      <c r="AV5" s="634"/>
      <c r="AW5" s="634"/>
      <c r="AX5" s="634"/>
      <c r="AY5" s="634"/>
      <c r="AZ5" s="634"/>
      <c r="BA5" s="634"/>
      <c r="BB5" s="634"/>
      <c r="BC5" s="634"/>
      <c r="BD5" s="634"/>
      <c r="BE5" s="634"/>
      <c r="BF5" s="635"/>
      <c r="BG5" s="647">
        <v>26244860</v>
      </c>
      <c r="BH5" s="648"/>
      <c r="BI5" s="648"/>
      <c r="BJ5" s="648"/>
      <c r="BK5" s="648"/>
      <c r="BL5" s="648"/>
      <c r="BM5" s="648"/>
      <c r="BN5" s="649"/>
      <c r="BO5" s="650">
        <v>94</v>
      </c>
      <c r="BP5" s="650"/>
      <c r="BQ5" s="650"/>
      <c r="BR5" s="650"/>
      <c r="BS5" s="651">
        <v>561922</v>
      </c>
      <c r="BT5" s="651"/>
      <c r="BU5" s="651"/>
      <c r="BV5" s="651"/>
      <c r="BW5" s="651"/>
      <c r="BX5" s="651"/>
      <c r="BY5" s="651"/>
      <c r="BZ5" s="651"/>
      <c r="CA5" s="651"/>
      <c r="CB5" s="655"/>
      <c r="CD5" s="629" t="s">
        <v>211</v>
      </c>
      <c r="CE5" s="630"/>
      <c r="CF5" s="630"/>
      <c r="CG5" s="630"/>
      <c r="CH5" s="630"/>
      <c r="CI5" s="630"/>
      <c r="CJ5" s="630"/>
      <c r="CK5" s="630"/>
      <c r="CL5" s="630"/>
      <c r="CM5" s="630"/>
      <c r="CN5" s="630"/>
      <c r="CO5" s="630"/>
      <c r="CP5" s="630"/>
      <c r="CQ5" s="631"/>
      <c r="CR5" s="629" t="s">
        <v>217</v>
      </c>
      <c r="CS5" s="630"/>
      <c r="CT5" s="630"/>
      <c r="CU5" s="630"/>
      <c r="CV5" s="630"/>
      <c r="CW5" s="630"/>
      <c r="CX5" s="630"/>
      <c r="CY5" s="631"/>
      <c r="CZ5" s="629" t="s">
        <v>209</v>
      </c>
      <c r="DA5" s="630"/>
      <c r="DB5" s="630"/>
      <c r="DC5" s="631"/>
      <c r="DD5" s="629" t="s">
        <v>218</v>
      </c>
      <c r="DE5" s="630"/>
      <c r="DF5" s="630"/>
      <c r="DG5" s="630"/>
      <c r="DH5" s="630"/>
      <c r="DI5" s="630"/>
      <c r="DJ5" s="630"/>
      <c r="DK5" s="630"/>
      <c r="DL5" s="630"/>
      <c r="DM5" s="630"/>
      <c r="DN5" s="630"/>
      <c r="DO5" s="630"/>
      <c r="DP5" s="631"/>
      <c r="DQ5" s="629" t="s">
        <v>219</v>
      </c>
      <c r="DR5" s="630"/>
      <c r="DS5" s="630"/>
      <c r="DT5" s="630"/>
      <c r="DU5" s="630"/>
      <c r="DV5" s="630"/>
      <c r="DW5" s="630"/>
      <c r="DX5" s="630"/>
      <c r="DY5" s="630"/>
      <c r="DZ5" s="630"/>
      <c r="EA5" s="630"/>
      <c r="EB5" s="630"/>
      <c r="EC5" s="631"/>
    </row>
    <row r="6" spans="2:143" ht="11.25" customHeight="1" x14ac:dyDescent="0.15">
      <c r="B6" s="644" t="s">
        <v>220</v>
      </c>
      <c r="C6" s="645"/>
      <c r="D6" s="645"/>
      <c r="E6" s="645"/>
      <c r="F6" s="645"/>
      <c r="G6" s="645"/>
      <c r="H6" s="645"/>
      <c r="I6" s="645"/>
      <c r="J6" s="645"/>
      <c r="K6" s="645"/>
      <c r="L6" s="645"/>
      <c r="M6" s="645"/>
      <c r="N6" s="645"/>
      <c r="O6" s="645"/>
      <c r="P6" s="645"/>
      <c r="Q6" s="646"/>
      <c r="R6" s="647">
        <v>726363</v>
      </c>
      <c r="S6" s="648"/>
      <c r="T6" s="648"/>
      <c r="U6" s="648"/>
      <c r="V6" s="648"/>
      <c r="W6" s="648"/>
      <c r="X6" s="648"/>
      <c r="Y6" s="649"/>
      <c r="Z6" s="650">
        <v>0.8</v>
      </c>
      <c r="AA6" s="650"/>
      <c r="AB6" s="650"/>
      <c r="AC6" s="650"/>
      <c r="AD6" s="651">
        <v>726363</v>
      </c>
      <c r="AE6" s="651"/>
      <c r="AF6" s="651"/>
      <c r="AG6" s="651"/>
      <c r="AH6" s="651"/>
      <c r="AI6" s="651"/>
      <c r="AJ6" s="651"/>
      <c r="AK6" s="651"/>
      <c r="AL6" s="652">
        <v>1.5</v>
      </c>
      <c r="AM6" s="653"/>
      <c r="AN6" s="653"/>
      <c r="AO6" s="654"/>
      <c r="AP6" s="644" t="s">
        <v>221</v>
      </c>
      <c r="AQ6" s="645"/>
      <c r="AR6" s="645"/>
      <c r="AS6" s="645"/>
      <c r="AT6" s="645"/>
      <c r="AU6" s="645"/>
      <c r="AV6" s="645"/>
      <c r="AW6" s="645"/>
      <c r="AX6" s="645"/>
      <c r="AY6" s="645"/>
      <c r="AZ6" s="645"/>
      <c r="BA6" s="645"/>
      <c r="BB6" s="645"/>
      <c r="BC6" s="645"/>
      <c r="BD6" s="645"/>
      <c r="BE6" s="645"/>
      <c r="BF6" s="646"/>
      <c r="BG6" s="647">
        <v>26244860</v>
      </c>
      <c r="BH6" s="648"/>
      <c r="BI6" s="648"/>
      <c r="BJ6" s="648"/>
      <c r="BK6" s="648"/>
      <c r="BL6" s="648"/>
      <c r="BM6" s="648"/>
      <c r="BN6" s="649"/>
      <c r="BO6" s="650">
        <v>94</v>
      </c>
      <c r="BP6" s="650"/>
      <c r="BQ6" s="650"/>
      <c r="BR6" s="650"/>
      <c r="BS6" s="651">
        <v>561922</v>
      </c>
      <c r="BT6" s="651"/>
      <c r="BU6" s="651"/>
      <c r="BV6" s="651"/>
      <c r="BW6" s="651"/>
      <c r="BX6" s="651"/>
      <c r="BY6" s="651"/>
      <c r="BZ6" s="651"/>
      <c r="CA6" s="651"/>
      <c r="CB6" s="655"/>
      <c r="CD6" s="633" t="s">
        <v>222</v>
      </c>
      <c r="CE6" s="634"/>
      <c r="CF6" s="634"/>
      <c r="CG6" s="634"/>
      <c r="CH6" s="634"/>
      <c r="CI6" s="634"/>
      <c r="CJ6" s="634"/>
      <c r="CK6" s="634"/>
      <c r="CL6" s="634"/>
      <c r="CM6" s="634"/>
      <c r="CN6" s="634"/>
      <c r="CO6" s="634"/>
      <c r="CP6" s="634"/>
      <c r="CQ6" s="635"/>
      <c r="CR6" s="647">
        <v>418396</v>
      </c>
      <c r="CS6" s="648"/>
      <c r="CT6" s="648"/>
      <c r="CU6" s="648"/>
      <c r="CV6" s="648"/>
      <c r="CW6" s="648"/>
      <c r="CX6" s="648"/>
      <c r="CY6" s="649"/>
      <c r="CZ6" s="641">
        <v>0.4</v>
      </c>
      <c r="DA6" s="642"/>
      <c r="DB6" s="642"/>
      <c r="DC6" s="658"/>
      <c r="DD6" s="656" t="s">
        <v>122</v>
      </c>
      <c r="DE6" s="648"/>
      <c r="DF6" s="648"/>
      <c r="DG6" s="648"/>
      <c r="DH6" s="648"/>
      <c r="DI6" s="648"/>
      <c r="DJ6" s="648"/>
      <c r="DK6" s="648"/>
      <c r="DL6" s="648"/>
      <c r="DM6" s="648"/>
      <c r="DN6" s="648"/>
      <c r="DO6" s="648"/>
      <c r="DP6" s="649"/>
      <c r="DQ6" s="656">
        <v>417325</v>
      </c>
      <c r="DR6" s="648"/>
      <c r="DS6" s="648"/>
      <c r="DT6" s="648"/>
      <c r="DU6" s="648"/>
      <c r="DV6" s="648"/>
      <c r="DW6" s="648"/>
      <c r="DX6" s="648"/>
      <c r="DY6" s="648"/>
      <c r="DZ6" s="648"/>
      <c r="EA6" s="648"/>
      <c r="EB6" s="648"/>
      <c r="EC6" s="657"/>
    </row>
    <row r="7" spans="2:143" ht="11.25" customHeight="1" x14ac:dyDescent="0.15">
      <c r="B7" s="644" t="s">
        <v>223</v>
      </c>
      <c r="C7" s="645"/>
      <c r="D7" s="645"/>
      <c r="E7" s="645"/>
      <c r="F7" s="645"/>
      <c r="G7" s="645"/>
      <c r="H7" s="645"/>
      <c r="I7" s="645"/>
      <c r="J7" s="645"/>
      <c r="K7" s="645"/>
      <c r="L7" s="645"/>
      <c r="M7" s="645"/>
      <c r="N7" s="645"/>
      <c r="O7" s="645"/>
      <c r="P7" s="645"/>
      <c r="Q7" s="646"/>
      <c r="R7" s="647">
        <v>17170</v>
      </c>
      <c r="S7" s="648"/>
      <c r="T7" s="648"/>
      <c r="U7" s="648"/>
      <c r="V7" s="648"/>
      <c r="W7" s="648"/>
      <c r="X7" s="648"/>
      <c r="Y7" s="649"/>
      <c r="Z7" s="650">
        <v>0</v>
      </c>
      <c r="AA7" s="650"/>
      <c r="AB7" s="650"/>
      <c r="AC7" s="650"/>
      <c r="AD7" s="651">
        <v>17170</v>
      </c>
      <c r="AE7" s="651"/>
      <c r="AF7" s="651"/>
      <c r="AG7" s="651"/>
      <c r="AH7" s="651"/>
      <c r="AI7" s="651"/>
      <c r="AJ7" s="651"/>
      <c r="AK7" s="651"/>
      <c r="AL7" s="652">
        <v>0</v>
      </c>
      <c r="AM7" s="653"/>
      <c r="AN7" s="653"/>
      <c r="AO7" s="654"/>
      <c r="AP7" s="644" t="s">
        <v>224</v>
      </c>
      <c r="AQ7" s="645"/>
      <c r="AR7" s="645"/>
      <c r="AS7" s="645"/>
      <c r="AT7" s="645"/>
      <c r="AU7" s="645"/>
      <c r="AV7" s="645"/>
      <c r="AW7" s="645"/>
      <c r="AX7" s="645"/>
      <c r="AY7" s="645"/>
      <c r="AZ7" s="645"/>
      <c r="BA7" s="645"/>
      <c r="BB7" s="645"/>
      <c r="BC7" s="645"/>
      <c r="BD7" s="645"/>
      <c r="BE7" s="645"/>
      <c r="BF7" s="646"/>
      <c r="BG7" s="647">
        <v>12258537</v>
      </c>
      <c r="BH7" s="648"/>
      <c r="BI7" s="648"/>
      <c r="BJ7" s="648"/>
      <c r="BK7" s="648"/>
      <c r="BL7" s="648"/>
      <c r="BM7" s="648"/>
      <c r="BN7" s="649"/>
      <c r="BO7" s="650">
        <v>43.9</v>
      </c>
      <c r="BP7" s="650"/>
      <c r="BQ7" s="650"/>
      <c r="BR7" s="650"/>
      <c r="BS7" s="651">
        <v>561922</v>
      </c>
      <c r="BT7" s="651"/>
      <c r="BU7" s="651"/>
      <c r="BV7" s="651"/>
      <c r="BW7" s="651"/>
      <c r="BX7" s="651"/>
      <c r="BY7" s="651"/>
      <c r="BZ7" s="651"/>
      <c r="CA7" s="651"/>
      <c r="CB7" s="655"/>
      <c r="CD7" s="644" t="s">
        <v>225</v>
      </c>
      <c r="CE7" s="645"/>
      <c r="CF7" s="645"/>
      <c r="CG7" s="645"/>
      <c r="CH7" s="645"/>
      <c r="CI7" s="645"/>
      <c r="CJ7" s="645"/>
      <c r="CK7" s="645"/>
      <c r="CL7" s="645"/>
      <c r="CM7" s="645"/>
      <c r="CN7" s="645"/>
      <c r="CO7" s="645"/>
      <c r="CP7" s="645"/>
      <c r="CQ7" s="646"/>
      <c r="CR7" s="647">
        <v>13661431</v>
      </c>
      <c r="CS7" s="648"/>
      <c r="CT7" s="648"/>
      <c r="CU7" s="648"/>
      <c r="CV7" s="648"/>
      <c r="CW7" s="648"/>
      <c r="CX7" s="648"/>
      <c r="CY7" s="649"/>
      <c r="CZ7" s="650">
        <v>14.5</v>
      </c>
      <c r="DA7" s="650"/>
      <c r="DB7" s="650"/>
      <c r="DC7" s="650"/>
      <c r="DD7" s="656">
        <v>5066455</v>
      </c>
      <c r="DE7" s="648"/>
      <c r="DF7" s="648"/>
      <c r="DG7" s="648"/>
      <c r="DH7" s="648"/>
      <c r="DI7" s="648"/>
      <c r="DJ7" s="648"/>
      <c r="DK7" s="648"/>
      <c r="DL7" s="648"/>
      <c r="DM7" s="648"/>
      <c r="DN7" s="648"/>
      <c r="DO7" s="648"/>
      <c r="DP7" s="649"/>
      <c r="DQ7" s="656">
        <v>8142069</v>
      </c>
      <c r="DR7" s="648"/>
      <c r="DS7" s="648"/>
      <c r="DT7" s="648"/>
      <c r="DU7" s="648"/>
      <c r="DV7" s="648"/>
      <c r="DW7" s="648"/>
      <c r="DX7" s="648"/>
      <c r="DY7" s="648"/>
      <c r="DZ7" s="648"/>
      <c r="EA7" s="648"/>
      <c r="EB7" s="648"/>
      <c r="EC7" s="657"/>
    </row>
    <row r="8" spans="2:143" ht="11.25" customHeight="1" x14ac:dyDescent="0.15">
      <c r="B8" s="644" t="s">
        <v>226</v>
      </c>
      <c r="C8" s="645"/>
      <c r="D8" s="645"/>
      <c r="E8" s="645"/>
      <c r="F8" s="645"/>
      <c r="G8" s="645"/>
      <c r="H8" s="645"/>
      <c r="I8" s="645"/>
      <c r="J8" s="645"/>
      <c r="K8" s="645"/>
      <c r="L8" s="645"/>
      <c r="M8" s="645"/>
      <c r="N8" s="645"/>
      <c r="O8" s="645"/>
      <c r="P8" s="645"/>
      <c r="Q8" s="646"/>
      <c r="R8" s="647">
        <v>158629</v>
      </c>
      <c r="S8" s="648"/>
      <c r="T8" s="648"/>
      <c r="U8" s="648"/>
      <c r="V8" s="648"/>
      <c r="W8" s="648"/>
      <c r="X8" s="648"/>
      <c r="Y8" s="649"/>
      <c r="Z8" s="650">
        <v>0.2</v>
      </c>
      <c r="AA8" s="650"/>
      <c r="AB8" s="650"/>
      <c r="AC8" s="650"/>
      <c r="AD8" s="651">
        <v>158629</v>
      </c>
      <c r="AE8" s="651"/>
      <c r="AF8" s="651"/>
      <c r="AG8" s="651"/>
      <c r="AH8" s="651"/>
      <c r="AI8" s="651"/>
      <c r="AJ8" s="651"/>
      <c r="AK8" s="651"/>
      <c r="AL8" s="652">
        <v>0.3</v>
      </c>
      <c r="AM8" s="653"/>
      <c r="AN8" s="653"/>
      <c r="AO8" s="654"/>
      <c r="AP8" s="644" t="s">
        <v>227</v>
      </c>
      <c r="AQ8" s="645"/>
      <c r="AR8" s="645"/>
      <c r="AS8" s="645"/>
      <c r="AT8" s="645"/>
      <c r="AU8" s="645"/>
      <c r="AV8" s="645"/>
      <c r="AW8" s="645"/>
      <c r="AX8" s="645"/>
      <c r="AY8" s="645"/>
      <c r="AZ8" s="645"/>
      <c r="BA8" s="645"/>
      <c r="BB8" s="645"/>
      <c r="BC8" s="645"/>
      <c r="BD8" s="645"/>
      <c r="BE8" s="645"/>
      <c r="BF8" s="646"/>
      <c r="BG8" s="647">
        <v>339036</v>
      </c>
      <c r="BH8" s="648"/>
      <c r="BI8" s="648"/>
      <c r="BJ8" s="648"/>
      <c r="BK8" s="648"/>
      <c r="BL8" s="648"/>
      <c r="BM8" s="648"/>
      <c r="BN8" s="649"/>
      <c r="BO8" s="650">
        <v>1.2</v>
      </c>
      <c r="BP8" s="650"/>
      <c r="BQ8" s="650"/>
      <c r="BR8" s="650"/>
      <c r="BS8" s="651" t="s">
        <v>122</v>
      </c>
      <c r="BT8" s="651"/>
      <c r="BU8" s="651"/>
      <c r="BV8" s="651"/>
      <c r="BW8" s="651"/>
      <c r="BX8" s="651"/>
      <c r="BY8" s="651"/>
      <c r="BZ8" s="651"/>
      <c r="CA8" s="651"/>
      <c r="CB8" s="655"/>
      <c r="CD8" s="644" t="s">
        <v>228</v>
      </c>
      <c r="CE8" s="645"/>
      <c r="CF8" s="645"/>
      <c r="CG8" s="645"/>
      <c r="CH8" s="645"/>
      <c r="CI8" s="645"/>
      <c r="CJ8" s="645"/>
      <c r="CK8" s="645"/>
      <c r="CL8" s="645"/>
      <c r="CM8" s="645"/>
      <c r="CN8" s="645"/>
      <c r="CO8" s="645"/>
      <c r="CP8" s="645"/>
      <c r="CQ8" s="646"/>
      <c r="CR8" s="647">
        <v>35278660</v>
      </c>
      <c r="CS8" s="648"/>
      <c r="CT8" s="648"/>
      <c r="CU8" s="648"/>
      <c r="CV8" s="648"/>
      <c r="CW8" s="648"/>
      <c r="CX8" s="648"/>
      <c r="CY8" s="649"/>
      <c r="CZ8" s="650">
        <v>37.4</v>
      </c>
      <c r="DA8" s="650"/>
      <c r="DB8" s="650"/>
      <c r="DC8" s="650"/>
      <c r="DD8" s="656">
        <v>981300</v>
      </c>
      <c r="DE8" s="648"/>
      <c r="DF8" s="648"/>
      <c r="DG8" s="648"/>
      <c r="DH8" s="648"/>
      <c r="DI8" s="648"/>
      <c r="DJ8" s="648"/>
      <c r="DK8" s="648"/>
      <c r="DL8" s="648"/>
      <c r="DM8" s="648"/>
      <c r="DN8" s="648"/>
      <c r="DO8" s="648"/>
      <c r="DP8" s="649"/>
      <c r="DQ8" s="656">
        <v>18906648</v>
      </c>
      <c r="DR8" s="648"/>
      <c r="DS8" s="648"/>
      <c r="DT8" s="648"/>
      <c r="DU8" s="648"/>
      <c r="DV8" s="648"/>
      <c r="DW8" s="648"/>
      <c r="DX8" s="648"/>
      <c r="DY8" s="648"/>
      <c r="DZ8" s="648"/>
      <c r="EA8" s="648"/>
      <c r="EB8" s="648"/>
      <c r="EC8" s="657"/>
    </row>
    <row r="9" spans="2:143" ht="11.25" customHeight="1" x14ac:dyDescent="0.15">
      <c r="B9" s="644" t="s">
        <v>229</v>
      </c>
      <c r="C9" s="645"/>
      <c r="D9" s="645"/>
      <c r="E9" s="645"/>
      <c r="F9" s="645"/>
      <c r="G9" s="645"/>
      <c r="H9" s="645"/>
      <c r="I9" s="645"/>
      <c r="J9" s="645"/>
      <c r="K9" s="645"/>
      <c r="L9" s="645"/>
      <c r="M9" s="645"/>
      <c r="N9" s="645"/>
      <c r="O9" s="645"/>
      <c r="P9" s="645"/>
      <c r="Q9" s="646"/>
      <c r="R9" s="647">
        <v>176855</v>
      </c>
      <c r="S9" s="648"/>
      <c r="T9" s="648"/>
      <c r="U9" s="648"/>
      <c r="V9" s="648"/>
      <c r="W9" s="648"/>
      <c r="X9" s="648"/>
      <c r="Y9" s="649"/>
      <c r="Z9" s="650">
        <v>0.2</v>
      </c>
      <c r="AA9" s="650"/>
      <c r="AB9" s="650"/>
      <c r="AC9" s="650"/>
      <c r="AD9" s="651">
        <v>176855</v>
      </c>
      <c r="AE9" s="651"/>
      <c r="AF9" s="651"/>
      <c r="AG9" s="651"/>
      <c r="AH9" s="651"/>
      <c r="AI9" s="651"/>
      <c r="AJ9" s="651"/>
      <c r="AK9" s="651"/>
      <c r="AL9" s="652">
        <v>0.4</v>
      </c>
      <c r="AM9" s="653"/>
      <c r="AN9" s="653"/>
      <c r="AO9" s="654"/>
      <c r="AP9" s="644" t="s">
        <v>230</v>
      </c>
      <c r="AQ9" s="645"/>
      <c r="AR9" s="645"/>
      <c r="AS9" s="645"/>
      <c r="AT9" s="645"/>
      <c r="AU9" s="645"/>
      <c r="AV9" s="645"/>
      <c r="AW9" s="645"/>
      <c r="AX9" s="645"/>
      <c r="AY9" s="645"/>
      <c r="AZ9" s="645"/>
      <c r="BA9" s="645"/>
      <c r="BB9" s="645"/>
      <c r="BC9" s="645"/>
      <c r="BD9" s="645"/>
      <c r="BE9" s="645"/>
      <c r="BF9" s="646"/>
      <c r="BG9" s="647">
        <v>9832446</v>
      </c>
      <c r="BH9" s="648"/>
      <c r="BI9" s="648"/>
      <c r="BJ9" s="648"/>
      <c r="BK9" s="648"/>
      <c r="BL9" s="648"/>
      <c r="BM9" s="648"/>
      <c r="BN9" s="649"/>
      <c r="BO9" s="650">
        <v>35.200000000000003</v>
      </c>
      <c r="BP9" s="650"/>
      <c r="BQ9" s="650"/>
      <c r="BR9" s="650"/>
      <c r="BS9" s="651" t="s">
        <v>122</v>
      </c>
      <c r="BT9" s="651"/>
      <c r="BU9" s="651"/>
      <c r="BV9" s="651"/>
      <c r="BW9" s="651"/>
      <c r="BX9" s="651"/>
      <c r="BY9" s="651"/>
      <c r="BZ9" s="651"/>
      <c r="CA9" s="651"/>
      <c r="CB9" s="655"/>
      <c r="CD9" s="644" t="s">
        <v>231</v>
      </c>
      <c r="CE9" s="645"/>
      <c r="CF9" s="645"/>
      <c r="CG9" s="645"/>
      <c r="CH9" s="645"/>
      <c r="CI9" s="645"/>
      <c r="CJ9" s="645"/>
      <c r="CK9" s="645"/>
      <c r="CL9" s="645"/>
      <c r="CM9" s="645"/>
      <c r="CN9" s="645"/>
      <c r="CO9" s="645"/>
      <c r="CP9" s="645"/>
      <c r="CQ9" s="646"/>
      <c r="CR9" s="647">
        <v>7243545</v>
      </c>
      <c r="CS9" s="648"/>
      <c r="CT9" s="648"/>
      <c r="CU9" s="648"/>
      <c r="CV9" s="648"/>
      <c r="CW9" s="648"/>
      <c r="CX9" s="648"/>
      <c r="CY9" s="649"/>
      <c r="CZ9" s="650">
        <v>7.7</v>
      </c>
      <c r="DA9" s="650"/>
      <c r="DB9" s="650"/>
      <c r="DC9" s="650"/>
      <c r="DD9" s="656">
        <v>454603</v>
      </c>
      <c r="DE9" s="648"/>
      <c r="DF9" s="648"/>
      <c r="DG9" s="648"/>
      <c r="DH9" s="648"/>
      <c r="DI9" s="648"/>
      <c r="DJ9" s="648"/>
      <c r="DK9" s="648"/>
      <c r="DL9" s="648"/>
      <c r="DM9" s="648"/>
      <c r="DN9" s="648"/>
      <c r="DO9" s="648"/>
      <c r="DP9" s="649"/>
      <c r="DQ9" s="656">
        <v>5725616</v>
      </c>
      <c r="DR9" s="648"/>
      <c r="DS9" s="648"/>
      <c r="DT9" s="648"/>
      <c r="DU9" s="648"/>
      <c r="DV9" s="648"/>
      <c r="DW9" s="648"/>
      <c r="DX9" s="648"/>
      <c r="DY9" s="648"/>
      <c r="DZ9" s="648"/>
      <c r="EA9" s="648"/>
      <c r="EB9" s="648"/>
      <c r="EC9" s="657"/>
    </row>
    <row r="10" spans="2:143" ht="11.25" customHeight="1" x14ac:dyDescent="0.15">
      <c r="B10" s="644" t="s">
        <v>232</v>
      </c>
      <c r="C10" s="645"/>
      <c r="D10" s="645"/>
      <c r="E10" s="645"/>
      <c r="F10" s="645"/>
      <c r="G10" s="645"/>
      <c r="H10" s="645"/>
      <c r="I10" s="645"/>
      <c r="J10" s="645"/>
      <c r="K10" s="645"/>
      <c r="L10" s="645"/>
      <c r="M10" s="645"/>
      <c r="N10" s="645"/>
      <c r="O10" s="645"/>
      <c r="P10" s="645"/>
      <c r="Q10" s="646"/>
      <c r="R10" s="647" t="s">
        <v>122</v>
      </c>
      <c r="S10" s="648"/>
      <c r="T10" s="648"/>
      <c r="U10" s="648"/>
      <c r="V10" s="648"/>
      <c r="W10" s="648"/>
      <c r="X10" s="648"/>
      <c r="Y10" s="649"/>
      <c r="Z10" s="650" t="s">
        <v>122</v>
      </c>
      <c r="AA10" s="650"/>
      <c r="AB10" s="650"/>
      <c r="AC10" s="650"/>
      <c r="AD10" s="651" t="s">
        <v>122</v>
      </c>
      <c r="AE10" s="651"/>
      <c r="AF10" s="651"/>
      <c r="AG10" s="651"/>
      <c r="AH10" s="651"/>
      <c r="AI10" s="651"/>
      <c r="AJ10" s="651"/>
      <c r="AK10" s="651"/>
      <c r="AL10" s="652" t="s">
        <v>122</v>
      </c>
      <c r="AM10" s="653"/>
      <c r="AN10" s="653"/>
      <c r="AO10" s="654"/>
      <c r="AP10" s="644" t="s">
        <v>233</v>
      </c>
      <c r="AQ10" s="645"/>
      <c r="AR10" s="645"/>
      <c r="AS10" s="645"/>
      <c r="AT10" s="645"/>
      <c r="AU10" s="645"/>
      <c r="AV10" s="645"/>
      <c r="AW10" s="645"/>
      <c r="AX10" s="645"/>
      <c r="AY10" s="645"/>
      <c r="AZ10" s="645"/>
      <c r="BA10" s="645"/>
      <c r="BB10" s="645"/>
      <c r="BC10" s="645"/>
      <c r="BD10" s="645"/>
      <c r="BE10" s="645"/>
      <c r="BF10" s="646"/>
      <c r="BG10" s="647">
        <v>682554</v>
      </c>
      <c r="BH10" s="648"/>
      <c r="BI10" s="648"/>
      <c r="BJ10" s="648"/>
      <c r="BK10" s="648"/>
      <c r="BL10" s="648"/>
      <c r="BM10" s="648"/>
      <c r="BN10" s="649"/>
      <c r="BO10" s="650">
        <v>2.4</v>
      </c>
      <c r="BP10" s="650"/>
      <c r="BQ10" s="650"/>
      <c r="BR10" s="650"/>
      <c r="BS10" s="651" t="s">
        <v>122</v>
      </c>
      <c r="BT10" s="651"/>
      <c r="BU10" s="651"/>
      <c r="BV10" s="651"/>
      <c r="BW10" s="651"/>
      <c r="BX10" s="651"/>
      <c r="BY10" s="651"/>
      <c r="BZ10" s="651"/>
      <c r="CA10" s="651"/>
      <c r="CB10" s="655"/>
      <c r="CD10" s="644" t="s">
        <v>234</v>
      </c>
      <c r="CE10" s="645"/>
      <c r="CF10" s="645"/>
      <c r="CG10" s="645"/>
      <c r="CH10" s="645"/>
      <c r="CI10" s="645"/>
      <c r="CJ10" s="645"/>
      <c r="CK10" s="645"/>
      <c r="CL10" s="645"/>
      <c r="CM10" s="645"/>
      <c r="CN10" s="645"/>
      <c r="CO10" s="645"/>
      <c r="CP10" s="645"/>
      <c r="CQ10" s="646"/>
      <c r="CR10" s="647">
        <v>132551</v>
      </c>
      <c r="CS10" s="648"/>
      <c r="CT10" s="648"/>
      <c r="CU10" s="648"/>
      <c r="CV10" s="648"/>
      <c r="CW10" s="648"/>
      <c r="CX10" s="648"/>
      <c r="CY10" s="649"/>
      <c r="CZ10" s="650">
        <v>0.1</v>
      </c>
      <c r="DA10" s="650"/>
      <c r="DB10" s="650"/>
      <c r="DC10" s="650"/>
      <c r="DD10" s="656">
        <v>182</v>
      </c>
      <c r="DE10" s="648"/>
      <c r="DF10" s="648"/>
      <c r="DG10" s="648"/>
      <c r="DH10" s="648"/>
      <c r="DI10" s="648"/>
      <c r="DJ10" s="648"/>
      <c r="DK10" s="648"/>
      <c r="DL10" s="648"/>
      <c r="DM10" s="648"/>
      <c r="DN10" s="648"/>
      <c r="DO10" s="648"/>
      <c r="DP10" s="649"/>
      <c r="DQ10" s="656">
        <v>92080</v>
      </c>
      <c r="DR10" s="648"/>
      <c r="DS10" s="648"/>
      <c r="DT10" s="648"/>
      <c r="DU10" s="648"/>
      <c r="DV10" s="648"/>
      <c r="DW10" s="648"/>
      <c r="DX10" s="648"/>
      <c r="DY10" s="648"/>
      <c r="DZ10" s="648"/>
      <c r="EA10" s="648"/>
      <c r="EB10" s="648"/>
      <c r="EC10" s="657"/>
    </row>
    <row r="11" spans="2:143" ht="11.25" customHeight="1" x14ac:dyDescent="0.15">
      <c r="B11" s="644" t="s">
        <v>235</v>
      </c>
      <c r="C11" s="645"/>
      <c r="D11" s="645"/>
      <c r="E11" s="645"/>
      <c r="F11" s="645"/>
      <c r="G11" s="645"/>
      <c r="H11" s="645"/>
      <c r="I11" s="645"/>
      <c r="J11" s="645"/>
      <c r="K11" s="645"/>
      <c r="L11" s="645"/>
      <c r="M11" s="645"/>
      <c r="N11" s="645"/>
      <c r="O11" s="645"/>
      <c r="P11" s="645"/>
      <c r="Q11" s="646"/>
      <c r="R11" s="647">
        <v>4786574</v>
      </c>
      <c r="S11" s="648"/>
      <c r="T11" s="648"/>
      <c r="U11" s="648"/>
      <c r="V11" s="648"/>
      <c r="W11" s="648"/>
      <c r="X11" s="648"/>
      <c r="Y11" s="649"/>
      <c r="Z11" s="652">
        <v>5</v>
      </c>
      <c r="AA11" s="653"/>
      <c r="AB11" s="653"/>
      <c r="AC11" s="659"/>
      <c r="AD11" s="656">
        <v>4786574</v>
      </c>
      <c r="AE11" s="648"/>
      <c r="AF11" s="648"/>
      <c r="AG11" s="648"/>
      <c r="AH11" s="648"/>
      <c r="AI11" s="648"/>
      <c r="AJ11" s="648"/>
      <c r="AK11" s="649"/>
      <c r="AL11" s="652">
        <v>9.6999999999999993</v>
      </c>
      <c r="AM11" s="653"/>
      <c r="AN11" s="653"/>
      <c r="AO11" s="654"/>
      <c r="AP11" s="644" t="s">
        <v>236</v>
      </c>
      <c r="AQ11" s="645"/>
      <c r="AR11" s="645"/>
      <c r="AS11" s="645"/>
      <c r="AT11" s="645"/>
      <c r="AU11" s="645"/>
      <c r="AV11" s="645"/>
      <c r="AW11" s="645"/>
      <c r="AX11" s="645"/>
      <c r="AY11" s="645"/>
      <c r="AZ11" s="645"/>
      <c r="BA11" s="645"/>
      <c r="BB11" s="645"/>
      <c r="BC11" s="645"/>
      <c r="BD11" s="645"/>
      <c r="BE11" s="645"/>
      <c r="BF11" s="646"/>
      <c r="BG11" s="647">
        <v>1404501</v>
      </c>
      <c r="BH11" s="648"/>
      <c r="BI11" s="648"/>
      <c r="BJ11" s="648"/>
      <c r="BK11" s="648"/>
      <c r="BL11" s="648"/>
      <c r="BM11" s="648"/>
      <c r="BN11" s="649"/>
      <c r="BO11" s="650">
        <v>5</v>
      </c>
      <c r="BP11" s="650"/>
      <c r="BQ11" s="650"/>
      <c r="BR11" s="650"/>
      <c r="BS11" s="651">
        <v>561922</v>
      </c>
      <c r="BT11" s="651"/>
      <c r="BU11" s="651"/>
      <c r="BV11" s="651"/>
      <c r="BW11" s="651"/>
      <c r="BX11" s="651"/>
      <c r="BY11" s="651"/>
      <c r="BZ11" s="651"/>
      <c r="CA11" s="651"/>
      <c r="CB11" s="655"/>
      <c r="CD11" s="644" t="s">
        <v>237</v>
      </c>
      <c r="CE11" s="645"/>
      <c r="CF11" s="645"/>
      <c r="CG11" s="645"/>
      <c r="CH11" s="645"/>
      <c r="CI11" s="645"/>
      <c r="CJ11" s="645"/>
      <c r="CK11" s="645"/>
      <c r="CL11" s="645"/>
      <c r="CM11" s="645"/>
      <c r="CN11" s="645"/>
      <c r="CO11" s="645"/>
      <c r="CP11" s="645"/>
      <c r="CQ11" s="646"/>
      <c r="CR11" s="647">
        <v>3599378</v>
      </c>
      <c r="CS11" s="648"/>
      <c r="CT11" s="648"/>
      <c r="CU11" s="648"/>
      <c r="CV11" s="648"/>
      <c r="CW11" s="648"/>
      <c r="CX11" s="648"/>
      <c r="CY11" s="649"/>
      <c r="CZ11" s="650">
        <v>3.8</v>
      </c>
      <c r="DA11" s="650"/>
      <c r="DB11" s="650"/>
      <c r="DC11" s="650"/>
      <c r="DD11" s="656">
        <v>1341134</v>
      </c>
      <c r="DE11" s="648"/>
      <c r="DF11" s="648"/>
      <c r="DG11" s="648"/>
      <c r="DH11" s="648"/>
      <c r="DI11" s="648"/>
      <c r="DJ11" s="648"/>
      <c r="DK11" s="648"/>
      <c r="DL11" s="648"/>
      <c r="DM11" s="648"/>
      <c r="DN11" s="648"/>
      <c r="DO11" s="648"/>
      <c r="DP11" s="649"/>
      <c r="DQ11" s="656">
        <v>1946583</v>
      </c>
      <c r="DR11" s="648"/>
      <c r="DS11" s="648"/>
      <c r="DT11" s="648"/>
      <c r="DU11" s="648"/>
      <c r="DV11" s="648"/>
      <c r="DW11" s="648"/>
      <c r="DX11" s="648"/>
      <c r="DY11" s="648"/>
      <c r="DZ11" s="648"/>
      <c r="EA11" s="648"/>
      <c r="EB11" s="648"/>
      <c r="EC11" s="657"/>
    </row>
    <row r="12" spans="2:143" ht="11.25" customHeight="1" x14ac:dyDescent="0.15">
      <c r="B12" s="644" t="s">
        <v>238</v>
      </c>
      <c r="C12" s="645"/>
      <c r="D12" s="645"/>
      <c r="E12" s="645"/>
      <c r="F12" s="645"/>
      <c r="G12" s="645"/>
      <c r="H12" s="645"/>
      <c r="I12" s="645"/>
      <c r="J12" s="645"/>
      <c r="K12" s="645"/>
      <c r="L12" s="645"/>
      <c r="M12" s="645"/>
      <c r="N12" s="645"/>
      <c r="O12" s="645"/>
      <c r="P12" s="645"/>
      <c r="Q12" s="646"/>
      <c r="R12" s="647">
        <v>55437</v>
      </c>
      <c r="S12" s="648"/>
      <c r="T12" s="648"/>
      <c r="U12" s="648"/>
      <c r="V12" s="648"/>
      <c r="W12" s="648"/>
      <c r="X12" s="648"/>
      <c r="Y12" s="649"/>
      <c r="Z12" s="650">
        <v>0.1</v>
      </c>
      <c r="AA12" s="650"/>
      <c r="AB12" s="650"/>
      <c r="AC12" s="650"/>
      <c r="AD12" s="651">
        <v>55437</v>
      </c>
      <c r="AE12" s="651"/>
      <c r="AF12" s="651"/>
      <c r="AG12" s="651"/>
      <c r="AH12" s="651"/>
      <c r="AI12" s="651"/>
      <c r="AJ12" s="651"/>
      <c r="AK12" s="651"/>
      <c r="AL12" s="652">
        <v>0.1</v>
      </c>
      <c r="AM12" s="653"/>
      <c r="AN12" s="653"/>
      <c r="AO12" s="654"/>
      <c r="AP12" s="644" t="s">
        <v>239</v>
      </c>
      <c r="AQ12" s="645"/>
      <c r="AR12" s="645"/>
      <c r="AS12" s="645"/>
      <c r="AT12" s="645"/>
      <c r="AU12" s="645"/>
      <c r="AV12" s="645"/>
      <c r="AW12" s="645"/>
      <c r="AX12" s="645"/>
      <c r="AY12" s="645"/>
      <c r="AZ12" s="645"/>
      <c r="BA12" s="645"/>
      <c r="BB12" s="645"/>
      <c r="BC12" s="645"/>
      <c r="BD12" s="645"/>
      <c r="BE12" s="645"/>
      <c r="BF12" s="646"/>
      <c r="BG12" s="647">
        <v>12067371</v>
      </c>
      <c r="BH12" s="648"/>
      <c r="BI12" s="648"/>
      <c r="BJ12" s="648"/>
      <c r="BK12" s="648"/>
      <c r="BL12" s="648"/>
      <c r="BM12" s="648"/>
      <c r="BN12" s="649"/>
      <c r="BO12" s="650">
        <v>43.2</v>
      </c>
      <c r="BP12" s="650"/>
      <c r="BQ12" s="650"/>
      <c r="BR12" s="650"/>
      <c r="BS12" s="651" t="s">
        <v>122</v>
      </c>
      <c r="BT12" s="651"/>
      <c r="BU12" s="651"/>
      <c r="BV12" s="651"/>
      <c r="BW12" s="651"/>
      <c r="BX12" s="651"/>
      <c r="BY12" s="651"/>
      <c r="BZ12" s="651"/>
      <c r="CA12" s="651"/>
      <c r="CB12" s="655"/>
      <c r="CD12" s="644" t="s">
        <v>240</v>
      </c>
      <c r="CE12" s="645"/>
      <c r="CF12" s="645"/>
      <c r="CG12" s="645"/>
      <c r="CH12" s="645"/>
      <c r="CI12" s="645"/>
      <c r="CJ12" s="645"/>
      <c r="CK12" s="645"/>
      <c r="CL12" s="645"/>
      <c r="CM12" s="645"/>
      <c r="CN12" s="645"/>
      <c r="CO12" s="645"/>
      <c r="CP12" s="645"/>
      <c r="CQ12" s="646"/>
      <c r="CR12" s="647">
        <v>4726972</v>
      </c>
      <c r="CS12" s="648"/>
      <c r="CT12" s="648"/>
      <c r="CU12" s="648"/>
      <c r="CV12" s="648"/>
      <c r="CW12" s="648"/>
      <c r="CX12" s="648"/>
      <c r="CY12" s="649"/>
      <c r="CZ12" s="650">
        <v>5</v>
      </c>
      <c r="DA12" s="650"/>
      <c r="DB12" s="650"/>
      <c r="DC12" s="650"/>
      <c r="DD12" s="656">
        <v>1463620</v>
      </c>
      <c r="DE12" s="648"/>
      <c r="DF12" s="648"/>
      <c r="DG12" s="648"/>
      <c r="DH12" s="648"/>
      <c r="DI12" s="648"/>
      <c r="DJ12" s="648"/>
      <c r="DK12" s="648"/>
      <c r="DL12" s="648"/>
      <c r="DM12" s="648"/>
      <c r="DN12" s="648"/>
      <c r="DO12" s="648"/>
      <c r="DP12" s="649"/>
      <c r="DQ12" s="656">
        <v>2056147</v>
      </c>
      <c r="DR12" s="648"/>
      <c r="DS12" s="648"/>
      <c r="DT12" s="648"/>
      <c r="DU12" s="648"/>
      <c r="DV12" s="648"/>
      <c r="DW12" s="648"/>
      <c r="DX12" s="648"/>
      <c r="DY12" s="648"/>
      <c r="DZ12" s="648"/>
      <c r="EA12" s="648"/>
      <c r="EB12" s="648"/>
      <c r="EC12" s="657"/>
    </row>
    <row r="13" spans="2:143" ht="11.25" customHeight="1" x14ac:dyDescent="0.15">
      <c r="B13" s="644" t="s">
        <v>241</v>
      </c>
      <c r="C13" s="645"/>
      <c r="D13" s="645"/>
      <c r="E13" s="645"/>
      <c r="F13" s="645"/>
      <c r="G13" s="645"/>
      <c r="H13" s="645"/>
      <c r="I13" s="645"/>
      <c r="J13" s="645"/>
      <c r="K13" s="645"/>
      <c r="L13" s="645"/>
      <c r="M13" s="645"/>
      <c r="N13" s="645"/>
      <c r="O13" s="645"/>
      <c r="P13" s="645"/>
      <c r="Q13" s="646"/>
      <c r="R13" s="647" t="s">
        <v>122</v>
      </c>
      <c r="S13" s="648"/>
      <c r="T13" s="648"/>
      <c r="U13" s="648"/>
      <c r="V13" s="648"/>
      <c r="W13" s="648"/>
      <c r="X13" s="648"/>
      <c r="Y13" s="649"/>
      <c r="Z13" s="650" t="s">
        <v>122</v>
      </c>
      <c r="AA13" s="650"/>
      <c r="AB13" s="650"/>
      <c r="AC13" s="650"/>
      <c r="AD13" s="651" t="s">
        <v>122</v>
      </c>
      <c r="AE13" s="651"/>
      <c r="AF13" s="651"/>
      <c r="AG13" s="651"/>
      <c r="AH13" s="651"/>
      <c r="AI13" s="651"/>
      <c r="AJ13" s="651"/>
      <c r="AK13" s="651"/>
      <c r="AL13" s="652" t="s">
        <v>122</v>
      </c>
      <c r="AM13" s="653"/>
      <c r="AN13" s="653"/>
      <c r="AO13" s="654"/>
      <c r="AP13" s="644" t="s">
        <v>242</v>
      </c>
      <c r="AQ13" s="645"/>
      <c r="AR13" s="645"/>
      <c r="AS13" s="645"/>
      <c r="AT13" s="645"/>
      <c r="AU13" s="645"/>
      <c r="AV13" s="645"/>
      <c r="AW13" s="645"/>
      <c r="AX13" s="645"/>
      <c r="AY13" s="645"/>
      <c r="AZ13" s="645"/>
      <c r="BA13" s="645"/>
      <c r="BB13" s="645"/>
      <c r="BC13" s="645"/>
      <c r="BD13" s="645"/>
      <c r="BE13" s="645"/>
      <c r="BF13" s="646"/>
      <c r="BG13" s="647">
        <v>11967233</v>
      </c>
      <c r="BH13" s="648"/>
      <c r="BI13" s="648"/>
      <c r="BJ13" s="648"/>
      <c r="BK13" s="648"/>
      <c r="BL13" s="648"/>
      <c r="BM13" s="648"/>
      <c r="BN13" s="649"/>
      <c r="BO13" s="650">
        <v>42.9</v>
      </c>
      <c r="BP13" s="650"/>
      <c r="BQ13" s="650"/>
      <c r="BR13" s="650"/>
      <c r="BS13" s="651" t="s">
        <v>122</v>
      </c>
      <c r="BT13" s="651"/>
      <c r="BU13" s="651"/>
      <c r="BV13" s="651"/>
      <c r="BW13" s="651"/>
      <c r="BX13" s="651"/>
      <c r="BY13" s="651"/>
      <c r="BZ13" s="651"/>
      <c r="CA13" s="651"/>
      <c r="CB13" s="655"/>
      <c r="CD13" s="644" t="s">
        <v>243</v>
      </c>
      <c r="CE13" s="645"/>
      <c r="CF13" s="645"/>
      <c r="CG13" s="645"/>
      <c r="CH13" s="645"/>
      <c r="CI13" s="645"/>
      <c r="CJ13" s="645"/>
      <c r="CK13" s="645"/>
      <c r="CL13" s="645"/>
      <c r="CM13" s="645"/>
      <c r="CN13" s="645"/>
      <c r="CO13" s="645"/>
      <c r="CP13" s="645"/>
      <c r="CQ13" s="646"/>
      <c r="CR13" s="647">
        <v>6862541</v>
      </c>
      <c r="CS13" s="648"/>
      <c r="CT13" s="648"/>
      <c r="CU13" s="648"/>
      <c r="CV13" s="648"/>
      <c r="CW13" s="648"/>
      <c r="CX13" s="648"/>
      <c r="CY13" s="649"/>
      <c r="CZ13" s="650">
        <v>7.3</v>
      </c>
      <c r="DA13" s="650"/>
      <c r="DB13" s="650"/>
      <c r="DC13" s="650"/>
      <c r="DD13" s="656">
        <v>2735441</v>
      </c>
      <c r="DE13" s="648"/>
      <c r="DF13" s="648"/>
      <c r="DG13" s="648"/>
      <c r="DH13" s="648"/>
      <c r="DI13" s="648"/>
      <c r="DJ13" s="648"/>
      <c r="DK13" s="648"/>
      <c r="DL13" s="648"/>
      <c r="DM13" s="648"/>
      <c r="DN13" s="648"/>
      <c r="DO13" s="648"/>
      <c r="DP13" s="649"/>
      <c r="DQ13" s="656">
        <v>4695302</v>
      </c>
      <c r="DR13" s="648"/>
      <c r="DS13" s="648"/>
      <c r="DT13" s="648"/>
      <c r="DU13" s="648"/>
      <c r="DV13" s="648"/>
      <c r="DW13" s="648"/>
      <c r="DX13" s="648"/>
      <c r="DY13" s="648"/>
      <c r="DZ13" s="648"/>
      <c r="EA13" s="648"/>
      <c r="EB13" s="648"/>
      <c r="EC13" s="657"/>
    </row>
    <row r="14" spans="2:143" ht="11.25" customHeight="1" x14ac:dyDescent="0.15">
      <c r="B14" s="644" t="s">
        <v>244</v>
      </c>
      <c r="C14" s="645"/>
      <c r="D14" s="645"/>
      <c r="E14" s="645"/>
      <c r="F14" s="645"/>
      <c r="G14" s="645"/>
      <c r="H14" s="645"/>
      <c r="I14" s="645"/>
      <c r="J14" s="645"/>
      <c r="K14" s="645"/>
      <c r="L14" s="645"/>
      <c r="M14" s="645"/>
      <c r="N14" s="645"/>
      <c r="O14" s="645"/>
      <c r="P14" s="645"/>
      <c r="Q14" s="646"/>
      <c r="R14" s="647">
        <v>6716</v>
      </c>
      <c r="S14" s="648"/>
      <c r="T14" s="648"/>
      <c r="U14" s="648"/>
      <c r="V14" s="648"/>
      <c r="W14" s="648"/>
      <c r="X14" s="648"/>
      <c r="Y14" s="649"/>
      <c r="Z14" s="650">
        <v>0</v>
      </c>
      <c r="AA14" s="650"/>
      <c r="AB14" s="650"/>
      <c r="AC14" s="650"/>
      <c r="AD14" s="651">
        <v>6716</v>
      </c>
      <c r="AE14" s="651"/>
      <c r="AF14" s="651"/>
      <c r="AG14" s="651"/>
      <c r="AH14" s="651"/>
      <c r="AI14" s="651"/>
      <c r="AJ14" s="651"/>
      <c r="AK14" s="651"/>
      <c r="AL14" s="652">
        <v>0</v>
      </c>
      <c r="AM14" s="653"/>
      <c r="AN14" s="653"/>
      <c r="AO14" s="654"/>
      <c r="AP14" s="644" t="s">
        <v>245</v>
      </c>
      <c r="AQ14" s="645"/>
      <c r="AR14" s="645"/>
      <c r="AS14" s="645"/>
      <c r="AT14" s="645"/>
      <c r="AU14" s="645"/>
      <c r="AV14" s="645"/>
      <c r="AW14" s="645"/>
      <c r="AX14" s="645"/>
      <c r="AY14" s="645"/>
      <c r="AZ14" s="645"/>
      <c r="BA14" s="645"/>
      <c r="BB14" s="645"/>
      <c r="BC14" s="645"/>
      <c r="BD14" s="645"/>
      <c r="BE14" s="645"/>
      <c r="BF14" s="646"/>
      <c r="BG14" s="647">
        <v>679231</v>
      </c>
      <c r="BH14" s="648"/>
      <c r="BI14" s="648"/>
      <c r="BJ14" s="648"/>
      <c r="BK14" s="648"/>
      <c r="BL14" s="648"/>
      <c r="BM14" s="648"/>
      <c r="BN14" s="649"/>
      <c r="BO14" s="650">
        <v>2.4</v>
      </c>
      <c r="BP14" s="650"/>
      <c r="BQ14" s="650"/>
      <c r="BR14" s="650"/>
      <c r="BS14" s="651" t="s">
        <v>122</v>
      </c>
      <c r="BT14" s="651"/>
      <c r="BU14" s="651"/>
      <c r="BV14" s="651"/>
      <c r="BW14" s="651"/>
      <c r="BX14" s="651"/>
      <c r="BY14" s="651"/>
      <c r="BZ14" s="651"/>
      <c r="CA14" s="651"/>
      <c r="CB14" s="655"/>
      <c r="CD14" s="644" t="s">
        <v>246</v>
      </c>
      <c r="CE14" s="645"/>
      <c r="CF14" s="645"/>
      <c r="CG14" s="645"/>
      <c r="CH14" s="645"/>
      <c r="CI14" s="645"/>
      <c r="CJ14" s="645"/>
      <c r="CK14" s="645"/>
      <c r="CL14" s="645"/>
      <c r="CM14" s="645"/>
      <c r="CN14" s="645"/>
      <c r="CO14" s="645"/>
      <c r="CP14" s="645"/>
      <c r="CQ14" s="646"/>
      <c r="CR14" s="647">
        <v>4338887</v>
      </c>
      <c r="CS14" s="648"/>
      <c r="CT14" s="648"/>
      <c r="CU14" s="648"/>
      <c r="CV14" s="648"/>
      <c r="CW14" s="648"/>
      <c r="CX14" s="648"/>
      <c r="CY14" s="649"/>
      <c r="CZ14" s="650">
        <v>4.5999999999999996</v>
      </c>
      <c r="DA14" s="650"/>
      <c r="DB14" s="650"/>
      <c r="DC14" s="650"/>
      <c r="DD14" s="656">
        <v>1738968</v>
      </c>
      <c r="DE14" s="648"/>
      <c r="DF14" s="648"/>
      <c r="DG14" s="648"/>
      <c r="DH14" s="648"/>
      <c r="DI14" s="648"/>
      <c r="DJ14" s="648"/>
      <c r="DK14" s="648"/>
      <c r="DL14" s="648"/>
      <c r="DM14" s="648"/>
      <c r="DN14" s="648"/>
      <c r="DO14" s="648"/>
      <c r="DP14" s="649"/>
      <c r="DQ14" s="656">
        <v>2675427</v>
      </c>
      <c r="DR14" s="648"/>
      <c r="DS14" s="648"/>
      <c r="DT14" s="648"/>
      <c r="DU14" s="648"/>
      <c r="DV14" s="648"/>
      <c r="DW14" s="648"/>
      <c r="DX14" s="648"/>
      <c r="DY14" s="648"/>
      <c r="DZ14" s="648"/>
      <c r="EA14" s="648"/>
      <c r="EB14" s="648"/>
      <c r="EC14" s="657"/>
    </row>
    <row r="15" spans="2:143" ht="11.25" customHeight="1" x14ac:dyDescent="0.15">
      <c r="B15" s="644" t="s">
        <v>247</v>
      </c>
      <c r="C15" s="645"/>
      <c r="D15" s="645"/>
      <c r="E15" s="645"/>
      <c r="F15" s="645"/>
      <c r="G15" s="645"/>
      <c r="H15" s="645"/>
      <c r="I15" s="645"/>
      <c r="J15" s="645"/>
      <c r="K15" s="645"/>
      <c r="L15" s="645"/>
      <c r="M15" s="645"/>
      <c r="N15" s="645"/>
      <c r="O15" s="645"/>
      <c r="P15" s="645"/>
      <c r="Q15" s="646"/>
      <c r="R15" s="647" t="s">
        <v>122</v>
      </c>
      <c r="S15" s="648"/>
      <c r="T15" s="648"/>
      <c r="U15" s="648"/>
      <c r="V15" s="648"/>
      <c r="W15" s="648"/>
      <c r="X15" s="648"/>
      <c r="Y15" s="649"/>
      <c r="Z15" s="650" t="s">
        <v>122</v>
      </c>
      <c r="AA15" s="650"/>
      <c r="AB15" s="650"/>
      <c r="AC15" s="650"/>
      <c r="AD15" s="651" t="s">
        <v>122</v>
      </c>
      <c r="AE15" s="651"/>
      <c r="AF15" s="651"/>
      <c r="AG15" s="651"/>
      <c r="AH15" s="651"/>
      <c r="AI15" s="651"/>
      <c r="AJ15" s="651"/>
      <c r="AK15" s="651"/>
      <c r="AL15" s="652" t="s">
        <v>122</v>
      </c>
      <c r="AM15" s="653"/>
      <c r="AN15" s="653"/>
      <c r="AO15" s="654"/>
      <c r="AP15" s="644" t="s">
        <v>248</v>
      </c>
      <c r="AQ15" s="645"/>
      <c r="AR15" s="645"/>
      <c r="AS15" s="645"/>
      <c r="AT15" s="645"/>
      <c r="AU15" s="645"/>
      <c r="AV15" s="645"/>
      <c r="AW15" s="645"/>
      <c r="AX15" s="645"/>
      <c r="AY15" s="645"/>
      <c r="AZ15" s="645"/>
      <c r="BA15" s="645"/>
      <c r="BB15" s="645"/>
      <c r="BC15" s="645"/>
      <c r="BD15" s="645"/>
      <c r="BE15" s="645"/>
      <c r="BF15" s="646"/>
      <c r="BG15" s="647">
        <v>1239721</v>
      </c>
      <c r="BH15" s="648"/>
      <c r="BI15" s="648"/>
      <c r="BJ15" s="648"/>
      <c r="BK15" s="648"/>
      <c r="BL15" s="648"/>
      <c r="BM15" s="648"/>
      <c r="BN15" s="649"/>
      <c r="BO15" s="650">
        <v>4.4000000000000004</v>
      </c>
      <c r="BP15" s="650"/>
      <c r="BQ15" s="650"/>
      <c r="BR15" s="650"/>
      <c r="BS15" s="651" t="s">
        <v>122</v>
      </c>
      <c r="BT15" s="651"/>
      <c r="BU15" s="651"/>
      <c r="BV15" s="651"/>
      <c r="BW15" s="651"/>
      <c r="BX15" s="651"/>
      <c r="BY15" s="651"/>
      <c r="BZ15" s="651"/>
      <c r="CA15" s="651"/>
      <c r="CB15" s="655"/>
      <c r="CD15" s="644" t="s">
        <v>249</v>
      </c>
      <c r="CE15" s="645"/>
      <c r="CF15" s="645"/>
      <c r="CG15" s="645"/>
      <c r="CH15" s="645"/>
      <c r="CI15" s="645"/>
      <c r="CJ15" s="645"/>
      <c r="CK15" s="645"/>
      <c r="CL15" s="645"/>
      <c r="CM15" s="645"/>
      <c r="CN15" s="645"/>
      <c r="CO15" s="645"/>
      <c r="CP15" s="645"/>
      <c r="CQ15" s="646"/>
      <c r="CR15" s="647">
        <v>6960557</v>
      </c>
      <c r="CS15" s="648"/>
      <c r="CT15" s="648"/>
      <c r="CU15" s="648"/>
      <c r="CV15" s="648"/>
      <c r="CW15" s="648"/>
      <c r="CX15" s="648"/>
      <c r="CY15" s="649"/>
      <c r="CZ15" s="650">
        <v>7.4</v>
      </c>
      <c r="DA15" s="650"/>
      <c r="DB15" s="650"/>
      <c r="DC15" s="650"/>
      <c r="DD15" s="656">
        <v>1699805</v>
      </c>
      <c r="DE15" s="648"/>
      <c r="DF15" s="648"/>
      <c r="DG15" s="648"/>
      <c r="DH15" s="648"/>
      <c r="DI15" s="648"/>
      <c r="DJ15" s="648"/>
      <c r="DK15" s="648"/>
      <c r="DL15" s="648"/>
      <c r="DM15" s="648"/>
      <c r="DN15" s="648"/>
      <c r="DO15" s="648"/>
      <c r="DP15" s="649"/>
      <c r="DQ15" s="656">
        <v>4680823</v>
      </c>
      <c r="DR15" s="648"/>
      <c r="DS15" s="648"/>
      <c r="DT15" s="648"/>
      <c r="DU15" s="648"/>
      <c r="DV15" s="648"/>
      <c r="DW15" s="648"/>
      <c r="DX15" s="648"/>
      <c r="DY15" s="648"/>
      <c r="DZ15" s="648"/>
      <c r="EA15" s="648"/>
      <c r="EB15" s="648"/>
      <c r="EC15" s="657"/>
    </row>
    <row r="16" spans="2:143" ht="11.25" customHeight="1" x14ac:dyDescent="0.15">
      <c r="B16" s="644" t="s">
        <v>250</v>
      </c>
      <c r="C16" s="645"/>
      <c r="D16" s="645"/>
      <c r="E16" s="645"/>
      <c r="F16" s="645"/>
      <c r="G16" s="645"/>
      <c r="H16" s="645"/>
      <c r="I16" s="645"/>
      <c r="J16" s="645"/>
      <c r="K16" s="645"/>
      <c r="L16" s="645"/>
      <c r="M16" s="645"/>
      <c r="N16" s="645"/>
      <c r="O16" s="645"/>
      <c r="P16" s="645"/>
      <c r="Q16" s="646"/>
      <c r="R16" s="647">
        <v>84460</v>
      </c>
      <c r="S16" s="648"/>
      <c r="T16" s="648"/>
      <c r="U16" s="648"/>
      <c r="V16" s="648"/>
      <c r="W16" s="648"/>
      <c r="X16" s="648"/>
      <c r="Y16" s="649"/>
      <c r="Z16" s="650">
        <v>0.1</v>
      </c>
      <c r="AA16" s="650"/>
      <c r="AB16" s="650"/>
      <c r="AC16" s="650"/>
      <c r="AD16" s="651">
        <v>84460</v>
      </c>
      <c r="AE16" s="651"/>
      <c r="AF16" s="651"/>
      <c r="AG16" s="651"/>
      <c r="AH16" s="651"/>
      <c r="AI16" s="651"/>
      <c r="AJ16" s="651"/>
      <c r="AK16" s="651"/>
      <c r="AL16" s="652">
        <v>0.2</v>
      </c>
      <c r="AM16" s="653"/>
      <c r="AN16" s="653"/>
      <c r="AO16" s="654"/>
      <c r="AP16" s="644" t="s">
        <v>251</v>
      </c>
      <c r="AQ16" s="645"/>
      <c r="AR16" s="645"/>
      <c r="AS16" s="645"/>
      <c r="AT16" s="645"/>
      <c r="AU16" s="645"/>
      <c r="AV16" s="645"/>
      <c r="AW16" s="645"/>
      <c r="AX16" s="645"/>
      <c r="AY16" s="645"/>
      <c r="AZ16" s="645"/>
      <c r="BA16" s="645"/>
      <c r="BB16" s="645"/>
      <c r="BC16" s="645"/>
      <c r="BD16" s="645"/>
      <c r="BE16" s="645"/>
      <c r="BF16" s="646"/>
      <c r="BG16" s="647" t="s">
        <v>122</v>
      </c>
      <c r="BH16" s="648"/>
      <c r="BI16" s="648"/>
      <c r="BJ16" s="648"/>
      <c r="BK16" s="648"/>
      <c r="BL16" s="648"/>
      <c r="BM16" s="648"/>
      <c r="BN16" s="649"/>
      <c r="BO16" s="650" t="s">
        <v>122</v>
      </c>
      <c r="BP16" s="650"/>
      <c r="BQ16" s="650"/>
      <c r="BR16" s="650"/>
      <c r="BS16" s="651" t="s">
        <v>122</v>
      </c>
      <c r="BT16" s="651"/>
      <c r="BU16" s="651"/>
      <c r="BV16" s="651"/>
      <c r="BW16" s="651"/>
      <c r="BX16" s="651"/>
      <c r="BY16" s="651"/>
      <c r="BZ16" s="651"/>
      <c r="CA16" s="651"/>
      <c r="CB16" s="655"/>
      <c r="CD16" s="644" t="s">
        <v>252</v>
      </c>
      <c r="CE16" s="645"/>
      <c r="CF16" s="645"/>
      <c r="CG16" s="645"/>
      <c r="CH16" s="645"/>
      <c r="CI16" s="645"/>
      <c r="CJ16" s="645"/>
      <c r="CK16" s="645"/>
      <c r="CL16" s="645"/>
      <c r="CM16" s="645"/>
      <c r="CN16" s="645"/>
      <c r="CO16" s="645"/>
      <c r="CP16" s="645"/>
      <c r="CQ16" s="646"/>
      <c r="CR16" s="647">
        <v>1042169</v>
      </c>
      <c r="CS16" s="648"/>
      <c r="CT16" s="648"/>
      <c r="CU16" s="648"/>
      <c r="CV16" s="648"/>
      <c r="CW16" s="648"/>
      <c r="CX16" s="648"/>
      <c r="CY16" s="649"/>
      <c r="CZ16" s="650">
        <v>1.1000000000000001</v>
      </c>
      <c r="DA16" s="650"/>
      <c r="DB16" s="650"/>
      <c r="DC16" s="650"/>
      <c r="DD16" s="656" t="s">
        <v>122</v>
      </c>
      <c r="DE16" s="648"/>
      <c r="DF16" s="648"/>
      <c r="DG16" s="648"/>
      <c r="DH16" s="648"/>
      <c r="DI16" s="648"/>
      <c r="DJ16" s="648"/>
      <c r="DK16" s="648"/>
      <c r="DL16" s="648"/>
      <c r="DM16" s="648"/>
      <c r="DN16" s="648"/>
      <c r="DO16" s="648"/>
      <c r="DP16" s="649"/>
      <c r="DQ16" s="656">
        <v>544015</v>
      </c>
      <c r="DR16" s="648"/>
      <c r="DS16" s="648"/>
      <c r="DT16" s="648"/>
      <c r="DU16" s="648"/>
      <c r="DV16" s="648"/>
      <c r="DW16" s="648"/>
      <c r="DX16" s="648"/>
      <c r="DY16" s="648"/>
      <c r="DZ16" s="648"/>
      <c r="EA16" s="648"/>
      <c r="EB16" s="648"/>
      <c r="EC16" s="657"/>
    </row>
    <row r="17" spans="2:133" ht="11.25" customHeight="1" x14ac:dyDescent="0.15">
      <c r="B17" s="644" t="s">
        <v>253</v>
      </c>
      <c r="C17" s="645"/>
      <c r="D17" s="645"/>
      <c r="E17" s="645"/>
      <c r="F17" s="645"/>
      <c r="G17" s="645"/>
      <c r="H17" s="645"/>
      <c r="I17" s="645"/>
      <c r="J17" s="645"/>
      <c r="K17" s="645"/>
      <c r="L17" s="645"/>
      <c r="M17" s="645"/>
      <c r="N17" s="645"/>
      <c r="O17" s="645"/>
      <c r="P17" s="645"/>
      <c r="Q17" s="646"/>
      <c r="R17" s="647">
        <v>498404</v>
      </c>
      <c r="S17" s="648"/>
      <c r="T17" s="648"/>
      <c r="U17" s="648"/>
      <c r="V17" s="648"/>
      <c r="W17" s="648"/>
      <c r="X17" s="648"/>
      <c r="Y17" s="649"/>
      <c r="Z17" s="650">
        <v>0.5</v>
      </c>
      <c r="AA17" s="650"/>
      <c r="AB17" s="650"/>
      <c r="AC17" s="650"/>
      <c r="AD17" s="651">
        <v>498404</v>
      </c>
      <c r="AE17" s="651"/>
      <c r="AF17" s="651"/>
      <c r="AG17" s="651"/>
      <c r="AH17" s="651"/>
      <c r="AI17" s="651"/>
      <c r="AJ17" s="651"/>
      <c r="AK17" s="651"/>
      <c r="AL17" s="652">
        <v>1</v>
      </c>
      <c r="AM17" s="653"/>
      <c r="AN17" s="653"/>
      <c r="AO17" s="654"/>
      <c r="AP17" s="644" t="s">
        <v>254</v>
      </c>
      <c r="AQ17" s="645"/>
      <c r="AR17" s="645"/>
      <c r="AS17" s="645"/>
      <c r="AT17" s="645"/>
      <c r="AU17" s="645"/>
      <c r="AV17" s="645"/>
      <c r="AW17" s="645"/>
      <c r="AX17" s="645"/>
      <c r="AY17" s="645"/>
      <c r="AZ17" s="645"/>
      <c r="BA17" s="645"/>
      <c r="BB17" s="645"/>
      <c r="BC17" s="645"/>
      <c r="BD17" s="645"/>
      <c r="BE17" s="645"/>
      <c r="BF17" s="646"/>
      <c r="BG17" s="647" t="s">
        <v>122</v>
      </c>
      <c r="BH17" s="648"/>
      <c r="BI17" s="648"/>
      <c r="BJ17" s="648"/>
      <c r="BK17" s="648"/>
      <c r="BL17" s="648"/>
      <c r="BM17" s="648"/>
      <c r="BN17" s="649"/>
      <c r="BO17" s="650" t="s">
        <v>122</v>
      </c>
      <c r="BP17" s="650"/>
      <c r="BQ17" s="650"/>
      <c r="BR17" s="650"/>
      <c r="BS17" s="651" t="s">
        <v>122</v>
      </c>
      <c r="BT17" s="651"/>
      <c r="BU17" s="651"/>
      <c r="BV17" s="651"/>
      <c r="BW17" s="651"/>
      <c r="BX17" s="651"/>
      <c r="BY17" s="651"/>
      <c r="BZ17" s="651"/>
      <c r="CA17" s="651"/>
      <c r="CB17" s="655"/>
      <c r="CD17" s="644" t="s">
        <v>255</v>
      </c>
      <c r="CE17" s="645"/>
      <c r="CF17" s="645"/>
      <c r="CG17" s="645"/>
      <c r="CH17" s="645"/>
      <c r="CI17" s="645"/>
      <c r="CJ17" s="645"/>
      <c r="CK17" s="645"/>
      <c r="CL17" s="645"/>
      <c r="CM17" s="645"/>
      <c r="CN17" s="645"/>
      <c r="CO17" s="645"/>
      <c r="CP17" s="645"/>
      <c r="CQ17" s="646"/>
      <c r="CR17" s="647">
        <v>10108653</v>
      </c>
      <c r="CS17" s="648"/>
      <c r="CT17" s="648"/>
      <c r="CU17" s="648"/>
      <c r="CV17" s="648"/>
      <c r="CW17" s="648"/>
      <c r="CX17" s="648"/>
      <c r="CY17" s="649"/>
      <c r="CZ17" s="650">
        <v>10.7</v>
      </c>
      <c r="DA17" s="650"/>
      <c r="DB17" s="650"/>
      <c r="DC17" s="650"/>
      <c r="DD17" s="656" t="s">
        <v>122</v>
      </c>
      <c r="DE17" s="648"/>
      <c r="DF17" s="648"/>
      <c r="DG17" s="648"/>
      <c r="DH17" s="648"/>
      <c r="DI17" s="648"/>
      <c r="DJ17" s="648"/>
      <c r="DK17" s="648"/>
      <c r="DL17" s="648"/>
      <c r="DM17" s="648"/>
      <c r="DN17" s="648"/>
      <c r="DO17" s="648"/>
      <c r="DP17" s="649"/>
      <c r="DQ17" s="656">
        <v>10050715</v>
      </c>
      <c r="DR17" s="648"/>
      <c r="DS17" s="648"/>
      <c r="DT17" s="648"/>
      <c r="DU17" s="648"/>
      <c r="DV17" s="648"/>
      <c r="DW17" s="648"/>
      <c r="DX17" s="648"/>
      <c r="DY17" s="648"/>
      <c r="DZ17" s="648"/>
      <c r="EA17" s="648"/>
      <c r="EB17" s="648"/>
      <c r="EC17" s="657"/>
    </row>
    <row r="18" spans="2:133" ht="11.25" customHeight="1" x14ac:dyDescent="0.15">
      <c r="B18" s="644" t="s">
        <v>256</v>
      </c>
      <c r="C18" s="645"/>
      <c r="D18" s="645"/>
      <c r="E18" s="645"/>
      <c r="F18" s="645"/>
      <c r="G18" s="645"/>
      <c r="H18" s="645"/>
      <c r="I18" s="645"/>
      <c r="J18" s="645"/>
      <c r="K18" s="645"/>
      <c r="L18" s="645"/>
      <c r="M18" s="645"/>
      <c r="N18" s="645"/>
      <c r="O18" s="645"/>
      <c r="P18" s="645"/>
      <c r="Q18" s="646"/>
      <c r="R18" s="647">
        <v>228854</v>
      </c>
      <c r="S18" s="648"/>
      <c r="T18" s="648"/>
      <c r="U18" s="648"/>
      <c r="V18" s="648"/>
      <c r="W18" s="648"/>
      <c r="X18" s="648"/>
      <c r="Y18" s="649"/>
      <c r="Z18" s="650">
        <v>0.2</v>
      </c>
      <c r="AA18" s="650"/>
      <c r="AB18" s="650"/>
      <c r="AC18" s="650"/>
      <c r="AD18" s="651">
        <v>228854</v>
      </c>
      <c r="AE18" s="651"/>
      <c r="AF18" s="651"/>
      <c r="AG18" s="651"/>
      <c r="AH18" s="651"/>
      <c r="AI18" s="651"/>
      <c r="AJ18" s="651"/>
      <c r="AK18" s="651"/>
      <c r="AL18" s="652">
        <v>0.5</v>
      </c>
      <c r="AM18" s="653"/>
      <c r="AN18" s="653"/>
      <c r="AO18" s="654"/>
      <c r="AP18" s="644" t="s">
        <v>257</v>
      </c>
      <c r="AQ18" s="645"/>
      <c r="AR18" s="645"/>
      <c r="AS18" s="645"/>
      <c r="AT18" s="645"/>
      <c r="AU18" s="645"/>
      <c r="AV18" s="645"/>
      <c r="AW18" s="645"/>
      <c r="AX18" s="645"/>
      <c r="AY18" s="645"/>
      <c r="AZ18" s="645"/>
      <c r="BA18" s="645"/>
      <c r="BB18" s="645"/>
      <c r="BC18" s="645"/>
      <c r="BD18" s="645"/>
      <c r="BE18" s="645"/>
      <c r="BF18" s="646"/>
      <c r="BG18" s="647" t="s">
        <v>122</v>
      </c>
      <c r="BH18" s="648"/>
      <c r="BI18" s="648"/>
      <c r="BJ18" s="648"/>
      <c r="BK18" s="648"/>
      <c r="BL18" s="648"/>
      <c r="BM18" s="648"/>
      <c r="BN18" s="649"/>
      <c r="BO18" s="650" t="s">
        <v>122</v>
      </c>
      <c r="BP18" s="650"/>
      <c r="BQ18" s="650"/>
      <c r="BR18" s="650"/>
      <c r="BS18" s="651" t="s">
        <v>122</v>
      </c>
      <c r="BT18" s="651"/>
      <c r="BU18" s="651"/>
      <c r="BV18" s="651"/>
      <c r="BW18" s="651"/>
      <c r="BX18" s="651"/>
      <c r="BY18" s="651"/>
      <c r="BZ18" s="651"/>
      <c r="CA18" s="651"/>
      <c r="CB18" s="655"/>
      <c r="CD18" s="644" t="s">
        <v>258</v>
      </c>
      <c r="CE18" s="645"/>
      <c r="CF18" s="645"/>
      <c r="CG18" s="645"/>
      <c r="CH18" s="645"/>
      <c r="CI18" s="645"/>
      <c r="CJ18" s="645"/>
      <c r="CK18" s="645"/>
      <c r="CL18" s="645"/>
      <c r="CM18" s="645"/>
      <c r="CN18" s="645"/>
      <c r="CO18" s="645"/>
      <c r="CP18" s="645"/>
      <c r="CQ18" s="646"/>
      <c r="CR18" s="647" t="s">
        <v>122</v>
      </c>
      <c r="CS18" s="648"/>
      <c r="CT18" s="648"/>
      <c r="CU18" s="648"/>
      <c r="CV18" s="648"/>
      <c r="CW18" s="648"/>
      <c r="CX18" s="648"/>
      <c r="CY18" s="649"/>
      <c r="CZ18" s="650" t="s">
        <v>122</v>
      </c>
      <c r="DA18" s="650"/>
      <c r="DB18" s="650"/>
      <c r="DC18" s="650"/>
      <c r="DD18" s="656" t="s">
        <v>122</v>
      </c>
      <c r="DE18" s="648"/>
      <c r="DF18" s="648"/>
      <c r="DG18" s="648"/>
      <c r="DH18" s="648"/>
      <c r="DI18" s="648"/>
      <c r="DJ18" s="648"/>
      <c r="DK18" s="648"/>
      <c r="DL18" s="648"/>
      <c r="DM18" s="648"/>
      <c r="DN18" s="648"/>
      <c r="DO18" s="648"/>
      <c r="DP18" s="649"/>
      <c r="DQ18" s="656" t="s">
        <v>122</v>
      </c>
      <c r="DR18" s="648"/>
      <c r="DS18" s="648"/>
      <c r="DT18" s="648"/>
      <c r="DU18" s="648"/>
      <c r="DV18" s="648"/>
      <c r="DW18" s="648"/>
      <c r="DX18" s="648"/>
      <c r="DY18" s="648"/>
      <c r="DZ18" s="648"/>
      <c r="EA18" s="648"/>
      <c r="EB18" s="648"/>
      <c r="EC18" s="657"/>
    </row>
    <row r="19" spans="2:133" ht="11.25" customHeight="1" x14ac:dyDescent="0.15">
      <c r="B19" s="644" t="s">
        <v>259</v>
      </c>
      <c r="C19" s="645"/>
      <c r="D19" s="645"/>
      <c r="E19" s="645"/>
      <c r="F19" s="645"/>
      <c r="G19" s="645"/>
      <c r="H19" s="645"/>
      <c r="I19" s="645"/>
      <c r="J19" s="645"/>
      <c r="K19" s="645"/>
      <c r="L19" s="645"/>
      <c r="M19" s="645"/>
      <c r="N19" s="645"/>
      <c r="O19" s="645"/>
      <c r="P19" s="645"/>
      <c r="Q19" s="646"/>
      <c r="R19" s="647">
        <v>209887</v>
      </c>
      <c r="S19" s="648"/>
      <c r="T19" s="648"/>
      <c r="U19" s="648"/>
      <c r="V19" s="648"/>
      <c r="W19" s="648"/>
      <c r="X19" s="648"/>
      <c r="Y19" s="649"/>
      <c r="Z19" s="650">
        <v>0.2</v>
      </c>
      <c r="AA19" s="650"/>
      <c r="AB19" s="650"/>
      <c r="AC19" s="650"/>
      <c r="AD19" s="651">
        <v>209887</v>
      </c>
      <c r="AE19" s="651"/>
      <c r="AF19" s="651"/>
      <c r="AG19" s="651"/>
      <c r="AH19" s="651"/>
      <c r="AI19" s="651"/>
      <c r="AJ19" s="651"/>
      <c r="AK19" s="651"/>
      <c r="AL19" s="652">
        <v>0.4</v>
      </c>
      <c r="AM19" s="653"/>
      <c r="AN19" s="653"/>
      <c r="AO19" s="654"/>
      <c r="AP19" s="644" t="s">
        <v>260</v>
      </c>
      <c r="AQ19" s="645"/>
      <c r="AR19" s="645"/>
      <c r="AS19" s="645"/>
      <c r="AT19" s="645"/>
      <c r="AU19" s="645"/>
      <c r="AV19" s="645"/>
      <c r="AW19" s="645"/>
      <c r="AX19" s="645"/>
      <c r="AY19" s="645"/>
      <c r="AZ19" s="645"/>
      <c r="BA19" s="645"/>
      <c r="BB19" s="645"/>
      <c r="BC19" s="645"/>
      <c r="BD19" s="645"/>
      <c r="BE19" s="645"/>
      <c r="BF19" s="646"/>
      <c r="BG19" s="647">
        <v>1663159</v>
      </c>
      <c r="BH19" s="648"/>
      <c r="BI19" s="648"/>
      <c r="BJ19" s="648"/>
      <c r="BK19" s="648"/>
      <c r="BL19" s="648"/>
      <c r="BM19" s="648"/>
      <c r="BN19" s="649"/>
      <c r="BO19" s="650">
        <v>6</v>
      </c>
      <c r="BP19" s="650"/>
      <c r="BQ19" s="650"/>
      <c r="BR19" s="650"/>
      <c r="BS19" s="651" t="s">
        <v>122</v>
      </c>
      <c r="BT19" s="651"/>
      <c r="BU19" s="651"/>
      <c r="BV19" s="651"/>
      <c r="BW19" s="651"/>
      <c r="BX19" s="651"/>
      <c r="BY19" s="651"/>
      <c r="BZ19" s="651"/>
      <c r="CA19" s="651"/>
      <c r="CB19" s="655"/>
      <c r="CD19" s="644" t="s">
        <v>261</v>
      </c>
      <c r="CE19" s="645"/>
      <c r="CF19" s="645"/>
      <c r="CG19" s="645"/>
      <c r="CH19" s="645"/>
      <c r="CI19" s="645"/>
      <c r="CJ19" s="645"/>
      <c r="CK19" s="645"/>
      <c r="CL19" s="645"/>
      <c r="CM19" s="645"/>
      <c r="CN19" s="645"/>
      <c r="CO19" s="645"/>
      <c r="CP19" s="645"/>
      <c r="CQ19" s="646"/>
      <c r="CR19" s="647" t="s">
        <v>122</v>
      </c>
      <c r="CS19" s="648"/>
      <c r="CT19" s="648"/>
      <c r="CU19" s="648"/>
      <c r="CV19" s="648"/>
      <c r="CW19" s="648"/>
      <c r="CX19" s="648"/>
      <c r="CY19" s="649"/>
      <c r="CZ19" s="650" t="s">
        <v>122</v>
      </c>
      <c r="DA19" s="650"/>
      <c r="DB19" s="650"/>
      <c r="DC19" s="650"/>
      <c r="DD19" s="656" t="s">
        <v>122</v>
      </c>
      <c r="DE19" s="648"/>
      <c r="DF19" s="648"/>
      <c r="DG19" s="648"/>
      <c r="DH19" s="648"/>
      <c r="DI19" s="648"/>
      <c r="DJ19" s="648"/>
      <c r="DK19" s="648"/>
      <c r="DL19" s="648"/>
      <c r="DM19" s="648"/>
      <c r="DN19" s="648"/>
      <c r="DO19" s="648"/>
      <c r="DP19" s="649"/>
      <c r="DQ19" s="656" t="s">
        <v>122</v>
      </c>
      <c r="DR19" s="648"/>
      <c r="DS19" s="648"/>
      <c r="DT19" s="648"/>
      <c r="DU19" s="648"/>
      <c r="DV19" s="648"/>
      <c r="DW19" s="648"/>
      <c r="DX19" s="648"/>
      <c r="DY19" s="648"/>
      <c r="DZ19" s="648"/>
      <c r="EA19" s="648"/>
      <c r="EB19" s="648"/>
      <c r="EC19" s="657"/>
    </row>
    <row r="20" spans="2:133" ht="11.25" customHeight="1" x14ac:dyDescent="0.15">
      <c r="B20" s="660" t="s">
        <v>262</v>
      </c>
      <c r="C20" s="661"/>
      <c r="D20" s="661"/>
      <c r="E20" s="661"/>
      <c r="F20" s="661"/>
      <c r="G20" s="661"/>
      <c r="H20" s="661"/>
      <c r="I20" s="661"/>
      <c r="J20" s="661"/>
      <c r="K20" s="661"/>
      <c r="L20" s="661"/>
      <c r="M20" s="661"/>
      <c r="N20" s="661"/>
      <c r="O20" s="661"/>
      <c r="P20" s="661"/>
      <c r="Q20" s="662"/>
      <c r="R20" s="647">
        <v>18967</v>
      </c>
      <c r="S20" s="648"/>
      <c r="T20" s="648"/>
      <c r="U20" s="648"/>
      <c r="V20" s="648"/>
      <c r="W20" s="648"/>
      <c r="X20" s="648"/>
      <c r="Y20" s="649"/>
      <c r="Z20" s="650">
        <v>0</v>
      </c>
      <c r="AA20" s="650"/>
      <c r="AB20" s="650"/>
      <c r="AC20" s="650"/>
      <c r="AD20" s="651">
        <v>18967</v>
      </c>
      <c r="AE20" s="651"/>
      <c r="AF20" s="651"/>
      <c r="AG20" s="651"/>
      <c r="AH20" s="651"/>
      <c r="AI20" s="651"/>
      <c r="AJ20" s="651"/>
      <c r="AK20" s="651"/>
      <c r="AL20" s="652">
        <v>0</v>
      </c>
      <c r="AM20" s="653"/>
      <c r="AN20" s="653"/>
      <c r="AO20" s="654"/>
      <c r="AP20" s="644" t="s">
        <v>263</v>
      </c>
      <c r="AQ20" s="645"/>
      <c r="AR20" s="645"/>
      <c r="AS20" s="645"/>
      <c r="AT20" s="645"/>
      <c r="AU20" s="645"/>
      <c r="AV20" s="645"/>
      <c r="AW20" s="645"/>
      <c r="AX20" s="645"/>
      <c r="AY20" s="645"/>
      <c r="AZ20" s="645"/>
      <c r="BA20" s="645"/>
      <c r="BB20" s="645"/>
      <c r="BC20" s="645"/>
      <c r="BD20" s="645"/>
      <c r="BE20" s="645"/>
      <c r="BF20" s="646"/>
      <c r="BG20" s="647">
        <v>1663159</v>
      </c>
      <c r="BH20" s="648"/>
      <c r="BI20" s="648"/>
      <c r="BJ20" s="648"/>
      <c r="BK20" s="648"/>
      <c r="BL20" s="648"/>
      <c r="BM20" s="648"/>
      <c r="BN20" s="649"/>
      <c r="BO20" s="650">
        <v>6</v>
      </c>
      <c r="BP20" s="650"/>
      <c r="BQ20" s="650"/>
      <c r="BR20" s="650"/>
      <c r="BS20" s="651" t="s">
        <v>122</v>
      </c>
      <c r="BT20" s="651"/>
      <c r="BU20" s="651"/>
      <c r="BV20" s="651"/>
      <c r="BW20" s="651"/>
      <c r="BX20" s="651"/>
      <c r="BY20" s="651"/>
      <c r="BZ20" s="651"/>
      <c r="CA20" s="651"/>
      <c r="CB20" s="655"/>
      <c r="CD20" s="644" t="s">
        <v>264</v>
      </c>
      <c r="CE20" s="645"/>
      <c r="CF20" s="645"/>
      <c r="CG20" s="645"/>
      <c r="CH20" s="645"/>
      <c r="CI20" s="645"/>
      <c r="CJ20" s="645"/>
      <c r="CK20" s="645"/>
      <c r="CL20" s="645"/>
      <c r="CM20" s="645"/>
      <c r="CN20" s="645"/>
      <c r="CO20" s="645"/>
      <c r="CP20" s="645"/>
      <c r="CQ20" s="646"/>
      <c r="CR20" s="647">
        <v>94373740</v>
      </c>
      <c r="CS20" s="648"/>
      <c r="CT20" s="648"/>
      <c r="CU20" s="648"/>
      <c r="CV20" s="648"/>
      <c r="CW20" s="648"/>
      <c r="CX20" s="648"/>
      <c r="CY20" s="649"/>
      <c r="CZ20" s="650">
        <v>100</v>
      </c>
      <c r="DA20" s="650"/>
      <c r="DB20" s="650"/>
      <c r="DC20" s="650"/>
      <c r="DD20" s="656">
        <v>15481508</v>
      </c>
      <c r="DE20" s="648"/>
      <c r="DF20" s="648"/>
      <c r="DG20" s="648"/>
      <c r="DH20" s="648"/>
      <c r="DI20" s="648"/>
      <c r="DJ20" s="648"/>
      <c r="DK20" s="648"/>
      <c r="DL20" s="648"/>
      <c r="DM20" s="648"/>
      <c r="DN20" s="648"/>
      <c r="DO20" s="648"/>
      <c r="DP20" s="649"/>
      <c r="DQ20" s="656">
        <v>59932750</v>
      </c>
      <c r="DR20" s="648"/>
      <c r="DS20" s="648"/>
      <c r="DT20" s="648"/>
      <c r="DU20" s="648"/>
      <c r="DV20" s="648"/>
      <c r="DW20" s="648"/>
      <c r="DX20" s="648"/>
      <c r="DY20" s="648"/>
      <c r="DZ20" s="648"/>
      <c r="EA20" s="648"/>
      <c r="EB20" s="648"/>
      <c r="EC20" s="657"/>
    </row>
    <row r="21" spans="2:133" ht="11.25" customHeight="1" x14ac:dyDescent="0.15">
      <c r="B21" s="644" t="s">
        <v>265</v>
      </c>
      <c r="C21" s="645"/>
      <c r="D21" s="645"/>
      <c r="E21" s="645"/>
      <c r="F21" s="645"/>
      <c r="G21" s="645"/>
      <c r="H21" s="645"/>
      <c r="I21" s="645"/>
      <c r="J21" s="645"/>
      <c r="K21" s="645"/>
      <c r="L21" s="645"/>
      <c r="M21" s="645"/>
      <c r="N21" s="645"/>
      <c r="O21" s="645"/>
      <c r="P21" s="645"/>
      <c r="Q21" s="646"/>
      <c r="R21" s="647">
        <v>17869637</v>
      </c>
      <c r="S21" s="648"/>
      <c r="T21" s="648"/>
      <c r="U21" s="648"/>
      <c r="V21" s="648"/>
      <c r="W21" s="648"/>
      <c r="X21" s="648"/>
      <c r="Y21" s="649"/>
      <c r="Z21" s="650">
        <v>18.600000000000001</v>
      </c>
      <c r="AA21" s="650"/>
      <c r="AB21" s="650"/>
      <c r="AC21" s="650"/>
      <c r="AD21" s="651">
        <v>15743751</v>
      </c>
      <c r="AE21" s="651"/>
      <c r="AF21" s="651"/>
      <c r="AG21" s="651"/>
      <c r="AH21" s="651"/>
      <c r="AI21" s="651"/>
      <c r="AJ21" s="651"/>
      <c r="AK21" s="651"/>
      <c r="AL21" s="652">
        <v>31.8</v>
      </c>
      <c r="AM21" s="653"/>
      <c r="AN21" s="653"/>
      <c r="AO21" s="654"/>
      <c r="AP21" s="644" t="s">
        <v>266</v>
      </c>
      <c r="AQ21" s="663"/>
      <c r="AR21" s="663"/>
      <c r="AS21" s="663"/>
      <c r="AT21" s="663"/>
      <c r="AU21" s="663"/>
      <c r="AV21" s="663"/>
      <c r="AW21" s="663"/>
      <c r="AX21" s="663"/>
      <c r="AY21" s="663"/>
      <c r="AZ21" s="663"/>
      <c r="BA21" s="663"/>
      <c r="BB21" s="663"/>
      <c r="BC21" s="663"/>
      <c r="BD21" s="663"/>
      <c r="BE21" s="663"/>
      <c r="BF21" s="664"/>
      <c r="BG21" s="647">
        <v>70289</v>
      </c>
      <c r="BH21" s="648"/>
      <c r="BI21" s="648"/>
      <c r="BJ21" s="648"/>
      <c r="BK21" s="648"/>
      <c r="BL21" s="648"/>
      <c r="BM21" s="648"/>
      <c r="BN21" s="649"/>
      <c r="BO21" s="650">
        <v>0.3</v>
      </c>
      <c r="BP21" s="650"/>
      <c r="BQ21" s="650"/>
      <c r="BR21" s="650"/>
      <c r="BS21" s="651" t="s">
        <v>122</v>
      </c>
      <c r="BT21" s="651"/>
      <c r="BU21" s="651"/>
      <c r="BV21" s="651"/>
      <c r="BW21" s="651"/>
      <c r="BX21" s="651"/>
      <c r="BY21" s="651"/>
      <c r="BZ21" s="651"/>
      <c r="CA21" s="651"/>
      <c r="CB21" s="655"/>
      <c r="CD21" s="668"/>
      <c r="CE21" s="669"/>
      <c r="CF21" s="669"/>
      <c r="CG21" s="669"/>
      <c r="CH21" s="669"/>
      <c r="CI21" s="669"/>
      <c r="CJ21" s="669"/>
      <c r="CK21" s="669"/>
      <c r="CL21" s="669"/>
      <c r="CM21" s="669"/>
      <c r="CN21" s="669"/>
      <c r="CO21" s="669"/>
      <c r="CP21" s="669"/>
      <c r="CQ21" s="670"/>
      <c r="CR21" s="671"/>
      <c r="CS21" s="666"/>
      <c r="CT21" s="666"/>
      <c r="CU21" s="666"/>
      <c r="CV21" s="666"/>
      <c r="CW21" s="666"/>
      <c r="CX21" s="666"/>
      <c r="CY21" s="672"/>
      <c r="CZ21" s="673"/>
      <c r="DA21" s="673"/>
      <c r="DB21" s="673"/>
      <c r="DC21" s="673"/>
      <c r="DD21" s="665"/>
      <c r="DE21" s="666"/>
      <c r="DF21" s="666"/>
      <c r="DG21" s="666"/>
      <c r="DH21" s="666"/>
      <c r="DI21" s="666"/>
      <c r="DJ21" s="666"/>
      <c r="DK21" s="666"/>
      <c r="DL21" s="666"/>
      <c r="DM21" s="666"/>
      <c r="DN21" s="666"/>
      <c r="DO21" s="666"/>
      <c r="DP21" s="672"/>
      <c r="DQ21" s="665"/>
      <c r="DR21" s="666"/>
      <c r="DS21" s="666"/>
      <c r="DT21" s="666"/>
      <c r="DU21" s="666"/>
      <c r="DV21" s="666"/>
      <c r="DW21" s="666"/>
      <c r="DX21" s="666"/>
      <c r="DY21" s="666"/>
      <c r="DZ21" s="666"/>
      <c r="EA21" s="666"/>
      <c r="EB21" s="666"/>
      <c r="EC21" s="667"/>
    </row>
    <row r="22" spans="2:133" ht="11.25" customHeight="1" x14ac:dyDescent="0.15">
      <c r="B22" s="644" t="s">
        <v>267</v>
      </c>
      <c r="C22" s="645"/>
      <c r="D22" s="645"/>
      <c r="E22" s="645"/>
      <c r="F22" s="645"/>
      <c r="G22" s="645"/>
      <c r="H22" s="645"/>
      <c r="I22" s="645"/>
      <c r="J22" s="645"/>
      <c r="K22" s="645"/>
      <c r="L22" s="645"/>
      <c r="M22" s="645"/>
      <c r="N22" s="645"/>
      <c r="O22" s="645"/>
      <c r="P22" s="645"/>
      <c r="Q22" s="646"/>
      <c r="R22" s="647">
        <v>15743751</v>
      </c>
      <c r="S22" s="648"/>
      <c r="T22" s="648"/>
      <c r="U22" s="648"/>
      <c r="V22" s="648"/>
      <c r="W22" s="648"/>
      <c r="X22" s="648"/>
      <c r="Y22" s="649"/>
      <c r="Z22" s="650">
        <v>16.399999999999999</v>
      </c>
      <c r="AA22" s="650"/>
      <c r="AB22" s="650"/>
      <c r="AC22" s="650"/>
      <c r="AD22" s="651">
        <v>15743751</v>
      </c>
      <c r="AE22" s="651"/>
      <c r="AF22" s="651"/>
      <c r="AG22" s="651"/>
      <c r="AH22" s="651"/>
      <c r="AI22" s="651"/>
      <c r="AJ22" s="651"/>
      <c r="AK22" s="651"/>
      <c r="AL22" s="652">
        <v>31.8</v>
      </c>
      <c r="AM22" s="653"/>
      <c r="AN22" s="653"/>
      <c r="AO22" s="654"/>
      <c r="AP22" s="644" t="s">
        <v>268</v>
      </c>
      <c r="AQ22" s="663"/>
      <c r="AR22" s="663"/>
      <c r="AS22" s="663"/>
      <c r="AT22" s="663"/>
      <c r="AU22" s="663"/>
      <c r="AV22" s="663"/>
      <c r="AW22" s="663"/>
      <c r="AX22" s="663"/>
      <c r="AY22" s="663"/>
      <c r="AZ22" s="663"/>
      <c r="BA22" s="663"/>
      <c r="BB22" s="663"/>
      <c r="BC22" s="663"/>
      <c r="BD22" s="663"/>
      <c r="BE22" s="663"/>
      <c r="BF22" s="664"/>
      <c r="BG22" s="647" t="s">
        <v>122</v>
      </c>
      <c r="BH22" s="648"/>
      <c r="BI22" s="648"/>
      <c r="BJ22" s="648"/>
      <c r="BK22" s="648"/>
      <c r="BL22" s="648"/>
      <c r="BM22" s="648"/>
      <c r="BN22" s="649"/>
      <c r="BO22" s="650" t="s">
        <v>122</v>
      </c>
      <c r="BP22" s="650"/>
      <c r="BQ22" s="650"/>
      <c r="BR22" s="650"/>
      <c r="BS22" s="651" t="s">
        <v>122</v>
      </c>
      <c r="BT22" s="651"/>
      <c r="BU22" s="651"/>
      <c r="BV22" s="651"/>
      <c r="BW22" s="651"/>
      <c r="BX22" s="651"/>
      <c r="BY22" s="651"/>
      <c r="BZ22" s="651"/>
      <c r="CA22" s="651"/>
      <c r="CB22" s="655"/>
      <c r="CD22" s="629" t="s">
        <v>269</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270</v>
      </c>
      <c r="C23" s="645"/>
      <c r="D23" s="645"/>
      <c r="E23" s="645"/>
      <c r="F23" s="645"/>
      <c r="G23" s="645"/>
      <c r="H23" s="645"/>
      <c r="I23" s="645"/>
      <c r="J23" s="645"/>
      <c r="K23" s="645"/>
      <c r="L23" s="645"/>
      <c r="M23" s="645"/>
      <c r="N23" s="645"/>
      <c r="O23" s="645"/>
      <c r="P23" s="645"/>
      <c r="Q23" s="646"/>
      <c r="R23" s="647">
        <v>2125886</v>
      </c>
      <c r="S23" s="648"/>
      <c r="T23" s="648"/>
      <c r="U23" s="648"/>
      <c r="V23" s="648"/>
      <c r="W23" s="648"/>
      <c r="X23" s="648"/>
      <c r="Y23" s="649"/>
      <c r="Z23" s="650">
        <v>2.2000000000000002</v>
      </c>
      <c r="AA23" s="650"/>
      <c r="AB23" s="650"/>
      <c r="AC23" s="650"/>
      <c r="AD23" s="651" t="s">
        <v>122</v>
      </c>
      <c r="AE23" s="651"/>
      <c r="AF23" s="651"/>
      <c r="AG23" s="651"/>
      <c r="AH23" s="651"/>
      <c r="AI23" s="651"/>
      <c r="AJ23" s="651"/>
      <c r="AK23" s="651"/>
      <c r="AL23" s="652" t="s">
        <v>122</v>
      </c>
      <c r="AM23" s="653"/>
      <c r="AN23" s="653"/>
      <c r="AO23" s="654"/>
      <c r="AP23" s="644" t="s">
        <v>271</v>
      </c>
      <c r="AQ23" s="663"/>
      <c r="AR23" s="663"/>
      <c r="AS23" s="663"/>
      <c r="AT23" s="663"/>
      <c r="AU23" s="663"/>
      <c r="AV23" s="663"/>
      <c r="AW23" s="663"/>
      <c r="AX23" s="663"/>
      <c r="AY23" s="663"/>
      <c r="AZ23" s="663"/>
      <c r="BA23" s="663"/>
      <c r="BB23" s="663"/>
      <c r="BC23" s="663"/>
      <c r="BD23" s="663"/>
      <c r="BE23" s="663"/>
      <c r="BF23" s="664"/>
      <c r="BG23" s="647">
        <v>1592870</v>
      </c>
      <c r="BH23" s="648"/>
      <c r="BI23" s="648"/>
      <c r="BJ23" s="648"/>
      <c r="BK23" s="648"/>
      <c r="BL23" s="648"/>
      <c r="BM23" s="648"/>
      <c r="BN23" s="649"/>
      <c r="BO23" s="650">
        <v>5.7</v>
      </c>
      <c r="BP23" s="650"/>
      <c r="BQ23" s="650"/>
      <c r="BR23" s="650"/>
      <c r="BS23" s="651" t="s">
        <v>122</v>
      </c>
      <c r="BT23" s="651"/>
      <c r="BU23" s="651"/>
      <c r="BV23" s="651"/>
      <c r="BW23" s="651"/>
      <c r="BX23" s="651"/>
      <c r="BY23" s="651"/>
      <c r="BZ23" s="651"/>
      <c r="CA23" s="651"/>
      <c r="CB23" s="655"/>
      <c r="CD23" s="629" t="s">
        <v>211</v>
      </c>
      <c r="CE23" s="630"/>
      <c r="CF23" s="630"/>
      <c r="CG23" s="630"/>
      <c r="CH23" s="630"/>
      <c r="CI23" s="630"/>
      <c r="CJ23" s="630"/>
      <c r="CK23" s="630"/>
      <c r="CL23" s="630"/>
      <c r="CM23" s="630"/>
      <c r="CN23" s="630"/>
      <c r="CO23" s="630"/>
      <c r="CP23" s="630"/>
      <c r="CQ23" s="631"/>
      <c r="CR23" s="629" t="s">
        <v>272</v>
      </c>
      <c r="CS23" s="630"/>
      <c r="CT23" s="630"/>
      <c r="CU23" s="630"/>
      <c r="CV23" s="630"/>
      <c r="CW23" s="630"/>
      <c r="CX23" s="630"/>
      <c r="CY23" s="631"/>
      <c r="CZ23" s="629" t="s">
        <v>273</v>
      </c>
      <c r="DA23" s="630"/>
      <c r="DB23" s="630"/>
      <c r="DC23" s="631"/>
      <c r="DD23" s="629" t="s">
        <v>274</v>
      </c>
      <c r="DE23" s="630"/>
      <c r="DF23" s="630"/>
      <c r="DG23" s="630"/>
      <c r="DH23" s="630"/>
      <c r="DI23" s="630"/>
      <c r="DJ23" s="630"/>
      <c r="DK23" s="631"/>
      <c r="DL23" s="674" t="s">
        <v>275</v>
      </c>
      <c r="DM23" s="675"/>
      <c r="DN23" s="675"/>
      <c r="DO23" s="675"/>
      <c r="DP23" s="675"/>
      <c r="DQ23" s="675"/>
      <c r="DR23" s="675"/>
      <c r="DS23" s="675"/>
      <c r="DT23" s="675"/>
      <c r="DU23" s="675"/>
      <c r="DV23" s="676"/>
      <c r="DW23" s="629" t="s">
        <v>276</v>
      </c>
      <c r="DX23" s="630"/>
      <c r="DY23" s="630"/>
      <c r="DZ23" s="630"/>
      <c r="EA23" s="630"/>
      <c r="EB23" s="630"/>
      <c r="EC23" s="631"/>
    </row>
    <row r="24" spans="2:133" ht="11.25" customHeight="1" x14ac:dyDescent="0.15">
      <c r="B24" s="644" t="s">
        <v>277</v>
      </c>
      <c r="C24" s="645"/>
      <c r="D24" s="645"/>
      <c r="E24" s="645"/>
      <c r="F24" s="645"/>
      <c r="G24" s="645"/>
      <c r="H24" s="645"/>
      <c r="I24" s="645"/>
      <c r="J24" s="645"/>
      <c r="K24" s="645"/>
      <c r="L24" s="645"/>
      <c r="M24" s="645"/>
      <c r="N24" s="645"/>
      <c r="O24" s="645"/>
      <c r="P24" s="645"/>
      <c r="Q24" s="646"/>
      <c r="R24" s="647" t="s">
        <v>122</v>
      </c>
      <c r="S24" s="648"/>
      <c r="T24" s="648"/>
      <c r="U24" s="648"/>
      <c r="V24" s="648"/>
      <c r="W24" s="648"/>
      <c r="X24" s="648"/>
      <c r="Y24" s="649"/>
      <c r="Z24" s="650" t="s">
        <v>122</v>
      </c>
      <c r="AA24" s="650"/>
      <c r="AB24" s="650"/>
      <c r="AC24" s="650"/>
      <c r="AD24" s="651" t="s">
        <v>122</v>
      </c>
      <c r="AE24" s="651"/>
      <c r="AF24" s="651"/>
      <c r="AG24" s="651"/>
      <c r="AH24" s="651"/>
      <c r="AI24" s="651"/>
      <c r="AJ24" s="651"/>
      <c r="AK24" s="651"/>
      <c r="AL24" s="652" t="s">
        <v>122</v>
      </c>
      <c r="AM24" s="653"/>
      <c r="AN24" s="653"/>
      <c r="AO24" s="654"/>
      <c r="AP24" s="644" t="s">
        <v>278</v>
      </c>
      <c r="AQ24" s="663"/>
      <c r="AR24" s="663"/>
      <c r="AS24" s="663"/>
      <c r="AT24" s="663"/>
      <c r="AU24" s="663"/>
      <c r="AV24" s="663"/>
      <c r="AW24" s="663"/>
      <c r="AX24" s="663"/>
      <c r="AY24" s="663"/>
      <c r="AZ24" s="663"/>
      <c r="BA24" s="663"/>
      <c r="BB24" s="663"/>
      <c r="BC24" s="663"/>
      <c r="BD24" s="663"/>
      <c r="BE24" s="663"/>
      <c r="BF24" s="664"/>
      <c r="BG24" s="647" t="s">
        <v>122</v>
      </c>
      <c r="BH24" s="648"/>
      <c r="BI24" s="648"/>
      <c r="BJ24" s="648"/>
      <c r="BK24" s="648"/>
      <c r="BL24" s="648"/>
      <c r="BM24" s="648"/>
      <c r="BN24" s="649"/>
      <c r="BO24" s="650" t="s">
        <v>122</v>
      </c>
      <c r="BP24" s="650"/>
      <c r="BQ24" s="650"/>
      <c r="BR24" s="650"/>
      <c r="BS24" s="651" t="s">
        <v>122</v>
      </c>
      <c r="BT24" s="651"/>
      <c r="BU24" s="651"/>
      <c r="BV24" s="651"/>
      <c r="BW24" s="651"/>
      <c r="BX24" s="651"/>
      <c r="BY24" s="651"/>
      <c r="BZ24" s="651"/>
      <c r="CA24" s="651"/>
      <c r="CB24" s="655"/>
      <c r="CD24" s="633" t="s">
        <v>279</v>
      </c>
      <c r="CE24" s="634"/>
      <c r="CF24" s="634"/>
      <c r="CG24" s="634"/>
      <c r="CH24" s="634"/>
      <c r="CI24" s="634"/>
      <c r="CJ24" s="634"/>
      <c r="CK24" s="634"/>
      <c r="CL24" s="634"/>
      <c r="CM24" s="634"/>
      <c r="CN24" s="634"/>
      <c r="CO24" s="634"/>
      <c r="CP24" s="634"/>
      <c r="CQ24" s="635"/>
      <c r="CR24" s="636">
        <v>46816698</v>
      </c>
      <c r="CS24" s="637"/>
      <c r="CT24" s="637"/>
      <c r="CU24" s="637"/>
      <c r="CV24" s="637"/>
      <c r="CW24" s="637"/>
      <c r="CX24" s="637"/>
      <c r="CY24" s="638"/>
      <c r="CZ24" s="641">
        <v>49.6</v>
      </c>
      <c r="DA24" s="642"/>
      <c r="DB24" s="642"/>
      <c r="DC24" s="658"/>
      <c r="DD24" s="682">
        <v>32951907</v>
      </c>
      <c r="DE24" s="637"/>
      <c r="DF24" s="637"/>
      <c r="DG24" s="637"/>
      <c r="DH24" s="637"/>
      <c r="DI24" s="637"/>
      <c r="DJ24" s="637"/>
      <c r="DK24" s="638"/>
      <c r="DL24" s="682">
        <v>30074140</v>
      </c>
      <c r="DM24" s="637"/>
      <c r="DN24" s="637"/>
      <c r="DO24" s="637"/>
      <c r="DP24" s="637"/>
      <c r="DQ24" s="637"/>
      <c r="DR24" s="637"/>
      <c r="DS24" s="637"/>
      <c r="DT24" s="637"/>
      <c r="DU24" s="637"/>
      <c r="DV24" s="638"/>
      <c r="DW24" s="641">
        <v>60.2</v>
      </c>
      <c r="DX24" s="642"/>
      <c r="DY24" s="642"/>
      <c r="DZ24" s="642"/>
      <c r="EA24" s="642"/>
      <c r="EB24" s="642"/>
      <c r="EC24" s="643"/>
    </row>
    <row r="25" spans="2:133" ht="11.25" customHeight="1" x14ac:dyDescent="0.15">
      <c r="B25" s="644" t="s">
        <v>280</v>
      </c>
      <c r="C25" s="645"/>
      <c r="D25" s="645"/>
      <c r="E25" s="645"/>
      <c r="F25" s="645"/>
      <c r="G25" s="645"/>
      <c r="H25" s="645"/>
      <c r="I25" s="645"/>
      <c r="J25" s="645"/>
      <c r="K25" s="645"/>
      <c r="L25" s="645"/>
      <c r="M25" s="645"/>
      <c r="N25" s="645"/>
      <c r="O25" s="645"/>
      <c r="P25" s="645"/>
      <c r="Q25" s="646"/>
      <c r="R25" s="647">
        <v>52517118</v>
      </c>
      <c r="S25" s="648"/>
      <c r="T25" s="648"/>
      <c r="U25" s="648"/>
      <c r="V25" s="648"/>
      <c r="W25" s="648"/>
      <c r="X25" s="648"/>
      <c r="Y25" s="649"/>
      <c r="Z25" s="650">
        <v>54.6</v>
      </c>
      <c r="AA25" s="650"/>
      <c r="AB25" s="650"/>
      <c r="AC25" s="650"/>
      <c r="AD25" s="651">
        <v>48798362</v>
      </c>
      <c r="AE25" s="651"/>
      <c r="AF25" s="651"/>
      <c r="AG25" s="651"/>
      <c r="AH25" s="651"/>
      <c r="AI25" s="651"/>
      <c r="AJ25" s="651"/>
      <c r="AK25" s="651"/>
      <c r="AL25" s="652">
        <v>98.5</v>
      </c>
      <c r="AM25" s="653"/>
      <c r="AN25" s="653"/>
      <c r="AO25" s="654"/>
      <c r="AP25" s="644" t="s">
        <v>281</v>
      </c>
      <c r="AQ25" s="663"/>
      <c r="AR25" s="663"/>
      <c r="AS25" s="663"/>
      <c r="AT25" s="663"/>
      <c r="AU25" s="663"/>
      <c r="AV25" s="663"/>
      <c r="AW25" s="663"/>
      <c r="AX25" s="663"/>
      <c r="AY25" s="663"/>
      <c r="AZ25" s="663"/>
      <c r="BA25" s="663"/>
      <c r="BB25" s="663"/>
      <c r="BC25" s="663"/>
      <c r="BD25" s="663"/>
      <c r="BE25" s="663"/>
      <c r="BF25" s="664"/>
      <c r="BG25" s="647" t="s">
        <v>122</v>
      </c>
      <c r="BH25" s="648"/>
      <c r="BI25" s="648"/>
      <c r="BJ25" s="648"/>
      <c r="BK25" s="648"/>
      <c r="BL25" s="648"/>
      <c r="BM25" s="648"/>
      <c r="BN25" s="649"/>
      <c r="BO25" s="650" t="s">
        <v>122</v>
      </c>
      <c r="BP25" s="650"/>
      <c r="BQ25" s="650"/>
      <c r="BR25" s="650"/>
      <c r="BS25" s="651" t="s">
        <v>122</v>
      </c>
      <c r="BT25" s="651"/>
      <c r="BU25" s="651"/>
      <c r="BV25" s="651"/>
      <c r="BW25" s="651"/>
      <c r="BX25" s="651"/>
      <c r="BY25" s="651"/>
      <c r="BZ25" s="651"/>
      <c r="CA25" s="651"/>
      <c r="CB25" s="655"/>
      <c r="CD25" s="644" t="s">
        <v>282</v>
      </c>
      <c r="CE25" s="645"/>
      <c r="CF25" s="645"/>
      <c r="CG25" s="645"/>
      <c r="CH25" s="645"/>
      <c r="CI25" s="645"/>
      <c r="CJ25" s="645"/>
      <c r="CK25" s="645"/>
      <c r="CL25" s="645"/>
      <c r="CM25" s="645"/>
      <c r="CN25" s="645"/>
      <c r="CO25" s="645"/>
      <c r="CP25" s="645"/>
      <c r="CQ25" s="646"/>
      <c r="CR25" s="647">
        <v>14602582</v>
      </c>
      <c r="CS25" s="679"/>
      <c r="CT25" s="679"/>
      <c r="CU25" s="679"/>
      <c r="CV25" s="679"/>
      <c r="CW25" s="679"/>
      <c r="CX25" s="679"/>
      <c r="CY25" s="680"/>
      <c r="CZ25" s="652">
        <v>15.5</v>
      </c>
      <c r="DA25" s="677"/>
      <c r="DB25" s="677"/>
      <c r="DC25" s="681"/>
      <c r="DD25" s="656">
        <v>13946716</v>
      </c>
      <c r="DE25" s="679"/>
      <c r="DF25" s="679"/>
      <c r="DG25" s="679"/>
      <c r="DH25" s="679"/>
      <c r="DI25" s="679"/>
      <c r="DJ25" s="679"/>
      <c r="DK25" s="680"/>
      <c r="DL25" s="656">
        <v>13674524</v>
      </c>
      <c r="DM25" s="679"/>
      <c r="DN25" s="679"/>
      <c r="DO25" s="679"/>
      <c r="DP25" s="679"/>
      <c r="DQ25" s="679"/>
      <c r="DR25" s="679"/>
      <c r="DS25" s="679"/>
      <c r="DT25" s="679"/>
      <c r="DU25" s="679"/>
      <c r="DV25" s="680"/>
      <c r="DW25" s="652">
        <v>27.4</v>
      </c>
      <c r="DX25" s="677"/>
      <c r="DY25" s="677"/>
      <c r="DZ25" s="677"/>
      <c r="EA25" s="677"/>
      <c r="EB25" s="677"/>
      <c r="EC25" s="678"/>
    </row>
    <row r="26" spans="2:133" ht="11.25" customHeight="1" x14ac:dyDescent="0.15">
      <c r="B26" s="644" t="s">
        <v>283</v>
      </c>
      <c r="C26" s="645"/>
      <c r="D26" s="645"/>
      <c r="E26" s="645"/>
      <c r="F26" s="645"/>
      <c r="G26" s="645"/>
      <c r="H26" s="645"/>
      <c r="I26" s="645"/>
      <c r="J26" s="645"/>
      <c r="K26" s="645"/>
      <c r="L26" s="645"/>
      <c r="M26" s="645"/>
      <c r="N26" s="645"/>
      <c r="O26" s="645"/>
      <c r="P26" s="645"/>
      <c r="Q26" s="646"/>
      <c r="R26" s="647">
        <v>15791</v>
      </c>
      <c r="S26" s="648"/>
      <c r="T26" s="648"/>
      <c r="U26" s="648"/>
      <c r="V26" s="648"/>
      <c r="W26" s="648"/>
      <c r="X26" s="648"/>
      <c r="Y26" s="649"/>
      <c r="Z26" s="650">
        <v>0</v>
      </c>
      <c r="AA26" s="650"/>
      <c r="AB26" s="650"/>
      <c r="AC26" s="650"/>
      <c r="AD26" s="651">
        <v>15791</v>
      </c>
      <c r="AE26" s="651"/>
      <c r="AF26" s="651"/>
      <c r="AG26" s="651"/>
      <c r="AH26" s="651"/>
      <c r="AI26" s="651"/>
      <c r="AJ26" s="651"/>
      <c r="AK26" s="651"/>
      <c r="AL26" s="652">
        <v>0</v>
      </c>
      <c r="AM26" s="653"/>
      <c r="AN26" s="653"/>
      <c r="AO26" s="654"/>
      <c r="AP26" s="644" t="s">
        <v>284</v>
      </c>
      <c r="AQ26" s="663"/>
      <c r="AR26" s="663"/>
      <c r="AS26" s="663"/>
      <c r="AT26" s="663"/>
      <c r="AU26" s="663"/>
      <c r="AV26" s="663"/>
      <c r="AW26" s="663"/>
      <c r="AX26" s="663"/>
      <c r="AY26" s="663"/>
      <c r="AZ26" s="663"/>
      <c r="BA26" s="663"/>
      <c r="BB26" s="663"/>
      <c r="BC26" s="663"/>
      <c r="BD26" s="663"/>
      <c r="BE26" s="663"/>
      <c r="BF26" s="664"/>
      <c r="BG26" s="647" t="s">
        <v>122</v>
      </c>
      <c r="BH26" s="648"/>
      <c r="BI26" s="648"/>
      <c r="BJ26" s="648"/>
      <c r="BK26" s="648"/>
      <c r="BL26" s="648"/>
      <c r="BM26" s="648"/>
      <c r="BN26" s="649"/>
      <c r="BO26" s="650" t="s">
        <v>122</v>
      </c>
      <c r="BP26" s="650"/>
      <c r="BQ26" s="650"/>
      <c r="BR26" s="650"/>
      <c r="BS26" s="651" t="s">
        <v>122</v>
      </c>
      <c r="BT26" s="651"/>
      <c r="BU26" s="651"/>
      <c r="BV26" s="651"/>
      <c r="BW26" s="651"/>
      <c r="BX26" s="651"/>
      <c r="BY26" s="651"/>
      <c r="BZ26" s="651"/>
      <c r="CA26" s="651"/>
      <c r="CB26" s="655"/>
      <c r="CD26" s="644" t="s">
        <v>285</v>
      </c>
      <c r="CE26" s="645"/>
      <c r="CF26" s="645"/>
      <c r="CG26" s="645"/>
      <c r="CH26" s="645"/>
      <c r="CI26" s="645"/>
      <c r="CJ26" s="645"/>
      <c r="CK26" s="645"/>
      <c r="CL26" s="645"/>
      <c r="CM26" s="645"/>
      <c r="CN26" s="645"/>
      <c r="CO26" s="645"/>
      <c r="CP26" s="645"/>
      <c r="CQ26" s="646"/>
      <c r="CR26" s="647">
        <v>9949051</v>
      </c>
      <c r="CS26" s="648"/>
      <c r="CT26" s="648"/>
      <c r="CU26" s="648"/>
      <c r="CV26" s="648"/>
      <c r="CW26" s="648"/>
      <c r="CX26" s="648"/>
      <c r="CY26" s="649"/>
      <c r="CZ26" s="652">
        <v>10.5</v>
      </c>
      <c r="DA26" s="677"/>
      <c r="DB26" s="677"/>
      <c r="DC26" s="681"/>
      <c r="DD26" s="656">
        <v>9481619</v>
      </c>
      <c r="DE26" s="648"/>
      <c r="DF26" s="648"/>
      <c r="DG26" s="648"/>
      <c r="DH26" s="648"/>
      <c r="DI26" s="648"/>
      <c r="DJ26" s="648"/>
      <c r="DK26" s="649"/>
      <c r="DL26" s="656" t="s">
        <v>122</v>
      </c>
      <c r="DM26" s="648"/>
      <c r="DN26" s="648"/>
      <c r="DO26" s="648"/>
      <c r="DP26" s="648"/>
      <c r="DQ26" s="648"/>
      <c r="DR26" s="648"/>
      <c r="DS26" s="648"/>
      <c r="DT26" s="648"/>
      <c r="DU26" s="648"/>
      <c r="DV26" s="649"/>
      <c r="DW26" s="652" t="s">
        <v>122</v>
      </c>
      <c r="DX26" s="677"/>
      <c r="DY26" s="677"/>
      <c r="DZ26" s="677"/>
      <c r="EA26" s="677"/>
      <c r="EB26" s="677"/>
      <c r="EC26" s="678"/>
    </row>
    <row r="27" spans="2:133" ht="11.25" customHeight="1" x14ac:dyDescent="0.15">
      <c r="B27" s="644" t="s">
        <v>286</v>
      </c>
      <c r="C27" s="645"/>
      <c r="D27" s="645"/>
      <c r="E27" s="645"/>
      <c r="F27" s="645"/>
      <c r="G27" s="645"/>
      <c r="H27" s="645"/>
      <c r="I27" s="645"/>
      <c r="J27" s="645"/>
      <c r="K27" s="645"/>
      <c r="L27" s="645"/>
      <c r="M27" s="645"/>
      <c r="N27" s="645"/>
      <c r="O27" s="645"/>
      <c r="P27" s="645"/>
      <c r="Q27" s="646"/>
      <c r="R27" s="647">
        <v>994727</v>
      </c>
      <c r="S27" s="648"/>
      <c r="T27" s="648"/>
      <c r="U27" s="648"/>
      <c r="V27" s="648"/>
      <c r="W27" s="648"/>
      <c r="X27" s="648"/>
      <c r="Y27" s="649"/>
      <c r="Z27" s="650">
        <v>1</v>
      </c>
      <c r="AA27" s="650"/>
      <c r="AB27" s="650"/>
      <c r="AC27" s="650"/>
      <c r="AD27" s="651" t="s">
        <v>122</v>
      </c>
      <c r="AE27" s="651"/>
      <c r="AF27" s="651"/>
      <c r="AG27" s="651"/>
      <c r="AH27" s="651"/>
      <c r="AI27" s="651"/>
      <c r="AJ27" s="651"/>
      <c r="AK27" s="651"/>
      <c r="AL27" s="652" t="s">
        <v>122</v>
      </c>
      <c r="AM27" s="653"/>
      <c r="AN27" s="653"/>
      <c r="AO27" s="654"/>
      <c r="AP27" s="644" t="s">
        <v>287</v>
      </c>
      <c r="AQ27" s="645"/>
      <c r="AR27" s="645"/>
      <c r="AS27" s="645"/>
      <c r="AT27" s="645"/>
      <c r="AU27" s="645"/>
      <c r="AV27" s="645"/>
      <c r="AW27" s="645"/>
      <c r="AX27" s="645"/>
      <c r="AY27" s="645"/>
      <c r="AZ27" s="645"/>
      <c r="BA27" s="645"/>
      <c r="BB27" s="645"/>
      <c r="BC27" s="645"/>
      <c r="BD27" s="645"/>
      <c r="BE27" s="645"/>
      <c r="BF27" s="646"/>
      <c r="BG27" s="647">
        <v>27908019</v>
      </c>
      <c r="BH27" s="648"/>
      <c r="BI27" s="648"/>
      <c r="BJ27" s="648"/>
      <c r="BK27" s="648"/>
      <c r="BL27" s="648"/>
      <c r="BM27" s="648"/>
      <c r="BN27" s="649"/>
      <c r="BO27" s="650">
        <v>100</v>
      </c>
      <c r="BP27" s="650"/>
      <c r="BQ27" s="650"/>
      <c r="BR27" s="650"/>
      <c r="BS27" s="651">
        <v>561922</v>
      </c>
      <c r="BT27" s="651"/>
      <c r="BU27" s="651"/>
      <c r="BV27" s="651"/>
      <c r="BW27" s="651"/>
      <c r="BX27" s="651"/>
      <c r="BY27" s="651"/>
      <c r="BZ27" s="651"/>
      <c r="CA27" s="651"/>
      <c r="CB27" s="655"/>
      <c r="CD27" s="644" t="s">
        <v>288</v>
      </c>
      <c r="CE27" s="645"/>
      <c r="CF27" s="645"/>
      <c r="CG27" s="645"/>
      <c r="CH27" s="645"/>
      <c r="CI27" s="645"/>
      <c r="CJ27" s="645"/>
      <c r="CK27" s="645"/>
      <c r="CL27" s="645"/>
      <c r="CM27" s="645"/>
      <c r="CN27" s="645"/>
      <c r="CO27" s="645"/>
      <c r="CP27" s="645"/>
      <c r="CQ27" s="646"/>
      <c r="CR27" s="647">
        <v>22105598</v>
      </c>
      <c r="CS27" s="679"/>
      <c r="CT27" s="679"/>
      <c r="CU27" s="679"/>
      <c r="CV27" s="679"/>
      <c r="CW27" s="679"/>
      <c r="CX27" s="679"/>
      <c r="CY27" s="680"/>
      <c r="CZ27" s="652">
        <v>23.4</v>
      </c>
      <c r="DA27" s="677"/>
      <c r="DB27" s="677"/>
      <c r="DC27" s="681"/>
      <c r="DD27" s="656">
        <v>8954611</v>
      </c>
      <c r="DE27" s="679"/>
      <c r="DF27" s="679"/>
      <c r="DG27" s="679"/>
      <c r="DH27" s="679"/>
      <c r="DI27" s="679"/>
      <c r="DJ27" s="679"/>
      <c r="DK27" s="680"/>
      <c r="DL27" s="656">
        <v>6353736</v>
      </c>
      <c r="DM27" s="679"/>
      <c r="DN27" s="679"/>
      <c r="DO27" s="679"/>
      <c r="DP27" s="679"/>
      <c r="DQ27" s="679"/>
      <c r="DR27" s="679"/>
      <c r="DS27" s="679"/>
      <c r="DT27" s="679"/>
      <c r="DU27" s="679"/>
      <c r="DV27" s="680"/>
      <c r="DW27" s="652">
        <v>12.7</v>
      </c>
      <c r="DX27" s="677"/>
      <c r="DY27" s="677"/>
      <c r="DZ27" s="677"/>
      <c r="EA27" s="677"/>
      <c r="EB27" s="677"/>
      <c r="EC27" s="678"/>
    </row>
    <row r="28" spans="2:133" ht="11.25" customHeight="1" x14ac:dyDescent="0.15">
      <c r="B28" s="644" t="s">
        <v>289</v>
      </c>
      <c r="C28" s="645"/>
      <c r="D28" s="645"/>
      <c r="E28" s="645"/>
      <c r="F28" s="645"/>
      <c r="G28" s="645"/>
      <c r="H28" s="645"/>
      <c r="I28" s="645"/>
      <c r="J28" s="645"/>
      <c r="K28" s="645"/>
      <c r="L28" s="645"/>
      <c r="M28" s="645"/>
      <c r="N28" s="645"/>
      <c r="O28" s="645"/>
      <c r="P28" s="645"/>
      <c r="Q28" s="646"/>
      <c r="R28" s="647">
        <v>570237</v>
      </c>
      <c r="S28" s="648"/>
      <c r="T28" s="648"/>
      <c r="U28" s="648"/>
      <c r="V28" s="648"/>
      <c r="W28" s="648"/>
      <c r="X28" s="648"/>
      <c r="Y28" s="649"/>
      <c r="Z28" s="650">
        <v>0.6</v>
      </c>
      <c r="AA28" s="650"/>
      <c r="AB28" s="650"/>
      <c r="AC28" s="650"/>
      <c r="AD28" s="651">
        <v>72188</v>
      </c>
      <c r="AE28" s="651"/>
      <c r="AF28" s="651"/>
      <c r="AG28" s="651"/>
      <c r="AH28" s="651"/>
      <c r="AI28" s="651"/>
      <c r="AJ28" s="651"/>
      <c r="AK28" s="651"/>
      <c r="AL28" s="652">
        <v>0.1</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44" t="s">
        <v>290</v>
      </c>
      <c r="CE28" s="645"/>
      <c r="CF28" s="645"/>
      <c r="CG28" s="645"/>
      <c r="CH28" s="645"/>
      <c r="CI28" s="645"/>
      <c r="CJ28" s="645"/>
      <c r="CK28" s="645"/>
      <c r="CL28" s="645"/>
      <c r="CM28" s="645"/>
      <c r="CN28" s="645"/>
      <c r="CO28" s="645"/>
      <c r="CP28" s="645"/>
      <c r="CQ28" s="646"/>
      <c r="CR28" s="647">
        <v>10108518</v>
      </c>
      <c r="CS28" s="648"/>
      <c r="CT28" s="648"/>
      <c r="CU28" s="648"/>
      <c r="CV28" s="648"/>
      <c r="CW28" s="648"/>
      <c r="CX28" s="648"/>
      <c r="CY28" s="649"/>
      <c r="CZ28" s="652">
        <v>10.7</v>
      </c>
      <c r="DA28" s="677"/>
      <c r="DB28" s="677"/>
      <c r="DC28" s="681"/>
      <c r="DD28" s="656">
        <v>10050580</v>
      </c>
      <c r="DE28" s="648"/>
      <c r="DF28" s="648"/>
      <c r="DG28" s="648"/>
      <c r="DH28" s="648"/>
      <c r="DI28" s="648"/>
      <c r="DJ28" s="648"/>
      <c r="DK28" s="649"/>
      <c r="DL28" s="656">
        <v>10045880</v>
      </c>
      <c r="DM28" s="648"/>
      <c r="DN28" s="648"/>
      <c r="DO28" s="648"/>
      <c r="DP28" s="648"/>
      <c r="DQ28" s="648"/>
      <c r="DR28" s="648"/>
      <c r="DS28" s="648"/>
      <c r="DT28" s="648"/>
      <c r="DU28" s="648"/>
      <c r="DV28" s="649"/>
      <c r="DW28" s="652">
        <v>20.100000000000001</v>
      </c>
      <c r="DX28" s="677"/>
      <c r="DY28" s="677"/>
      <c r="DZ28" s="677"/>
      <c r="EA28" s="677"/>
      <c r="EB28" s="677"/>
      <c r="EC28" s="678"/>
    </row>
    <row r="29" spans="2:133" ht="11.25" customHeight="1" x14ac:dyDescent="0.15">
      <c r="B29" s="644" t="s">
        <v>291</v>
      </c>
      <c r="C29" s="645"/>
      <c r="D29" s="645"/>
      <c r="E29" s="645"/>
      <c r="F29" s="645"/>
      <c r="G29" s="645"/>
      <c r="H29" s="645"/>
      <c r="I29" s="645"/>
      <c r="J29" s="645"/>
      <c r="K29" s="645"/>
      <c r="L29" s="645"/>
      <c r="M29" s="645"/>
      <c r="N29" s="645"/>
      <c r="O29" s="645"/>
      <c r="P29" s="645"/>
      <c r="Q29" s="646"/>
      <c r="R29" s="647">
        <v>512078</v>
      </c>
      <c r="S29" s="648"/>
      <c r="T29" s="648"/>
      <c r="U29" s="648"/>
      <c r="V29" s="648"/>
      <c r="W29" s="648"/>
      <c r="X29" s="648"/>
      <c r="Y29" s="649"/>
      <c r="Z29" s="650">
        <v>0.5</v>
      </c>
      <c r="AA29" s="650"/>
      <c r="AB29" s="650"/>
      <c r="AC29" s="650"/>
      <c r="AD29" s="651">
        <v>15714</v>
      </c>
      <c r="AE29" s="651"/>
      <c r="AF29" s="651"/>
      <c r="AG29" s="651"/>
      <c r="AH29" s="651"/>
      <c r="AI29" s="651"/>
      <c r="AJ29" s="651"/>
      <c r="AK29" s="651"/>
      <c r="AL29" s="652">
        <v>0</v>
      </c>
      <c r="AM29" s="653"/>
      <c r="AN29" s="653"/>
      <c r="AO29" s="654"/>
      <c r="AP29" s="668"/>
      <c r="AQ29" s="669"/>
      <c r="AR29" s="669"/>
      <c r="AS29" s="669"/>
      <c r="AT29" s="669"/>
      <c r="AU29" s="669"/>
      <c r="AV29" s="669"/>
      <c r="AW29" s="669"/>
      <c r="AX29" s="669"/>
      <c r="AY29" s="669"/>
      <c r="AZ29" s="669"/>
      <c r="BA29" s="669"/>
      <c r="BB29" s="669"/>
      <c r="BC29" s="669"/>
      <c r="BD29" s="669"/>
      <c r="BE29" s="669"/>
      <c r="BF29" s="67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3" t="s">
        <v>292</v>
      </c>
      <c r="CE29" s="684"/>
      <c r="CF29" s="644" t="s">
        <v>66</v>
      </c>
      <c r="CG29" s="645"/>
      <c r="CH29" s="645"/>
      <c r="CI29" s="645"/>
      <c r="CJ29" s="645"/>
      <c r="CK29" s="645"/>
      <c r="CL29" s="645"/>
      <c r="CM29" s="645"/>
      <c r="CN29" s="645"/>
      <c r="CO29" s="645"/>
      <c r="CP29" s="645"/>
      <c r="CQ29" s="646"/>
      <c r="CR29" s="647">
        <v>10108413</v>
      </c>
      <c r="CS29" s="679"/>
      <c r="CT29" s="679"/>
      <c r="CU29" s="679"/>
      <c r="CV29" s="679"/>
      <c r="CW29" s="679"/>
      <c r="CX29" s="679"/>
      <c r="CY29" s="680"/>
      <c r="CZ29" s="652">
        <v>10.7</v>
      </c>
      <c r="DA29" s="677"/>
      <c r="DB29" s="677"/>
      <c r="DC29" s="681"/>
      <c r="DD29" s="656">
        <v>10050475</v>
      </c>
      <c r="DE29" s="679"/>
      <c r="DF29" s="679"/>
      <c r="DG29" s="679"/>
      <c r="DH29" s="679"/>
      <c r="DI29" s="679"/>
      <c r="DJ29" s="679"/>
      <c r="DK29" s="680"/>
      <c r="DL29" s="656">
        <v>10045775</v>
      </c>
      <c r="DM29" s="679"/>
      <c r="DN29" s="679"/>
      <c r="DO29" s="679"/>
      <c r="DP29" s="679"/>
      <c r="DQ29" s="679"/>
      <c r="DR29" s="679"/>
      <c r="DS29" s="679"/>
      <c r="DT29" s="679"/>
      <c r="DU29" s="679"/>
      <c r="DV29" s="680"/>
      <c r="DW29" s="652">
        <v>20.100000000000001</v>
      </c>
      <c r="DX29" s="677"/>
      <c r="DY29" s="677"/>
      <c r="DZ29" s="677"/>
      <c r="EA29" s="677"/>
      <c r="EB29" s="677"/>
      <c r="EC29" s="678"/>
    </row>
    <row r="30" spans="2:133" ht="11.25" customHeight="1" x14ac:dyDescent="0.15">
      <c r="B30" s="644" t="s">
        <v>293</v>
      </c>
      <c r="C30" s="645"/>
      <c r="D30" s="645"/>
      <c r="E30" s="645"/>
      <c r="F30" s="645"/>
      <c r="G30" s="645"/>
      <c r="H30" s="645"/>
      <c r="I30" s="645"/>
      <c r="J30" s="645"/>
      <c r="K30" s="645"/>
      <c r="L30" s="645"/>
      <c r="M30" s="645"/>
      <c r="N30" s="645"/>
      <c r="O30" s="645"/>
      <c r="P30" s="645"/>
      <c r="Q30" s="646"/>
      <c r="R30" s="647">
        <v>17389338</v>
      </c>
      <c r="S30" s="648"/>
      <c r="T30" s="648"/>
      <c r="U30" s="648"/>
      <c r="V30" s="648"/>
      <c r="W30" s="648"/>
      <c r="X30" s="648"/>
      <c r="Y30" s="649"/>
      <c r="Z30" s="650">
        <v>18.100000000000001</v>
      </c>
      <c r="AA30" s="650"/>
      <c r="AB30" s="650"/>
      <c r="AC30" s="650"/>
      <c r="AD30" s="651" t="s">
        <v>122</v>
      </c>
      <c r="AE30" s="651"/>
      <c r="AF30" s="651"/>
      <c r="AG30" s="651"/>
      <c r="AH30" s="651"/>
      <c r="AI30" s="651"/>
      <c r="AJ30" s="651"/>
      <c r="AK30" s="651"/>
      <c r="AL30" s="652" t="s">
        <v>122</v>
      </c>
      <c r="AM30" s="653"/>
      <c r="AN30" s="653"/>
      <c r="AO30" s="654"/>
      <c r="AP30" s="629" t="s">
        <v>211</v>
      </c>
      <c r="AQ30" s="630"/>
      <c r="AR30" s="630"/>
      <c r="AS30" s="630"/>
      <c r="AT30" s="630"/>
      <c r="AU30" s="630"/>
      <c r="AV30" s="630"/>
      <c r="AW30" s="630"/>
      <c r="AX30" s="630"/>
      <c r="AY30" s="630"/>
      <c r="AZ30" s="630"/>
      <c r="BA30" s="630"/>
      <c r="BB30" s="630"/>
      <c r="BC30" s="630"/>
      <c r="BD30" s="630"/>
      <c r="BE30" s="630"/>
      <c r="BF30" s="631"/>
      <c r="BG30" s="629" t="s">
        <v>294</v>
      </c>
      <c r="BH30" s="689"/>
      <c r="BI30" s="689"/>
      <c r="BJ30" s="689"/>
      <c r="BK30" s="689"/>
      <c r="BL30" s="689"/>
      <c r="BM30" s="689"/>
      <c r="BN30" s="689"/>
      <c r="BO30" s="689"/>
      <c r="BP30" s="689"/>
      <c r="BQ30" s="690"/>
      <c r="BR30" s="629" t="s">
        <v>295</v>
      </c>
      <c r="BS30" s="689"/>
      <c r="BT30" s="689"/>
      <c r="BU30" s="689"/>
      <c r="BV30" s="689"/>
      <c r="BW30" s="689"/>
      <c r="BX30" s="689"/>
      <c r="BY30" s="689"/>
      <c r="BZ30" s="689"/>
      <c r="CA30" s="689"/>
      <c r="CB30" s="690"/>
      <c r="CD30" s="685"/>
      <c r="CE30" s="686"/>
      <c r="CF30" s="644" t="s">
        <v>296</v>
      </c>
      <c r="CG30" s="645"/>
      <c r="CH30" s="645"/>
      <c r="CI30" s="645"/>
      <c r="CJ30" s="645"/>
      <c r="CK30" s="645"/>
      <c r="CL30" s="645"/>
      <c r="CM30" s="645"/>
      <c r="CN30" s="645"/>
      <c r="CO30" s="645"/>
      <c r="CP30" s="645"/>
      <c r="CQ30" s="646"/>
      <c r="CR30" s="647">
        <v>9714969</v>
      </c>
      <c r="CS30" s="648"/>
      <c r="CT30" s="648"/>
      <c r="CU30" s="648"/>
      <c r="CV30" s="648"/>
      <c r="CW30" s="648"/>
      <c r="CX30" s="648"/>
      <c r="CY30" s="649"/>
      <c r="CZ30" s="652">
        <v>10.3</v>
      </c>
      <c r="DA30" s="677"/>
      <c r="DB30" s="677"/>
      <c r="DC30" s="681"/>
      <c r="DD30" s="656">
        <v>9662227</v>
      </c>
      <c r="DE30" s="648"/>
      <c r="DF30" s="648"/>
      <c r="DG30" s="648"/>
      <c r="DH30" s="648"/>
      <c r="DI30" s="648"/>
      <c r="DJ30" s="648"/>
      <c r="DK30" s="649"/>
      <c r="DL30" s="656">
        <v>9657527</v>
      </c>
      <c r="DM30" s="648"/>
      <c r="DN30" s="648"/>
      <c r="DO30" s="648"/>
      <c r="DP30" s="648"/>
      <c r="DQ30" s="648"/>
      <c r="DR30" s="648"/>
      <c r="DS30" s="648"/>
      <c r="DT30" s="648"/>
      <c r="DU30" s="648"/>
      <c r="DV30" s="649"/>
      <c r="DW30" s="652">
        <v>19.3</v>
      </c>
      <c r="DX30" s="677"/>
      <c r="DY30" s="677"/>
      <c r="DZ30" s="677"/>
      <c r="EA30" s="677"/>
      <c r="EB30" s="677"/>
      <c r="EC30" s="678"/>
    </row>
    <row r="31" spans="2:133" ht="11.25" customHeight="1" x14ac:dyDescent="0.15">
      <c r="B31" s="660" t="s">
        <v>297</v>
      </c>
      <c r="C31" s="661"/>
      <c r="D31" s="661"/>
      <c r="E31" s="661"/>
      <c r="F31" s="661"/>
      <c r="G31" s="661"/>
      <c r="H31" s="661"/>
      <c r="I31" s="661"/>
      <c r="J31" s="661"/>
      <c r="K31" s="661"/>
      <c r="L31" s="661"/>
      <c r="M31" s="661"/>
      <c r="N31" s="661"/>
      <c r="O31" s="661"/>
      <c r="P31" s="661"/>
      <c r="Q31" s="662"/>
      <c r="R31" s="647">
        <v>32164</v>
      </c>
      <c r="S31" s="648"/>
      <c r="T31" s="648"/>
      <c r="U31" s="648"/>
      <c r="V31" s="648"/>
      <c r="W31" s="648"/>
      <c r="X31" s="648"/>
      <c r="Y31" s="649"/>
      <c r="Z31" s="650">
        <v>0</v>
      </c>
      <c r="AA31" s="650"/>
      <c r="AB31" s="650"/>
      <c r="AC31" s="650"/>
      <c r="AD31" s="651">
        <v>32164</v>
      </c>
      <c r="AE31" s="651"/>
      <c r="AF31" s="651"/>
      <c r="AG31" s="651"/>
      <c r="AH31" s="651"/>
      <c r="AI31" s="651"/>
      <c r="AJ31" s="651"/>
      <c r="AK31" s="651"/>
      <c r="AL31" s="652">
        <v>0.1</v>
      </c>
      <c r="AM31" s="653"/>
      <c r="AN31" s="653"/>
      <c r="AO31" s="654"/>
      <c r="AP31" s="693" t="s">
        <v>298</v>
      </c>
      <c r="AQ31" s="694"/>
      <c r="AR31" s="694"/>
      <c r="AS31" s="694"/>
      <c r="AT31" s="699" t="s">
        <v>299</v>
      </c>
      <c r="AU31" s="212"/>
      <c r="AV31" s="212"/>
      <c r="AW31" s="212"/>
      <c r="AX31" s="633" t="s">
        <v>177</v>
      </c>
      <c r="AY31" s="634"/>
      <c r="AZ31" s="634"/>
      <c r="BA31" s="634"/>
      <c r="BB31" s="634"/>
      <c r="BC31" s="634"/>
      <c r="BD31" s="634"/>
      <c r="BE31" s="634"/>
      <c r="BF31" s="635"/>
      <c r="BG31" s="703">
        <v>99.3</v>
      </c>
      <c r="BH31" s="691"/>
      <c r="BI31" s="691"/>
      <c r="BJ31" s="691"/>
      <c r="BK31" s="691"/>
      <c r="BL31" s="691"/>
      <c r="BM31" s="642">
        <v>97</v>
      </c>
      <c r="BN31" s="691"/>
      <c r="BO31" s="691"/>
      <c r="BP31" s="691"/>
      <c r="BQ31" s="692"/>
      <c r="BR31" s="703">
        <v>99.3</v>
      </c>
      <c r="BS31" s="691"/>
      <c r="BT31" s="691"/>
      <c r="BU31" s="691"/>
      <c r="BV31" s="691"/>
      <c r="BW31" s="691"/>
      <c r="BX31" s="642">
        <v>96.9</v>
      </c>
      <c r="BY31" s="691"/>
      <c r="BZ31" s="691"/>
      <c r="CA31" s="691"/>
      <c r="CB31" s="692"/>
      <c r="CD31" s="685"/>
      <c r="CE31" s="686"/>
      <c r="CF31" s="644" t="s">
        <v>300</v>
      </c>
      <c r="CG31" s="645"/>
      <c r="CH31" s="645"/>
      <c r="CI31" s="645"/>
      <c r="CJ31" s="645"/>
      <c r="CK31" s="645"/>
      <c r="CL31" s="645"/>
      <c r="CM31" s="645"/>
      <c r="CN31" s="645"/>
      <c r="CO31" s="645"/>
      <c r="CP31" s="645"/>
      <c r="CQ31" s="646"/>
      <c r="CR31" s="647">
        <v>393444</v>
      </c>
      <c r="CS31" s="679"/>
      <c r="CT31" s="679"/>
      <c r="CU31" s="679"/>
      <c r="CV31" s="679"/>
      <c r="CW31" s="679"/>
      <c r="CX31" s="679"/>
      <c r="CY31" s="680"/>
      <c r="CZ31" s="652">
        <v>0.4</v>
      </c>
      <c r="DA31" s="677"/>
      <c r="DB31" s="677"/>
      <c r="DC31" s="681"/>
      <c r="DD31" s="656">
        <v>388248</v>
      </c>
      <c r="DE31" s="679"/>
      <c r="DF31" s="679"/>
      <c r="DG31" s="679"/>
      <c r="DH31" s="679"/>
      <c r="DI31" s="679"/>
      <c r="DJ31" s="679"/>
      <c r="DK31" s="680"/>
      <c r="DL31" s="656">
        <v>388248</v>
      </c>
      <c r="DM31" s="679"/>
      <c r="DN31" s="679"/>
      <c r="DO31" s="679"/>
      <c r="DP31" s="679"/>
      <c r="DQ31" s="679"/>
      <c r="DR31" s="679"/>
      <c r="DS31" s="679"/>
      <c r="DT31" s="679"/>
      <c r="DU31" s="679"/>
      <c r="DV31" s="680"/>
      <c r="DW31" s="652">
        <v>0.8</v>
      </c>
      <c r="DX31" s="677"/>
      <c r="DY31" s="677"/>
      <c r="DZ31" s="677"/>
      <c r="EA31" s="677"/>
      <c r="EB31" s="677"/>
      <c r="EC31" s="678"/>
    </row>
    <row r="32" spans="2:133" ht="11.25" customHeight="1" x14ac:dyDescent="0.15">
      <c r="B32" s="644" t="s">
        <v>301</v>
      </c>
      <c r="C32" s="645"/>
      <c r="D32" s="645"/>
      <c r="E32" s="645"/>
      <c r="F32" s="645"/>
      <c r="G32" s="645"/>
      <c r="H32" s="645"/>
      <c r="I32" s="645"/>
      <c r="J32" s="645"/>
      <c r="K32" s="645"/>
      <c r="L32" s="645"/>
      <c r="M32" s="645"/>
      <c r="N32" s="645"/>
      <c r="O32" s="645"/>
      <c r="P32" s="645"/>
      <c r="Q32" s="646"/>
      <c r="R32" s="647">
        <v>6405298</v>
      </c>
      <c r="S32" s="648"/>
      <c r="T32" s="648"/>
      <c r="U32" s="648"/>
      <c r="V32" s="648"/>
      <c r="W32" s="648"/>
      <c r="X32" s="648"/>
      <c r="Y32" s="649"/>
      <c r="Z32" s="650">
        <v>6.7</v>
      </c>
      <c r="AA32" s="650"/>
      <c r="AB32" s="650"/>
      <c r="AC32" s="650"/>
      <c r="AD32" s="651" t="s">
        <v>122</v>
      </c>
      <c r="AE32" s="651"/>
      <c r="AF32" s="651"/>
      <c r="AG32" s="651"/>
      <c r="AH32" s="651"/>
      <c r="AI32" s="651"/>
      <c r="AJ32" s="651"/>
      <c r="AK32" s="651"/>
      <c r="AL32" s="652" t="s">
        <v>122</v>
      </c>
      <c r="AM32" s="653"/>
      <c r="AN32" s="653"/>
      <c r="AO32" s="654"/>
      <c r="AP32" s="695"/>
      <c r="AQ32" s="696"/>
      <c r="AR32" s="696"/>
      <c r="AS32" s="696"/>
      <c r="AT32" s="700"/>
      <c r="AU32" s="208" t="s">
        <v>302</v>
      </c>
      <c r="AX32" s="644" t="s">
        <v>303</v>
      </c>
      <c r="AY32" s="645"/>
      <c r="AZ32" s="645"/>
      <c r="BA32" s="645"/>
      <c r="BB32" s="645"/>
      <c r="BC32" s="645"/>
      <c r="BD32" s="645"/>
      <c r="BE32" s="645"/>
      <c r="BF32" s="646"/>
      <c r="BG32" s="704">
        <v>99.4</v>
      </c>
      <c r="BH32" s="679"/>
      <c r="BI32" s="679"/>
      <c r="BJ32" s="679"/>
      <c r="BK32" s="679"/>
      <c r="BL32" s="679"/>
      <c r="BM32" s="653">
        <v>97.8</v>
      </c>
      <c r="BN32" s="679"/>
      <c r="BO32" s="679"/>
      <c r="BP32" s="679"/>
      <c r="BQ32" s="702"/>
      <c r="BR32" s="704">
        <v>99.5</v>
      </c>
      <c r="BS32" s="679"/>
      <c r="BT32" s="679"/>
      <c r="BU32" s="679"/>
      <c r="BV32" s="679"/>
      <c r="BW32" s="679"/>
      <c r="BX32" s="653">
        <v>97.8</v>
      </c>
      <c r="BY32" s="679"/>
      <c r="BZ32" s="679"/>
      <c r="CA32" s="679"/>
      <c r="CB32" s="702"/>
      <c r="CD32" s="687"/>
      <c r="CE32" s="688"/>
      <c r="CF32" s="644" t="s">
        <v>304</v>
      </c>
      <c r="CG32" s="645"/>
      <c r="CH32" s="645"/>
      <c r="CI32" s="645"/>
      <c r="CJ32" s="645"/>
      <c r="CK32" s="645"/>
      <c r="CL32" s="645"/>
      <c r="CM32" s="645"/>
      <c r="CN32" s="645"/>
      <c r="CO32" s="645"/>
      <c r="CP32" s="645"/>
      <c r="CQ32" s="646"/>
      <c r="CR32" s="647">
        <v>105</v>
      </c>
      <c r="CS32" s="648"/>
      <c r="CT32" s="648"/>
      <c r="CU32" s="648"/>
      <c r="CV32" s="648"/>
      <c r="CW32" s="648"/>
      <c r="CX32" s="648"/>
      <c r="CY32" s="649"/>
      <c r="CZ32" s="652">
        <v>0</v>
      </c>
      <c r="DA32" s="677"/>
      <c r="DB32" s="677"/>
      <c r="DC32" s="681"/>
      <c r="DD32" s="656">
        <v>105</v>
      </c>
      <c r="DE32" s="648"/>
      <c r="DF32" s="648"/>
      <c r="DG32" s="648"/>
      <c r="DH32" s="648"/>
      <c r="DI32" s="648"/>
      <c r="DJ32" s="648"/>
      <c r="DK32" s="649"/>
      <c r="DL32" s="656">
        <v>105</v>
      </c>
      <c r="DM32" s="648"/>
      <c r="DN32" s="648"/>
      <c r="DO32" s="648"/>
      <c r="DP32" s="648"/>
      <c r="DQ32" s="648"/>
      <c r="DR32" s="648"/>
      <c r="DS32" s="648"/>
      <c r="DT32" s="648"/>
      <c r="DU32" s="648"/>
      <c r="DV32" s="649"/>
      <c r="DW32" s="652">
        <v>0</v>
      </c>
      <c r="DX32" s="677"/>
      <c r="DY32" s="677"/>
      <c r="DZ32" s="677"/>
      <c r="EA32" s="677"/>
      <c r="EB32" s="677"/>
      <c r="EC32" s="678"/>
    </row>
    <row r="33" spans="2:133" ht="11.25" customHeight="1" x14ac:dyDescent="0.15">
      <c r="B33" s="644" t="s">
        <v>305</v>
      </c>
      <c r="C33" s="645"/>
      <c r="D33" s="645"/>
      <c r="E33" s="645"/>
      <c r="F33" s="645"/>
      <c r="G33" s="645"/>
      <c r="H33" s="645"/>
      <c r="I33" s="645"/>
      <c r="J33" s="645"/>
      <c r="K33" s="645"/>
      <c r="L33" s="645"/>
      <c r="M33" s="645"/>
      <c r="N33" s="645"/>
      <c r="O33" s="645"/>
      <c r="P33" s="645"/>
      <c r="Q33" s="646"/>
      <c r="R33" s="647">
        <v>187872</v>
      </c>
      <c r="S33" s="648"/>
      <c r="T33" s="648"/>
      <c r="U33" s="648"/>
      <c r="V33" s="648"/>
      <c r="W33" s="648"/>
      <c r="X33" s="648"/>
      <c r="Y33" s="649"/>
      <c r="Z33" s="650">
        <v>0.2</v>
      </c>
      <c r="AA33" s="650"/>
      <c r="AB33" s="650"/>
      <c r="AC33" s="650"/>
      <c r="AD33" s="651">
        <v>67972</v>
      </c>
      <c r="AE33" s="651"/>
      <c r="AF33" s="651"/>
      <c r="AG33" s="651"/>
      <c r="AH33" s="651"/>
      <c r="AI33" s="651"/>
      <c r="AJ33" s="651"/>
      <c r="AK33" s="651"/>
      <c r="AL33" s="652">
        <v>0.1</v>
      </c>
      <c r="AM33" s="653"/>
      <c r="AN33" s="653"/>
      <c r="AO33" s="654"/>
      <c r="AP33" s="697"/>
      <c r="AQ33" s="698"/>
      <c r="AR33" s="698"/>
      <c r="AS33" s="698"/>
      <c r="AT33" s="701"/>
      <c r="AU33" s="213"/>
      <c r="AV33" s="213"/>
      <c r="AW33" s="213"/>
      <c r="AX33" s="668" t="s">
        <v>306</v>
      </c>
      <c r="AY33" s="669"/>
      <c r="AZ33" s="669"/>
      <c r="BA33" s="669"/>
      <c r="BB33" s="669"/>
      <c r="BC33" s="669"/>
      <c r="BD33" s="669"/>
      <c r="BE33" s="669"/>
      <c r="BF33" s="670"/>
      <c r="BG33" s="705">
        <v>99.1</v>
      </c>
      <c r="BH33" s="706"/>
      <c r="BI33" s="706"/>
      <c r="BJ33" s="706"/>
      <c r="BK33" s="706"/>
      <c r="BL33" s="706"/>
      <c r="BM33" s="707">
        <v>95.9</v>
      </c>
      <c r="BN33" s="706"/>
      <c r="BO33" s="706"/>
      <c r="BP33" s="706"/>
      <c r="BQ33" s="708"/>
      <c r="BR33" s="705">
        <v>99</v>
      </c>
      <c r="BS33" s="706"/>
      <c r="BT33" s="706"/>
      <c r="BU33" s="706"/>
      <c r="BV33" s="706"/>
      <c r="BW33" s="706"/>
      <c r="BX33" s="707">
        <v>95.8</v>
      </c>
      <c r="BY33" s="706"/>
      <c r="BZ33" s="706"/>
      <c r="CA33" s="706"/>
      <c r="CB33" s="708"/>
      <c r="CD33" s="644" t="s">
        <v>307</v>
      </c>
      <c r="CE33" s="645"/>
      <c r="CF33" s="645"/>
      <c r="CG33" s="645"/>
      <c r="CH33" s="645"/>
      <c r="CI33" s="645"/>
      <c r="CJ33" s="645"/>
      <c r="CK33" s="645"/>
      <c r="CL33" s="645"/>
      <c r="CM33" s="645"/>
      <c r="CN33" s="645"/>
      <c r="CO33" s="645"/>
      <c r="CP33" s="645"/>
      <c r="CQ33" s="646"/>
      <c r="CR33" s="647">
        <v>31033365</v>
      </c>
      <c r="CS33" s="679"/>
      <c r="CT33" s="679"/>
      <c r="CU33" s="679"/>
      <c r="CV33" s="679"/>
      <c r="CW33" s="679"/>
      <c r="CX33" s="679"/>
      <c r="CY33" s="680"/>
      <c r="CZ33" s="652">
        <v>32.9</v>
      </c>
      <c r="DA33" s="677"/>
      <c r="DB33" s="677"/>
      <c r="DC33" s="681"/>
      <c r="DD33" s="656">
        <v>23893237</v>
      </c>
      <c r="DE33" s="679"/>
      <c r="DF33" s="679"/>
      <c r="DG33" s="679"/>
      <c r="DH33" s="679"/>
      <c r="DI33" s="679"/>
      <c r="DJ33" s="679"/>
      <c r="DK33" s="680"/>
      <c r="DL33" s="656">
        <v>17586373</v>
      </c>
      <c r="DM33" s="679"/>
      <c r="DN33" s="679"/>
      <c r="DO33" s="679"/>
      <c r="DP33" s="679"/>
      <c r="DQ33" s="679"/>
      <c r="DR33" s="679"/>
      <c r="DS33" s="679"/>
      <c r="DT33" s="679"/>
      <c r="DU33" s="679"/>
      <c r="DV33" s="680"/>
      <c r="DW33" s="652">
        <v>35.200000000000003</v>
      </c>
      <c r="DX33" s="677"/>
      <c r="DY33" s="677"/>
      <c r="DZ33" s="677"/>
      <c r="EA33" s="677"/>
      <c r="EB33" s="677"/>
      <c r="EC33" s="678"/>
    </row>
    <row r="34" spans="2:133" ht="11.25" customHeight="1" x14ac:dyDescent="0.15">
      <c r="B34" s="644" t="s">
        <v>308</v>
      </c>
      <c r="C34" s="645"/>
      <c r="D34" s="645"/>
      <c r="E34" s="645"/>
      <c r="F34" s="645"/>
      <c r="G34" s="645"/>
      <c r="H34" s="645"/>
      <c r="I34" s="645"/>
      <c r="J34" s="645"/>
      <c r="K34" s="645"/>
      <c r="L34" s="645"/>
      <c r="M34" s="645"/>
      <c r="N34" s="645"/>
      <c r="O34" s="645"/>
      <c r="P34" s="645"/>
      <c r="Q34" s="646"/>
      <c r="R34" s="647">
        <v>544702</v>
      </c>
      <c r="S34" s="648"/>
      <c r="T34" s="648"/>
      <c r="U34" s="648"/>
      <c r="V34" s="648"/>
      <c r="W34" s="648"/>
      <c r="X34" s="648"/>
      <c r="Y34" s="649"/>
      <c r="Z34" s="650">
        <v>0.6</v>
      </c>
      <c r="AA34" s="650"/>
      <c r="AB34" s="650"/>
      <c r="AC34" s="650"/>
      <c r="AD34" s="651" t="s">
        <v>122</v>
      </c>
      <c r="AE34" s="651"/>
      <c r="AF34" s="651"/>
      <c r="AG34" s="651"/>
      <c r="AH34" s="651"/>
      <c r="AI34" s="651"/>
      <c r="AJ34" s="651"/>
      <c r="AK34" s="651"/>
      <c r="AL34" s="652" t="s">
        <v>122</v>
      </c>
      <c r="AM34" s="653"/>
      <c r="AN34" s="653"/>
      <c r="AO34" s="65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44" t="s">
        <v>309</v>
      </c>
      <c r="CE34" s="645"/>
      <c r="CF34" s="645"/>
      <c r="CG34" s="645"/>
      <c r="CH34" s="645"/>
      <c r="CI34" s="645"/>
      <c r="CJ34" s="645"/>
      <c r="CK34" s="645"/>
      <c r="CL34" s="645"/>
      <c r="CM34" s="645"/>
      <c r="CN34" s="645"/>
      <c r="CO34" s="645"/>
      <c r="CP34" s="645"/>
      <c r="CQ34" s="646"/>
      <c r="CR34" s="647">
        <v>13728817</v>
      </c>
      <c r="CS34" s="648"/>
      <c r="CT34" s="648"/>
      <c r="CU34" s="648"/>
      <c r="CV34" s="648"/>
      <c r="CW34" s="648"/>
      <c r="CX34" s="648"/>
      <c r="CY34" s="649"/>
      <c r="CZ34" s="652">
        <v>14.5</v>
      </c>
      <c r="DA34" s="677"/>
      <c r="DB34" s="677"/>
      <c r="DC34" s="681"/>
      <c r="DD34" s="656">
        <v>10209270</v>
      </c>
      <c r="DE34" s="648"/>
      <c r="DF34" s="648"/>
      <c r="DG34" s="648"/>
      <c r="DH34" s="648"/>
      <c r="DI34" s="648"/>
      <c r="DJ34" s="648"/>
      <c r="DK34" s="649"/>
      <c r="DL34" s="656">
        <v>7666228</v>
      </c>
      <c r="DM34" s="648"/>
      <c r="DN34" s="648"/>
      <c r="DO34" s="648"/>
      <c r="DP34" s="648"/>
      <c r="DQ34" s="648"/>
      <c r="DR34" s="648"/>
      <c r="DS34" s="648"/>
      <c r="DT34" s="648"/>
      <c r="DU34" s="648"/>
      <c r="DV34" s="649"/>
      <c r="DW34" s="652">
        <v>15.3</v>
      </c>
      <c r="DX34" s="677"/>
      <c r="DY34" s="677"/>
      <c r="DZ34" s="677"/>
      <c r="EA34" s="677"/>
      <c r="EB34" s="677"/>
      <c r="EC34" s="678"/>
    </row>
    <row r="35" spans="2:133" ht="11.25" customHeight="1" x14ac:dyDescent="0.15">
      <c r="B35" s="644" t="s">
        <v>310</v>
      </c>
      <c r="C35" s="645"/>
      <c r="D35" s="645"/>
      <c r="E35" s="645"/>
      <c r="F35" s="645"/>
      <c r="G35" s="645"/>
      <c r="H35" s="645"/>
      <c r="I35" s="645"/>
      <c r="J35" s="645"/>
      <c r="K35" s="645"/>
      <c r="L35" s="645"/>
      <c r="M35" s="645"/>
      <c r="N35" s="645"/>
      <c r="O35" s="645"/>
      <c r="P35" s="645"/>
      <c r="Q35" s="646"/>
      <c r="R35" s="647">
        <v>3670358</v>
      </c>
      <c r="S35" s="648"/>
      <c r="T35" s="648"/>
      <c r="U35" s="648"/>
      <c r="V35" s="648"/>
      <c r="W35" s="648"/>
      <c r="X35" s="648"/>
      <c r="Y35" s="649"/>
      <c r="Z35" s="650">
        <v>3.8</v>
      </c>
      <c r="AA35" s="650"/>
      <c r="AB35" s="650"/>
      <c r="AC35" s="650"/>
      <c r="AD35" s="651" t="s">
        <v>122</v>
      </c>
      <c r="AE35" s="651"/>
      <c r="AF35" s="651"/>
      <c r="AG35" s="651"/>
      <c r="AH35" s="651"/>
      <c r="AI35" s="651"/>
      <c r="AJ35" s="651"/>
      <c r="AK35" s="651"/>
      <c r="AL35" s="652" t="s">
        <v>122</v>
      </c>
      <c r="AM35" s="653"/>
      <c r="AN35" s="653"/>
      <c r="AO35" s="654"/>
      <c r="AP35" s="216"/>
      <c r="AQ35" s="629" t="s">
        <v>311</v>
      </c>
      <c r="AR35" s="630"/>
      <c r="AS35" s="630"/>
      <c r="AT35" s="630"/>
      <c r="AU35" s="630"/>
      <c r="AV35" s="630"/>
      <c r="AW35" s="630"/>
      <c r="AX35" s="630"/>
      <c r="AY35" s="630"/>
      <c r="AZ35" s="630"/>
      <c r="BA35" s="630"/>
      <c r="BB35" s="630"/>
      <c r="BC35" s="630"/>
      <c r="BD35" s="630"/>
      <c r="BE35" s="630"/>
      <c r="BF35" s="631"/>
      <c r="BG35" s="629" t="s">
        <v>312</v>
      </c>
      <c r="BH35" s="630"/>
      <c r="BI35" s="630"/>
      <c r="BJ35" s="630"/>
      <c r="BK35" s="630"/>
      <c r="BL35" s="630"/>
      <c r="BM35" s="630"/>
      <c r="BN35" s="630"/>
      <c r="BO35" s="630"/>
      <c r="BP35" s="630"/>
      <c r="BQ35" s="630"/>
      <c r="BR35" s="630"/>
      <c r="BS35" s="630"/>
      <c r="BT35" s="630"/>
      <c r="BU35" s="630"/>
      <c r="BV35" s="630"/>
      <c r="BW35" s="630"/>
      <c r="BX35" s="630"/>
      <c r="BY35" s="630"/>
      <c r="BZ35" s="630"/>
      <c r="CA35" s="630"/>
      <c r="CB35" s="631"/>
      <c r="CD35" s="644" t="s">
        <v>313</v>
      </c>
      <c r="CE35" s="645"/>
      <c r="CF35" s="645"/>
      <c r="CG35" s="645"/>
      <c r="CH35" s="645"/>
      <c r="CI35" s="645"/>
      <c r="CJ35" s="645"/>
      <c r="CK35" s="645"/>
      <c r="CL35" s="645"/>
      <c r="CM35" s="645"/>
      <c r="CN35" s="645"/>
      <c r="CO35" s="645"/>
      <c r="CP35" s="645"/>
      <c r="CQ35" s="646"/>
      <c r="CR35" s="647">
        <v>567691</v>
      </c>
      <c r="CS35" s="679"/>
      <c r="CT35" s="679"/>
      <c r="CU35" s="679"/>
      <c r="CV35" s="679"/>
      <c r="CW35" s="679"/>
      <c r="CX35" s="679"/>
      <c r="CY35" s="680"/>
      <c r="CZ35" s="652">
        <v>0.6</v>
      </c>
      <c r="DA35" s="677"/>
      <c r="DB35" s="677"/>
      <c r="DC35" s="681"/>
      <c r="DD35" s="656">
        <v>491911</v>
      </c>
      <c r="DE35" s="679"/>
      <c r="DF35" s="679"/>
      <c r="DG35" s="679"/>
      <c r="DH35" s="679"/>
      <c r="DI35" s="679"/>
      <c r="DJ35" s="679"/>
      <c r="DK35" s="680"/>
      <c r="DL35" s="656">
        <v>490240</v>
      </c>
      <c r="DM35" s="679"/>
      <c r="DN35" s="679"/>
      <c r="DO35" s="679"/>
      <c r="DP35" s="679"/>
      <c r="DQ35" s="679"/>
      <c r="DR35" s="679"/>
      <c r="DS35" s="679"/>
      <c r="DT35" s="679"/>
      <c r="DU35" s="679"/>
      <c r="DV35" s="680"/>
      <c r="DW35" s="652">
        <v>1</v>
      </c>
      <c r="DX35" s="677"/>
      <c r="DY35" s="677"/>
      <c r="DZ35" s="677"/>
      <c r="EA35" s="677"/>
      <c r="EB35" s="677"/>
      <c r="EC35" s="678"/>
    </row>
    <row r="36" spans="2:133" ht="11.25" customHeight="1" x14ac:dyDescent="0.15">
      <c r="B36" s="644" t="s">
        <v>314</v>
      </c>
      <c r="C36" s="645"/>
      <c r="D36" s="645"/>
      <c r="E36" s="645"/>
      <c r="F36" s="645"/>
      <c r="G36" s="645"/>
      <c r="H36" s="645"/>
      <c r="I36" s="645"/>
      <c r="J36" s="645"/>
      <c r="K36" s="645"/>
      <c r="L36" s="645"/>
      <c r="M36" s="645"/>
      <c r="N36" s="645"/>
      <c r="O36" s="645"/>
      <c r="P36" s="645"/>
      <c r="Q36" s="646"/>
      <c r="R36" s="647">
        <v>844517</v>
      </c>
      <c r="S36" s="648"/>
      <c r="T36" s="648"/>
      <c r="U36" s="648"/>
      <c r="V36" s="648"/>
      <c r="W36" s="648"/>
      <c r="X36" s="648"/>
      <c r="Y36" s="649"/>
      <c r="Z36" s="650">
        <v>0.9</v>
      </c>
      <c r="AA36" s="650"/>
      <c r="AB36" s="650"/>
      <c r="AC36" s="650"/>
      <c r="AD36" s="651" t="s">
        <v>122</v>
      </c>
      <c r="AE36" s="651"/>
      <c r="AF36" s="651"/>
      <c r="AG36" s="651"/>
      <c r="AH36" s="651"/>
      <c r="AI36" s="651"/>
      <c r="AJ36" s="651"/>
      <c r="AK36" s="651"/>
      <c r="AL36" s="652" t="s">
        <v>122</v>
      </c>
      <c r="AM36" s="653"/>
      <c r="AN36" s="653"/>
      <c r="AO36" s="654"/>
      <c r="AP36" s="216"/>
      <c r="AQ36" s="713" t="s">
        <v>315</v>
      </c>
      <c r="AR36" s="714"/>
      <c r="AS36" s="714"/>
      <c r="AT36" s="714"/>
      <c r="AU36" s="714"/>
      <c r="AV36" s="714"/>
      <c r="AW36" s="714"/>
      <c r="AX36" s="714"/>
      <c r="AY36" s="715"/>
      <c r="AZ36" s="636">
        <v>9921590</v>
      </c>
      <c r="BA36" s="637"/>
      <c r="BB36" s="637"/>
      <c r="BC36" s="637"/>
      <c r="BD36" s="637"/>
      <c r="BE36" s="637"/>
      <c r="BF36" s="709"/>
      <c r="BG36" s="633" t="s">
        <v>316</v>
      </c>
      <c r="BH36" s="634"/>
      <c r="BI36" s="634"/>
      <c r="BJ36" s="634"/>
      <c r="BK36" s="634"/>
      <c r="BL36" s="634"/>
      <c r="BM36" s="634"/>
      <c r="BN36" s="634"/>
      <c r="BO36" s="634"/>
      <c r="BP36" s="634"/>
      <c r="BQ36" s="634"/>
      <c r="BR36" s="634"/>
      <c r="BS36" s="634"/>
      <c r="BT36" s="634"/>
      <c r="BU36" s="635"/>
      <c r="BV36" s="636">
        <v>64776</v>
      </c>
      <c r="BW36" s="637"/>
      <c r="BX36" s="637"/>
      <c r="BY36" s="637"/>
      <c r="BZ36" s="637"/>
      <c r="CA36" s="637"/>
      <c r="CB36" s="709"/>
      <c r="CD36" s="644" t="s">
        <v>317</v>
      </c>
      <c r="CE36" s="645"/>
      <c r="CF36" s="645"/>
      <c r="CG36" s="645"/>
      <c r="CH36" s="645"/>
      <c r="CI36" s="645"/>
      <c r="CJ36" s="645"/>
      <c r="CK36" s="645"/>
      <c r="CL36" s="645"/>
      <c r="CM36" s="645"/>
      <c r="CN36" s="645"/>
      <c r="CO36" s="645"/>
      <c r="CP36" s="645"/>
      <c r="CQ36" s="646"/>
      <c r="CR36" s="647">
        <v>7863916</v>
      </c>
      <c r="CS36" s="648"/>
      <c r="CT36" s="648"/>
      <c r="CU36" s="648"/>
      <c r="CV36" s="648"/>
      <c r="CW36" s="648"/>
      <c r="CX36" s="648"/>
      <c r="CY36" s="649"/>
      <c r="CZ36" s="652">
        <v>8.3000000000000007</v>
      </c>
      <c r="DA36" s="677"/>
      <c r="DB36" s="677"/>
      <c r="DC36" s="681"/>
      <c r="DD36" s="656">
        <v>6693417</v>
      </c>
      <c r="DE36" s="648"/>
      <c r="DF36" s="648"/>
      <c r="DG36" s="648"/>
      <c r="DH36" s="648"/>
      <c r="DI36" s="648"/>
      <c r="DJ36" s="648"/>
      <c r="DK36" s="649"/>
      <c r="DL36" s="656">
        <v>3876482</v>
      </c>
      <c r="DM36" s="648"/>
      <c r="DN36" s="648"/>
      <c r="DO36" s="648"/>
      <c r="DP36" s="648"/>
      <c r="DQ36" s="648"/>
      <c r="DR36" s="648"/>
      <c r="DS36" s="648"/>
      <c r="DT36" s="648"/>
      <c r="DU36" s="648"/>
      <c r="DV36" s="649"/>
      <c r="DW36" s="652">
        <v>7.8</v>
      </c>
      <c r="DX36" s="677"/>
      <c r="DY36" s="677"/>
      <c r="DZ36" s="677"/>
      <c r="EA36" s="677"/>
      <c r="EB36" s="677"/>
      <c r="EC36" s="678"/>
    </row>
    <row r="37" spans="2:133" ht="11.25" customHeight="1" x14ac:dyDescent="0.15">
      <c r="B37" s="644" t="s">
        <v>318</v>
      </c>
      <c r="C37" s="645"/>
      <c r="D37" s="645"/>
      <c r="E37" s="645"/>
      <c r="F37" s="645"/>
      <c r="G37" s="645"/>
      <c r="H37" s="645"/>
      <c r="I37" s="645"/>
      <c r="J37" s="645"/>
      <c r="K37" s="645"/>
      <c r="L37" s="645"/>
      <c r="M37" s="645"/>
      <c r="N37" s="645"/>
      <c r="O37" s="645"/>
      <c r="P37" s="645"/>
      <c r="Q37" s="646"/>
      <c r="R37" s="647">
        <v>2911945</v>
      </c>
      <c r="S37" s="648"/>
      <c r="T37" s="648"/>
      <c r="U37" s="648"/>
      <c r="V37" s="648"/>
      <c r="W37" s="648"/>
      <c r="X37" s="648"/>
      <c r="Y37" s="649"/>
      <c r="Z37" s="650">
        <v>3</v>
      </c>
      <c r="AA37" s="650"/>
      <c r="AB37" s="650"/>
      <c r="AC37" s="650"/>
      <c r="AD37" s="651">
        <v>555469</v>
      </c>
      <c r="AE37" s="651"/>
      <c r="AF37" s="651"/>
      <c r="AG37" s="651"/>
      <c r="AH37" s="651"/>
      <c r="AI37" s="651"/>
      <c r="AJ37" s="651"/>
      <c r="AK37" s="651"/>
      <c r="AL37" s="652">
        <v>1.1000000000000001</v>
      </c>
      <c r="AM37" s="653"/>
      <c r="AN37" s="653"/>
      <c r="AO37" s="654"/>
      <c r="AQ37" s="710" t="s">
        <v>319</v>
      </c>
      <c r="AR37" s="711"/>
      <c r="AS37" s="711"/>
      <c r="AT37" s="711"/>
      <c r="AU37" s="711"/>
      <c r="AV37" s="711"/>
      <c r="AW37" s="711"/>
      <c r="AX37" s="711"/>
      <c r="AY37" s="712"/>
      <c r="AZ37" s="647">
        <v>2345239</v>
      </c>
      <c r="BA37" s="648"/>
      <c r="BB37" s="648"/>
      <c r="BC37" s="648"/>
      <c r="BD37" s="679"/>
      <c r="BE37" s="679"/>
      <c r="BF37" s="702"/>
      <c r="BG37" s="644" t="s">
        <v>320</v>
      </c>
      <c r="BH37" s="645"/>
      <c r="BI37" s="645"/>
      <c r="BJ37" s="645"/>
      <c r="BK37" s="645"/>
      <c r="BL37" s="645"/>
      <c r="BM37" s="645"/>
      <c r="BN37" s="645"/>
      <c r="BO37" s="645"/>
      <c r="BP37" s="645"/>
      <c r="BQ37" s="645"/>
      <c r="BR37" s="645"/>
      <c r="BS37" s="645"/>
      <c r="BT37" s="645"/>
      <c r="BU37" s="646"/>
      <c r="BV37" s="647">
        <v>-198385</v>
      </c>
      <c r="BW37" s="648"/>
      <c r="BX37" s="648"/>
      <c r="BY37" s="648"/>
      <c r="BZ37" s="648"/>
      <c r="CA37" s="648"/>
      <c r="CB37" s="657"/>
      <c r="CD37" s="644" t="s">
        <v>321</v>
      </c>
      <c r="CE37" s="645"/>
      <c r="CF37" s="645"/>
      <c r="CG37" s="645"/>
      <c r="CH37" s="645"/>
      <c r="CI37" s="645"/>
      <c r="CJ37" s="645"/>
      <c r="CK37" s="645"/>
      <c r="CL37" s="645"/>
      <c r="CM37" s="645"/>
      <c r="CN37" s="645"/>
      <c r="CO37" s="645"/>
      <c r="CP37" s="645"/>
      <c r="CQ37" s="646"/>
      <c r="CR37" s="647">
        <v>8577</v>
      </c>
      <c r="CS37" s="679"/>
      <c r="CT37" s="679"/>
      <c r="CU37" s="679"/>
      <c r="CV37" s="679"/>
      <c r="CW37" s="679"/>
      <c r="CX37" s="679"/>
      <c r="CY37" s="680"/>
      <c r="CZ37" s="652">
        <v>0</v>
      </c>
      <c r="DA37" s="677"/>
      <c r="DB37" s="677"/>
      <c r="DC37" s="681"/>
      <c r="DD37" s="656">
        <v>8577</v>
      </c>
      <c r="DE37" s="679"/>
      <c r="DF37" s="679"/>
      <c r="DG37" s="679"/>
      <c r="DH37" s="679"/>
      <c r="DI37" s="679"/>
      <c r="DJ37" s="679"/>
      <c r="DK37" s="680"/>
      <c r="DL37" s="656">
        <v>8577</v>
      </c>
      <c r="DM37" s="679"/>
      <c r="DN37" s="679"/>
      <c r="DO37" s="679"/>
      <c r="DP37" s="679"/>
      <c r="DQ37" s="679"/>
      <c r="DR37" s="679"/>
      <c r="DS37" s="679"/>
      <c r="DT37" s="679"/>
      <c r="DU37" s="679"/>
      <c r="DV37" s="680"/>
      <c r="DW37" s="652">
        <v>0</v>
      </c>
      <c r="DX37" s="677"/>
      <c r="DY37" s="677"/>
      <c r="DZ37" s="677"/>
      <c r="EA37" s="677"/>
      <c r="EB37" s="677"/>
      <c r="EC37" s="678"/>
    </row>
    <row r="38" spans="2:133" ht="11.25" customHeight="1" x14ac:dyDescent="0.15">
      <c r="B38" s="644" t="s">
        <v>322</v>
      </c>
      <c r="C38" s="645"/>
      <c r="D38" s="645"/>
      <c r="E38" s="645"/>
      <c r="F38" s="645"/>
      <c r="G38" s="645"/>
      <c r="H38" s="645"/>
      <c r="I38" s="645"/>
      <c r="J38" s="645"/>
      <c r="K38" s="645"/>
      <c r="L38" s="645"/>
      <c r="M38" s="645"/>
      <c r="N38" s="645"/>
      <c r="O38" s="645"/>
      <c r="P38" s="645"/>
      <c r="Q38" s="646"/>
      <c r="R38" s="647">
        <v>9608454</v>
      </c>
      <c r="S38" s="648"/>
      <c r="T38" s="648"/>
      <c r="U38" s="648"/>
      <c r="V38" s="648"/>
      <c r="W38" s="648"/>
      <c r="X38" s="648"/>
      <c r="Y38" s="649"/>
      <c r="Z38" s="650">
        <v>10</v>
      </c>
      <c r="AA38" s="650"/>
      <c r="AB38" s="650"/>
      <c r="AC38" s="650"/>
      <c r="AD38" s="651" t="s">
        <v>122</v>
      </c>
      <c r="AE38" s="651"/>
      <c r="AF38" s="651"/>
      <c r="AG38" s="651"/>
      <c r="AH38" s="651"/>
      <c r="AI38" s="651"/>
      <c r="AJ38" s="651"/>
      <c r="AK38" s="651"/>
      <c r="AL38" s="652" t="s">
        <v>122</v>
      </c>
      <c r="AM38" s="653"/>
      <c r="AN38" s="653"/>
      <c r="AO38" s="654"/>
      <c r="AQ38" s="710" t="s">
        <v>323</v>
      </c>
      <c r="AR38" s="711"/>
      <c r="AS38" s="711"/>
      <c r="AT38" s="711"/>
      <c r="AU38" s="711"/>
      <c r="AV38" s="711"/>
      <c r="AW38" s="711"/>
      <c r="AX38" s="711"/>
      <c r="AY38" s="712"/>
      <c r="AZ38" s="647">
        <v>304030</v>
      </c>
      <c r="BA38" s="648"/>
      <c r="BB38" s="648"/>
      <c r="BC38" s="648"/>
      <c r="BD38" s="679"/>
      <c r="BE38" s="679"/>
      <c r="BF38" s="702"/>
      <c r="BG38" s="644" t="s">
        <v>324</v>
      </c>
      <c r="BH38" s="645"/>
      <c r="BI38" s="645"/>
      <c r="BJ38" s="645"/>
      <c r="BK38" s="645"/>
      <c r="BL38" s="645"/>
      <c r="BM38" s="645"/>
      <c r="BN38" s="645"/>
      <c r="BO38" s="645"/>
      <c r="BP38" s="645"/>
      <c r="BQ38" s="645"/>
      <c r="BR38" s="645"/>
      <c r="BS38" s="645"/>
      <c r="BT38" s="645"/>
      <c r="BU38" s="646"/>
      <c r="BV38" s="647">
        <v>21533</v>
      </c>
      <c r="BW38" s="648"/>
      <c r="BX38" s="648"/>
      <c r="BY38" s="648"/>
      <c r="BZ38" s="648"/>
      <c r="CA38" s="648"/>
      <c r="CB38" s="657"/>
      <c r="CD38" s="644" t="s">
        <v>325</v>
      </c>
      <c r="CE38" s="645"/>
      <c r="CF38" s="645"/>
      <c r="CG38" s="645"/>
      <c r="CH38" s="645"/>
      <c r="CI38" s="645"/>
      <c r="CJ38" s="645"/>
      <c r="CK38" s="645"/>
      <c r="CL38" s="645"/>
      <c r="CM38" s="645"/>
      <c r="CN38" s="645"/>
      <c r="CO38" s="645"/>
      <c r="CP38" s="645"/>
      <c r="CQ38" s="646"/>
      <c r="CR38" s="647">
        <v>7224933</v>
      </c>
      <c r="CS38" s="648"/>
      <c r="CT38" s="648"/>
      <c r="CU38" s="648"/>
      <c r="CV38" s="648"/>
      <c r="CW38" s="648"/>
      <c r="CX38" s="648"/>
      <c r="CY38" s="649"/>
      <c r="CZ38" s="652">
        <v>7.7</v>
      </c>
      <c r="DA38" s="677"/>
      <c r="DB38" s="677"/>
      <c r="DC38" s="681"/>
      <c r="DD38" s="656">
        <v>5876278</v>
      </c>
      <c r="DE38" s="648"/>
      <c r="DF38" s="648"/>
      <c r="DG38" s="648"/>
      <c r="DH38" s="648"/>
      <c r="DI38" s="648"/>
      <c r="DJ38" s="648"/>
      <c r="DK38" s="649"/>
      <c r="DL38" s="656">
        <v>5553325</v>
      </c>
      <c r="DM38" s="648"/>
      <c r="DN38" s="648"/>
      <c r="DO38" s="648"/>
      <c r="DP38" s="648"/>
      <c r="DQ38" s="648"/>
      <c r="DR38" s="648"/>
      <c r="DS38" s="648"/>
      <c r="DT38" s="648"/>
      <c r="DU38" s="648"/>
      <c r="DV38" s="649"/>
      <c r="DW38" s="652">
        <v>11.1</v>
      </c>
      <c r="DX38" s="677"/>
      <c r="DY38" s="677"/>
      <c r="DZ38" s="677"/>
      <c r="EA38" s="677"/>
      <c r="EB38" s="677"/>
      <c r="EC38" s="678"/>
    </row>
    <row r="39" spans="2:133" ht="11.25" customHeight="1" x14ac:dyDescent="0.15">
      <c r="B39" s="644" t="s">
        <v>326</v>
      </c>
      <c r="C39" s="645"/>
      <c r="D39" s="645"/>
      <c r="E39" s="645"/>
      <c r="F39" s="645"/>
      <c r="G39" s="645"/>
      <c r="H39" s="645"/>
      <c r="I39" s="645"/>
      <c r="J39" s="645"/>
      <c r="K39" s="645"/>
      <c r="L39" s="645"/>
      <c r="M39" s="645"/>
      <c r="N39" s="645"/>
      <c r="O39" s="645"/>
      <c r="P39" s="645"/>
      <c r="Q39" s="646"/>
      <c r="R39" s="647" t="s">
        <v>122</v>
      </c>
      <c r="S39" s="648"/>
      <c r="T39" s="648"/>
      <c r="U39" s="648"/>
      <c r="V39" s="648"/>
      <c r="W39" s="648"/>
      <c r="X39" s="648"/>
      <c r="Y39" s="649"/>
      <c r="Z39" s="650" t="s">
        <v>122</v>
      </c>
      <c r="AA39" s="650"/>
      <c r="AB39" s="650"/>
      <c r="AC39" s="650"/>
      <c r="AD39" s="651" t="s">
        <v>122</v>
      </c>
      <c r="AE39" s="651"/>
      <c r="AF39" s="651"/>
      <c r="AG39" s="651"/>
      <c r="AH39" s="651"/>
      <c r="AI39" s="651"/>
      <c r="AJ39" s="651"/>
      <c r="AK39" s="651"/>
      <c r="AL39" s="652" t="s">
        <v>122</v>
      </c>
      <c r="AM39" s="653"/>
      <c r="AN39" s="653"/>
      <c r="AO39" s="654"/>
      <c r="AQ39" s="710" t="s">
        <v>327</v>
      </c>
      <c r="AR39" s="711"/>
      <c r="AS39" s="711"/>
      <c r="AT39" s="711"/>
      <c r="AU39" s="711"/>
      <c r="AV39" s="711"/>
      <c r="AW39" s="711"/>
      <c r="AX39" s="711"/>
      <c r="AY39" s="712"/>
      <c r="AZ39" s="647">
        <v>47388</v>
      </c>
      <c r="BA39" s="648"/>
      <c r="BB39" s="648"/>
      <c r="BC39" s="648"/>
      <c r="BD39" s="679"/>
      <c r="BE39" s="679"/>
      <c r="BF39" s="702"/>
      <c r="BG39" s="644" t="s">
        <v>328</v>
      </c>
      <c r="BH39" s="645"/>
      <c r="BI39" s="645"/>
      <c r="BJ39" s="645"/>
      <c r="BK39" s="645"/>
      <c r="BL39" s="645"/>
      <c r="BM39" s="645"/>
      <c r="BN39" s="645"/>
      <c r="BO39" s="645"/>
      <c r="BP39" s="645"/>
      <c r="BQ39" s="645"/>
      <c r="BR39" s="645"/>
      <c r="BS39" s="645"/>
      <c r="BT39" s="645"/>
      <c r="BU39" s="646"/>
      <c r="BV39" s="647">
        <v>31107</v>
      </c>
      <c r="BW39" s="648"/>
      <c r="BX39" s="648"/>
      <c r="BY39" s="648"/>
      <c r="BZ39" s="648"/>
      <c r="CA39" s="648"/>
      <c r="CB39" s="657"/>
      <c r="CD39" s="644" t="s">
        <v>329</v>
      </c>
      <c r="CE39" s="645"/>
      <c r="CF39" s="645"/>
      <c r="CG39" s="645"/>
      <c r="CH39" s="645"/>
      <c r="CI39" s="645"/>
      <c r="CJ39" s="645"/>
      <c r="CK39" s="645"/>
      <c r="CL39" s="645"/>
      <c r="CM39" s="645"/>
      <c r="CN39" s="645"/>
      <c r="CO39" s="645"/>
      <c r="CP39" s="645"/>
      <c r="CQ39" s="646"/>
      <c r="CR39" s="647">
        <v>597321</v>
      </c>
      <c r="CS39" s="679"/>
      <c r="CT39" s="679"/>
      <c r="CU39" s="679"/>
      <c r="CV39" s="679"/>
      <c r="CW39" s="679"/>
      <c r="CX39" s="679"/>
      <c r="CY39" s="680"/>
      <c r="CZ39" s="652">
        <v>0.6</v>
      </c>
      <c r="DA39" s="677"/>
      <c r="DB39" s="677"/>
      <c r="DC39" s="681"/>
      <c r="DD39" s="656">
        <v>593817</v>
      </c>
      <c r="DE39" s="679"/>
      <c r="DF39" s="679"/>
      <c r="DG39" s="679"/>
      <c r="DH39" s="679"/>
      <c r="DI39" s="679"/>
      <c r="DJ39" s="679"/>
      <c r="DK39" s="680"/>
      <c r="DL39" s="656" t="s">
        <v>122</v>
      </c>
      <c r="DM39" s="679"/>
      <c r="DN39" s="679"/>
      <c r="DO39" s="679"/>
      <c r="DP39" s="679"/>
      <c r="DQ39" s="679"/>
      <c r="DR39" s="679"/>
      <c r="DS39" s="679"/>
      <c r="DT39" s="679"/>
      <c r="DU39" s="679"/>
      <c r="DV39" s="680"/>
      <c r="DW39" s="652" t="s">
        <v>122</v>
      </c>
      <c r="DX39" s="677"/>
      <c r="DY39" s="677"/>
      <c r="DZ39" s="677"/>
      <c r="EA39" s="677"/>
      <c r="EB39" s="677"/>
      <c r="EC39" s="678"/>
    </row>
    <row r="40" spans="2:133" ht="11.25" customHeight="1" x14ac:dyDescent="0.15">
      <c r="B40" s="644" t="s">
        <v>330</v>
      </c>
      <c r="C40" s="645"/>
      <c r="D40" s="645"/>
      <c r="E40" s="645"/>
      <c r="F40" s="645"/>
      <c r="G40" s="645"/>
      <c r="H40" s="645"/>
      <c r="I40" s="645"/>
      <c r="J40" s="645"/>
      <c r="K40" s="645"/>
      <c r="L40" s="645"/>
      <c r="M40" s="645"/>
      <c r="N40" s="645"/>
      <c r="O40" s="645"/>
      <c r="P40" s="645"/>
      <c r="Q40" s="646"/>
      <c r="R40" s="647">
        <v>412054</v>
      </c>
      <c r="S40" s="648"/>
      <c r="T40" s="648"/>
      <c r="U40" s="648"/>
      <c r="V40" s="648"/>
      <c r="W40" s="648"/>
      <c r="X40" s="648"/>
      <c r="Y40" s="649"/>
      <c r="Z40" s="650">
        <v>0.4</v>
      </c>
      <c r="AA40" s="650"/>
      <c r="AB40" s="650"/>
      <c r="AC40" s="650"/>
      <c r="AD40" s="651" t="s">
        <v>122</v>
      </c>
      <c r="AE40" s="651"/>
      <c r="AF40" s="651"/>
      <c r="AG40" s="651"/>
      <c r="AH40" s="651"/>
      <c r="AI40" s="651"/>
      <c r="AJ40" s="651"/>
      <c r="AK40" s="651"/>
      <c r="AL40" s="652" t="s">
        <v>122</v>
      </c>
      <c r="AM40" s="653"/>
      <c r="AN40" s="653"/>
      <c r="AO40" s="654"/>
      <c r="AQ40" s="710" t="s">
        <v>331</v>
      </c>
      <c r="AR40" s="711"/>
      <c r="AS40" s="711"/>
      <c r="AT40" s="711"/>
      <c r="AU40" s="711"/>
      <c r="AV40" s="711"/>
      <c r="AW40" s="711"/>
      <c r="AX40" s="711"/>
      <c r="AY40" s="712"/>
      <c r="AZ40" s="647">
        <v>10433</v>
      </c>
      <c r="BA40" s="648"/>
      <c r="BB40" s="648"/>
      <c r="BC40" s="648"/>
      <c r="BD40" s="679"/>
      <c r="BE40" s="679"/>
      <c r="BF40" s="702"/>
      <c r="BG40" s="695" t="s">
        <v>332</v>
      </c>
      <c r="BH40" s="696"/>
      <c r="BI40" s="696"/>
      <c r="BJ40" s="696"/>
      <c r="BK40" s="696"/>
      <c r="BL40" s="217"/>
      <c r="BM40" s="645" t="s">
        <v>333</v>
      </c>
      <c r="BN40" s="645"/>
      <c r="BO40" s="645"/>
      <c r="BP40" s="645"/>
      <c r="BQ40" s="645"/>
      <c r="BR40" s="645"/>
      <c r="BS40" s="645"/>
      <c r="BT40" s="645"/>
      <c r="BU40" s="646"/>
      <c r="BV40" s="647">
        <v>103</v>
      </c>
      <c r="BW40" s="648"/>
      <c r="BX40" s="648"/>
      <c r="BY40" s="648"/>
      <c r="BZ40" s="648"/>
      <c r="CA40" s="648"/>
      <c r="CB40" s="657"/>
      <c r="CD40" s="644" t="s">
        <v>334</v>
      </c>
      <c r="CE40" s="645"/>
      <c r="CF40" s="645"/>
      <c r="CG40" s="645"/>
      <c r="CH40" s="645"/>
      <c r="CI40" s="645"/>
      <c r="CJ40" s="645"/>
      <c r="CK40" s="645"/>
      <c r="CL40" s="645"/>
      <c r="CM40" s="645"/>
      <c r="CN40" s="645"/>
      <c r="CO40" s="645"/>
      <c r="CP40" s="645"/>
      <c r="CQ40" s="646"/>
      <c r="CR40" s="647">
        <v>1050687</v>
      </c>
      <c r="CS40" s="648"/>
      <c r="CT40" s="648"/>
      <c r="CU40" s="648"/>
      <c r="CV40" s="648"/>
      <c r="CW40" s="648"/>
      <c r="CX40" s="648"/>
      <c r="CY40" s="649"/>
      <c r="CZ40" s="652">
        <v>1.1000000000000001</v>
      </c>
      <c r="DA40" s="677"/>
      <c r="DB40" s="677"/>
      <c r="DC40" s="681"/>
      <c r="DD40" s="656">
        <v>28544</v>
      </c>
      <c r="DE40" s="648"/>
      <c r="DF40" s="648"/>
      <c r="DG40" s="648"/>
      <c r="DH40" s="648"/>
      <c r="DI40" s="648"/>
      <c r="DJ40" s="648"/>
      <c r="DK40" s="649"/>
      <c r="DL40" s="656">
        <v>98</v>
      </c>
      <c r="DM40" s="648"/>
      <c r="DN40" s="648"/>
      <c r="DO40" s="648"/>
      <c r="DP40" s="648"/>
      <c r="DQ40" s="648"/>
      <c r="DR40" s="648"/>
      <c r="DS40" s="648"/>
      <c r="DT40" s="648"/>
      <c r="DU40" s="648"/>
      <c r="DV40" s="649"/>
      <c r="DW40" s="652">
        <v>0</v>
      </c>
      <c r="DX40" s="677"/>
      <c r="DY40" s="677"/>
      <c r="DZ40" s="677"/>
      <c r="EA40" s="677"/>
      <c r="EB40" s="677"/>
      <c r="EC40" s="678"/>
    </row>
    <row r="41" spans="2:133" ht="11.25" customHeight="1" x14ac:dyDescent="0.15">
      <c r="B41" s="668" t="s">
        <v>335</v>
      </c>
      <c r="C41" s="669"/>
      <c r="D41" s="669"/>
      <c r="E41" s="669"/>
      <c r="F41" s="669"/>
      <c r="G41" s="669"/>
      <c r="H41" s="669"/>
      <c r="I41" s="669"/>
      <c r="J41" s="669"/>
      <c r="K41" s="669"/>
      <c r="L41" s="669"/>
      <c r="M41" s="669"/>
      <c r="N41" s="669"/>
      <c r="O41" s="669"/>
      <c r="P41" s="669"/>
      <c r="Q41" s="670"/>
      <c r="R41" s="719">
        <v>96204599</v>
      </c>
      <c r="S41" s="720"/>
      <c r="T41" s="720"/>
      <c r="U41" s="720"/>
      <c r="V41" s="720"/>
      <c r="W41" s="720"/>
      <c r="X41" s="720"/>
      <c r="Y41" s="724"/>
      <c r="Z41" s="725">
        <v>100</v>
      </c>
      <c r="AA41" s="725"/>
      <c r="AB41" s="725"/>
      <c r="AC41" s="725"/>
      <c r="AD41" s="726">
        <v>49557660</v>
      </c>
      <c r="AE41" s="726"/>
      <c r="AF41" s="726"/>
      <c r="AG41" s="726"/>
      <c r="AH41" s="726"/>
      <c r="AI41" s="726"/>
      <c r="AJ41" s="726"/>
      <c r="AK41" s="726"/>
      <c r="AL41" s="727">
        <v>100</v>
      </c>
      <c r="AM41" s="707"/>
      <c r="AN41" s="707"/>
      <c r="AO41" s="728"/>
      <c r="AQ41" s="710" t="s">
        <v>336</v>
      </c>
      <c r="AR41" s="711"/>
      <c r="AS41" s="711"/>
      <c r="AT41" s="711"/>
      <c r="AU41" s="711"/>
      <c r="AV41" s="711"/>
      <c r="AW41" s="711"/>
      <c r="AX41" s="711"/>
      <c r="AY41" s="712"/>
      <c r="AZ41" s="647">
        <v>1427022</v>
      </c>
      <c r="BA41" s="648"/>
      <c r="BB41" s="648"/>
      <c r="BC41" s="648"/>
      <c r="BD41" s="679"/>
      <c r="BE41" s="679"/>
      <c r="BF41" s="702"/>
      <c r="BG41" s="695"/>
      <c r="BH41" s="696"/>
      <c r="BI41" s="696"/>
      <c r="BJ41" s="696"/>
      <c r="BK41" s="696"/>
      <c r="BL41" s="217"/>
      <c r="BM41" s="645" t="s">
        <v>337</v>
      </c>
      <c r="BN41" s="645"/>
      <c r="BO41" s="645"/>
      <c r="BP41" s="645"/>
      <c r="BQ41" s="645"/>
      <c r="BR41" s="645"/>
      <c r="BS41" s="645"/>
      <c r="BT41" s="645"/>
      <c r="BU41" s="646"/>
      <c r="BV41" s="647" t="s">
        <v>122</v>
      </c>
      <c r="BW41" s="648"/>
      <c r="BX41" s="648"/>
      <c r="BY41" s="648"/>
      <c r="BZ41" s="648"/>
      <c r="CA41" s="648"/>
      <c r="CB41" s="657"/>
      <c r="CD41" s="644" t="s">
        <v>338</v>
      </c>
      <c r="CE41" s="645"/>
      <c r="CF41" s="645"/>
      <c r="CG41" s="645"/>
      <c r="CH41" s="645"/>
      <c r="CI41" s="645"/>
      <c r="CJ41" s="645"/>
      <c r="CK41" s="645"/>
      <c r="CL41" s="645"/>
      <c r="CM41" s="645"/>
      <c r="CN41" s="645"/>
      <c r="CO41" s="645"/>
      <c r="CP41" s="645"/>
      <c r="CQ41" s="646"/>
      <c r="CR41" s="647" t="s">
        <v>122</v>
      </c>
      <c r="CS41" s="679"/>
      <c r="CT41" s="679"/>
      <c r="CU41" s="679"/>
      <c r="CV41" s="679"/>
      <c r="CW41" s="679"/>
      <c r="CX41" s="679"/>
      <c r="CY41" s="680"/>
      <c r="CZ41" s="652" t="s">
        <v>122</v>
      </c>
      <c r="DA41" s="677"/>
      <c r="DB41" s="677"/>
      <c r="DC41" s="681"/>
      <c r="DD41" s="656" t="s">
        <v>122</v>
      </c>
      <c r="DE41" s="679"/>
      <c r="DF41" s="679"/>
      <c r="DG41" s="679"/>
      <c r="DH41" s="679"/>
      <c r="DI41" s="679"/>
      <c r="DJ41" s="679"/>
      <c r="DK41" s="680"/>
      <c r="DL41" s="730"/>
      <c r="DM41" s="731"/>
      <c r="DN41" s="731"/>
      <c r="DO41" s="731"/>
      <c r="DP41" s="731"/>
      <c r="DQ41" s="731"/>
      <c r="DR41" s="731"/>
      <c r="DS41" s="731"/>
      <c r="DT41" s="731"/>
      <c r="DU41" s="731"/>
      <c r="DV41" s="732"/>
      <c r="DW41" s="721"/>
      <c r="DX41" s="722"/>
      <c r="DY41" s="722"/>
      <c r="DZ41" s="722"/>
      <c r="EA41" s="722"/>
      <c r="EB41" s="722"/>
      <c r="EC41" s="723"/>
    </row>
    <row r="42" spans="2:133" ht="11.25" customHeight="1" x14ac:dyDescent="0.15">
      <c r="AQ42" s="716" t="s">
        <v>339</v>
      </c>
      <c r="AR42" s="717"/>
      <c r="AS42" s="717"/>
      <c r="AT42" s="717"/>
      <c r="AU42" s="717"/>
      <c r="AV42" s="717"/>
      <c r="AW42" s="717"/>
      <c r="AX42" s="717"/>
      <c r="AY42" s="718"/>
      <c r="AZ42" s="719">
        <v>5787478</v>
      </c>
      <c r="BA42" s="720"/>
      <c r="BB42" s="720"/>
      <c r="BC42" s="720"/>
      <c r="BD42" s="706"/>
      <c r="BE42" s="706"/>
      <c r="BF42" s="708"/>
      <c r="BG42" s="697"/>
      <c r="BH42" s="698"/>
      <c r="BI42" s="698"/>
      <c r="BJ42" s="698"/>
      <c r="BK42" s="698"/>
      <c r="BL42" s="218"/>
      <c r="BM42" s="669" t="s">
        <v>340</v>
      </c>
      <c r="BN42" s="669"/>
      <c r="BO42" s="669"/>
      <c r="BP42" s="669"/>
      <c r="BQ42" s="669"/>
      <c r="BR42" s="669"/>
      <c r="BS42" s="669"/>
      <c r="BT42" s="669"/>
      <c r="BU42" s="670"/>
      <c r="BV42" s="719">
        <v>452</v>
      </c>
      <c r="BW42" s="720"/>
      <c r="BX42" s="720"/>
      <c r="BY42" s="720"/>
      <c r="BZ42" s="720"/>
      <c r="CA42" s="720"/>
      <c r="CB42" s="729"/>
      <c r="CD42" s="644" t="s">
        <v>341</v>
      </c>
      <c r="CE42" s="645"/>
      <c r="CF42" s="645"/>
      <c r="CG42" s="645"/>
      <c r="CH42" s="645"/>
      <c r="CI42" s="645"/>
      <c r="CJ42" s="645"/>
      <c r="CK42" s="645"/>
      <c r="CL42" s="645"/>
      <c r="CM42" s="645"/>
      <c r="CN42" s="645"/>
      <c r="CO42" s="645"/>
      <c r="CP42" s="645"/>
      <c r="CQ42" s="646"/>
      <c r="CR42" s="647">
        <v>16523677</v>
      </c>
      <c r="CS42" s="679"/>
      <c r="CT42" s="679"/>
      <c r="CU42" s="679"/>
      <c r="CV42" s="679"/>
      <c r="CW42" s="679"/>
      <c r="CX42" s="679"/>
      <c r="CY42" s="680"/>
      <c r="CZ42" s="652">
        <v>17.5</v>
      </c>
      <c r="DA42" s="677"/>
      <c r="DB42" s="677"/>
      <c r="DC42" s="681"/>
      <c r="DD42" s="656">
        <v>3087606</v>
      </c>
      <c r="DE42" s="679"/>
      <c r="DF42" s="679"/>
      <c r="DG42" s="679"/>
      <c r="DH42" s="679"/>
      <c r="DI42" s="679"/>
      <c r="DJ42" s="679"/>
      <c r="DK42" s="680"/>
      <c r="DL42" s="730"/>
      <c r="DM42" s="731"/>
      <c r="DN42" s="731"/>
      <c r="DO42" s="731"/>
      <c r="DP42" s="731"/>
      <c r="DQ42" s="731"/>
      <c r="DR42" s="731"/>
      <c r="DS42" s="731"/>
      <c r="DT42" s="731"/>
      <c r="DU42" s="731"/>
      <c r="DV42" s="732"/>
      <c r="DW42" s="721"/>
      <c r="DX42" s="722"/>
      <c r="DY42" s="722"/>
      <c r="DZ42" s="722"/>
      <c r="EA42" s="722"/>
      <c r="EB42" s="722"/>
      <c r="EC42" s="723"/>
    </row>
    <row r="43" spans="2:133" ht="11.25" customHeight="1" x14ac:dyDescent="0.15">
      <c r="B43" s="208" t="s">
        <v>342</v>
      </c>
      <c r="CD43" s="644" t="s">
        <v>343</v>
      </c>
      <c r="CE43" s="645"/>
      <c r="CF43" s="645"/>
      <c r="CG43" s="645"/>
      <c r="CH43" s="645"/>
      <c r="CI43" s="645"/>
      <c r="CJ43" s="645"/>
      <c r="CK43" s="645"/>
      <c r="CL43" s="645"/>
      <c r="CM43" s="645"/>
      <c r="CN43" s="645"/>
      <c r="CO43" s="645"/>
      <c r="CP43" s="645"/>
      <c r="CQ43" s="646"/>
      <c r="CR43" s="647">
        <v>372528</v>
      </c>
      <c r="CS43" s="679"/>
      <c r="CT43" s="679"/>
      <c r="CU43" s="679"/>
      <c r="CV43" s="679"/>
      <c r="CW43" s="679"/>
      <c r="CX43" s="679"/>
      <c r="CY43" s="680"/>
      <c r="CZ43" s="652">
        <v>0.4</v>
      </c>
      <c r="DA43" s="677"/>
      <c r="DB43" s="677"/>
      <c r="DC43" s="681"/>
      <c r="DD43" s="656">
        <v>369833</v>
      </c>
      <c r="DE43" s="679"/>
      <c r="DF43" s="679"/>
      <c r="DG43" s="679"/>
      <c r="DH43" s="679"/>
      <c r="DI43" s="679"/>
      <c r="DJ43" s="679"/>
      <c r="DK43" s="680"/>
      <c r="DL43" s="730"/>
      <c r="DM43" s="731"/>
      <c r="DN43" s="731"/>
      <c r="DO43" s="731"/>
      <c r="DP43" s="731"/>
      <c r="DQ43" s="731"/>
      <c r="DR43" s="731"/>
      <c r="DS43" s="731"/>
      <c r="DT43" s="731"/>
      <c r="DU43" s="731"/>
      <c r="DV43" s="732"/>
      <c r="DW43" s="721"/>
      <c r="DX43" s="722"/>
      <c r="DY43" s="722"/>
      <c r="DZ43" s="722"/>
      <c r="EA43" s="722"/>
      <c r="EB43" s="722"/>
      <c r="EC43" s="723"/>
    </row>
    <row r="44" spans="2:133" ht="11.25" customHeight="1" x14ac:dyDescent="0.15">
      <c r="B44" s="733" t="s">
        <v>344</v>
      </c>
      <c r="C44" s="733"/>
      <c r="D44" s="733"/>
      <c r="E44" s="733"/>
      <c r="F44" s="733"/>
      <c r="G44" s="733"/>
      <c r="H44" s="733"/>
      <c r="I44" s="733"/>
      <c r="J44" s="733"/>
      <c r="K44" s="733"/>
      <c r="L44" s="733"/>
      <c r="M44" s="733"/>
      <c r="N44" s="733"/>
      <c r="O44" s="733"/>
      <c r="P44" s="733"/>
      <c r="Q44" s="733"/>
      <c r="R44" s="733"/>
      <c r="S44" s="733"/>
      <c r="T44" s="733"/>
      <c r="U44" s="733"/>
      <c r="V44" s="733"/>
      <c r="W44" s="733"/>
      <c r="X44" s="733"/>
      <c r="Y44" s="733"/>
      <c r="Z44" s="733"/>
      <c r="AA44" s="733"/>
      <c r="AB44" s="733"/>
      <c r="AC44" s="733"/>
      <c r="AD44" s="733"/>
      <c r="AE44" s="733"/>
      <c r="AF44" s="733"/>
      <c r="AG44" s="733"/>
      <c r="AH44" s="733"/>
      <c r="AI44" s="733"/>
      <c r="AJ44" s="733"/>
      <c r="AK44" s="733"/>
      <c r="AL44" s="733"/>
      <c r="AM44" s="733"/>
      <c r="AN44" s="733"/>
      <c r="AO44" s="733"/>
      <c r="AP44" s="733"/>
      <c r="AQ44" s="733"/>
      <c r="AR44" s="733"/>
      <c r="AS44" s="733"/>
      <c r="AT44" s="733"/>
      <c r="AU44" s="733"/>
      <c r="AV44" s="733"/>
      <c r="AW44" s="733"/>
      <c r="AX44" s="733"/>
      <c r="AY44" s="733"/>
      <c r="AZ44" s="733"/>
      <c r="BA44" s="733"/>
      <c r="BB44" s="733"/>
      <c r="BC44" s="733"/>
      <c r="BD44" s="733"/>
      <c r="BE44" s="733"/>
      <c r="BF44" s="733"/>
      <c r="BG44" s="733"/>
      <c r="BH44" s="733"/>
      <c r="BI44" s="733"/>
      <c r="BJ44" s="733"/>
      <c r="BK44" s="733"/>
      <c r="BL44" s="733"/>
      <c r="BM44" s="733"/>
      <c r="BN44" s="733"/>
      <c r="BO44" s="733"/>
      <c r="BP44" s="733"/>
      <c r="BQ44" s="733"/>
      <c r="BR44" s="733"/>
      <c r="BS44" s="733"/>
      <c r="BT44" s="733"/>
      <c r="BU44" s="733"/>
      <c r="BV44" s="733"/>
      <c r="BW44" s="733"/>
      <c r="BX44" s="733"/>
      <c r="BY44" s="733"/>
      <c r="BZ44" s="733"/>
      <c r="CA44" s="733"/>
      <c r="CB44" s="733"/>
      <c r="CC44" s="734"/>
      <c r="CD44" s="683" t="s">
        <v>292</v>
      </c>
      <c r="CE44" s="684"/>
      <c r="CF44" s="644" t="s">
        <v>345</v>
      </c>
      <c r="CG44" s="645"/>
      <c r="CH44" s="645"/>
      <c r="CI44" s="645"/>
      <c r="CJ44" s="645"/>
      <c r="CK44" s="645"/>
      <c r="CL44" s="645"/>
      <c r="CM44" s="645"/>
      <c r="CN44" s="645"/>
      <c r="CO44" s="645"/>
      <c r="CP44" s="645"/>
      <c r="CQ44" s="646"/>
      <c r="CR44" s="647">
        <v>15481508</v>
      </c>
      <c r="CS44" s="648"/>
      <c r="CT44" s="648"/>
      <c r="CU44" s="648"/>
      <c r="CV44" s="648"/>
      <c r="CW44" s="648"/>
      <c r="CX44" s="648"/>
      <c r="CY44" s="649"/>
      <c r="CZ44" s="652">
        <v>16.399999999999999</v>
      </c>
      <c r="DA44" s="653"/>
      <c r="DB44" s="653"/>
      <c r="DC44" s="659"/>
      <c r="DD44" s="656">
        <v>2543591</v>
      </c>
      <c r="DE44" s="648"/>
      <c r="DF44" s="648"/>
      <c r="DG44" s="648"/>
      <c r="DH44" s="648"/>
      <c r="DI44" s="648"/>
      <c r="DJ44" s="648"/>
      <c r="DK44" s="649"/>
      <c r="DL44" s="730"/>
      <c r="DM44" s="731"/>
      <c r="DN44" s="731"/>
      <c r="DO44" s="731"/>
      <c r="DP44" s="731"/>
      <c r="DQ44" s="731"/>
      <c r="DR44" s="731"/>
      <c r="DS44" s="731"/>
      <c r="DT44" s="731"/>
      <c r="DU44" s="731"/>
      <c r="DV44" s="732"/>
      <c r="DW44" s="721"/>
      <c r="DX44" s="722"/>
      <c r="DY44" s="722"/>
      <c r="DZ44" s="722"/>
      <c r="EA44" s="722"/>
      <c r="EB44" s="722"/>
      <c r="EC44" s="723"/>
    </row>
    <row r="45" spans="2:133" ht="11.25" customHeight="1" x14ac:dyDescent="0.15">
      <c r="B45" s="733" t="s">
        <v>346</v>
      </c>
      <c r="C45" s="733"/>
      <c r="D45" s="733"/>
      <c r="E45" s="733"/>
      <c r="F45" s="733"/>
      <c r="G45" s="733"/>
      <c r="H45" s="733"/>
      <c r="I45" s="733"/>
      <c r="J45" s="733"/>
      <c r="K45" s="733"/>
      <c r="L45" s="733"/>
      <c r="M45" s="733"/>
      <c r="N45" s="733"/>
      <c r="O45" s="733"/>
      <c r="P45" s="733"/>
      <c r="Q45" s="733"/>
      <c r="R45" s="733"/>
      <c r="S45" s="733"/>
      <c r="T45" s="733"/>
      <c r="U45" s="733"/>
      <c r="V45" s="733"/>
      <c r="W45" s="733"/>
      <c r="X45" s="733"/>
      <c r="Y45" s="733"/>
      <c r="Z45" s="733"/>
      <c r="AA45" s="733"/>
      <c r="AB45" s="733"/>
      <c r="AC45" s="733"/>
      <c r="AD45" s="733"/>
      <c r="AE45" s="733"/>
      <c r="AF45" s="733"/>
      <c r="AG45" s="733"/>
      <c r="AH45" s="733"/>
      <c r="AI45" s="733"/>
      <c r="AJ45" s="733"/>
      <c r="AK45" s="733"/>
      <c r="AL45" s="733"/>
      <c r="AM45" s="733"/>
      <c r="AN45" s="733"/>
      <c r="AO45" s="733"/>
      <c r="AP45" s="733"/>
      <c r="AQ45" s="733"/>
      <c r="AR45" s="733"/>
      <c r="AS45" s="733"/>
      <c r="AT45" s="733"/>
      <c r="AU45" s="733"/>
      <c r="AV45" s="733"/>
      <c r="AW45" s="733"/>
      <c r="AX45" s="733"/>
      <c r="AY45" s="733"/>
      <c r="AZ45" s="733"/>
      <c r="BA45" s="733"/>
      <c r="BB45" s="733"/>
      <c r="BC45" s="733"/>
      <c r="BD45" s="733"/>
      <c r="BE45" s="733"/>
      <c r="BF45" s="733"/>
      <c r="BG45" s="733"/>
      <c r="BH45" s="733"/>
      <c r="BI45" s="733"/>
      <c r="BJ45" s="733"/>
      <c r="BK45" s="733"/>
      <c r="BL45" s="733"/>
      <c r="BM45" s="733"/>
      <c r="BN45" s="733"/>
      <c r="BO45" s="733"/>
      <c r="BP45" s="733"/>
      <c r="BQ45" s="733"/>
      <c r="BR45" s="733"/>
      <c r="BS45" s="733"/>
      <c r="BT45" s="733"/>
      <c r="BU45" s="733"/>
      <c r="BV45" s="733"/>
      <c r="BW45" s="733"/>
      <c r="BX45" s="733"/>
      <c r="BY45" s="733"/>
      <c r="BZ45" s="733"/>
      <c r="CA45" s="733"/>
      <c r="CB45" s="733"/>
      <c r="CC45" s="734"/>
      <c r="CD45" s="685"/>
      <c r="CE45" s="686"/>
      <c r="CF45" s="644" t="s">
        <v>347</v>
      </c>
      <c r="CG45" s="645"/>
      <c r="CH45" s="645"/>
      <c r="CI45" s="645"/>
      <c r="CJ45" s="645"/>
      <c r="CK45" s="645"/>
      <c r="CL45" s="645"/>
      <c r="CM45" s="645"/>
      <c r="CN45" s="645"/>
      <c r="CO45" s="645"/>
      <c r="CP45" s="645"/>
      <c r="CQ45" s="646"/>
      <c r="CR45" s="647">
        <v>4532886</v>
      </c>
      <c r="CS45" s="679"/>
      <c r="CT45" s="679"/>
      <c r="CU45" s="679"/>
      <c r="CV45" s="679"/>
      <c r="CW45" s="679"/>
      <c r="CX45" s="679"/>
      <c r="CY45" s="680"/>
      <c r="CZ45" s="652">
        <v>4.8</v>
      </c>
      <c r="DA45" s="677"/>
      <c r="DB45" s="677"/>
      <c r="DC45" s="681"/>
      <c r="DD45" s="656">
        <v>172962</v>
      </c>
      <c r="DE45" s="679"/>
      <c r="DF45" s="679"/>
      <c r="DG45" s="679"/>
      <c r="DH45" s="679"/>
      <c r="DI45" s="679"/>
      <c r="DJ45" s="679"/>
      <c r="DK45" s="680"/>
      <c r="DL45" s="730"/>
      <c r="DM45" s="731"/>
      <c r="DN45" s="731"/>
      <c r="DO45" s="731"/>
      <c r="DP45" s="731"/>
      <c r="DQ45" s="731"/>
      <c r="DR45" s="731"/>
      <c r="DS45" s="731"/>
      <c r="DT45" s="731"/>
      <c r="DU45" s="731"/>
      <c r="DV45" s="732"/>
      <c r="DW45" s="721"/>
      <c r="DX45" s="722"/>
      <c r="DY45" s="722"/>
      <c r="DZ45" s="722"/>
      <c r="EA45" s="722"/>
      <c r="EB45" s="722"/>
      <c r="EC45" s="723"/>
    </row>
    <row r="46" spans="2:133" ht="11.25" customHeight="1" x14ac:dyDescent="0.15">
      <c r="B46" s="219"/>
      <c r="CD46" s="685"/>
      <c r="CE46" s="686"/>
      <c r="CF46" s="644" t="s">
        <v>348</v>
      </c>
      <c r="CG46" s="645"/>
      <c r="CH46" s="645"/>
      <c r="CI46" s="645"/>
      <c r="CJ46" s="645"/>
      <c r="CK46" s="645"/>
      <c r="CL46" s="645"/>
      <c r="CM46" s="645"/>
      <c r="CN46" s="645"/>
      <c r="CO46" s="645"/>
      <c r="CP46" s="645"/>
      <c r="CQ46" s="646"/>
      <c r="CR46" s="647">
        <v>10574304</v>
      </c>
      <c r="CS46" s="648"/>
      <c r="CT46" s="648"/>
      <c r="CU46" s="648"/>
      <c r="CV46" s="648"/>
      <c r="CW46" s="648"/>
      <c r="CX46" s="648"/>
      <c r="CY46" s="649"/>
      <c r="CZ46" s="652">
        <v>11.2</v>
      </c>
      <c r="DA46" s="653"/>
      <c r="DB46" s="653"/>
      <c r="DC46" s="659"/>
      <c r="DD46" s="656">
        <v>2296634</v>
      </c>
      <c r="DE46" s="648"/>
      <c r="DF46" s="648"/>
      <c r="DG46" s="648"/>
      <c r="DH46" s="648"/>
      <c r="DI46" s="648"/>
      <c r="DJ46" s="648"/>
      <c r="DK46" s="649"/>
      <c r="DL46" s="730"/>
      <c r="DM46" s="731"/>
      <c r="DN46" s="731"/>
      <c r="DO46" s="731"/>
      <c r="DP46" s="731"/>
      <c r="DQ46" s="731"/>
      <c r="DR46" s="731"/>
      <c r="DS46" s="731"/>
      <c r="DT46" s="731"/>
      <c r="DU46" s="731"/>
      <c r="DV46" s="732"/>
      <c r="DW46" s="721"/>
      <c r="DX46" s="722"/>
      <c r="DY46" s="722"/>
      <c r="DZ46" s="722"/>
      <c r="EA46" s="722"/>
      <c r="EB46" s="722"/>
      <c r="EC46" s="723"/>
    </row>
    <row r="47" spans="2:133" ht="11.25" customHeight="1" x14ac:dyDescent="0.15">
      <c r="B47" s="219"/>
      <c r="CD47" s="685"/>
      <c r="CE47" s="686"/>
      <c r="CF47" s="644" t="s">
        <v>349</v>
      </c>
      <c r="CG47" s="645"/>
      <c r="CH47" s="645"/>
      <c r="CI47" s="645"/>
      <c r="CJ47" s="645"/>
      <c r="CK47" s="645"/>
      <c r="CL47" s="645"/>
      <c r="CM47" s="645"/>
      <c r="CN47" s="645"/>
      <c r="CO47" s="645"/>
      <c r="CP47" s="645"/>
      <c r="CQ47" s="646"/>
      <c r="CR47" s="647">
        <v>1042169</v>
      </c>
      <c r="CS47" s="679"/>
      <c r="CT47" s="679"/>
      <c r="CU47" s="679"/>
      <c r="CV47" s="679"/>
      <c r="CW47" s="679"/>
      <c r="CX47" s="679"/>
      <c r="CY47" s="680"/>
      <c r="CZ47" s="652">
        <v>1.1000000000000001</v>
      </c>
      <c r="DA47" s="677"/>
      <c r="DB47" s="677"/>
      <c r="DC47" s="681"/>
      <c r="DD47" s="656">
        <v>544015</v>
      </c>
      <c r="DE47" s="679"/>
      <c r="DF47" s="679"/>
      <c r="DG47" s="679"/>
      <c r="DH47" s="679"/>
      <c r="DI47" s="679"/>
      <c r="DJ47" s="679"/>
      <c r="DK47" s="680"/>
      <c r="DL47" s="730"/>
      <c r="DM47" s="731"/>
      <c r="DN47" s="731"/>
      <c r="DO47" s="731"/>
      <c r="DP47" s="731"/>
      <c r="DQ47" s="731"/>
      <c r="DR47" s="731"/>
      <c r="DS47" s="731"/>
      <c r="DT47" s="731"/>
      <c r="DU47" s="731"/>
      <c r="DV47" s="732"/>
      <c r="DW47" s="721"/>
      <c r="DX47" s="722"/>
      <c r="DY47" s="722"/>
      <c r="DZ47" s="722"/>
      <c r="EA47" s="722"/>
      <c r="EB47" s="722"/>
      <c r="EC47" s="723"/>
    </row>
    <row r="48" spans="2:133" x14ac:dyDescent="0.15">
      <c r="B48" s="219"/>
      <c r="CD48" s="687"/>
      <c r="CE48" s="688"/>
      <c r="CF48" s="644" t="s">
        <v>350</v>
      </c>
      <c r="CG48" s="645"/>
      <c r="CH48" s="645"/>
      <c r="CI48" s="645"/>
      <c r="CJ48" s="645"/>
      <c r="CK48" s="645"/>
      <c r="CL48" s="645"/>
      <c r="CM48" s="645"/>
      <c r="CN48" s="645"/>
      <c r="CO48" s="645"/>
      <c r="CP48" s="645"/>
      <c r="CQ48" s="646"/>
      <c r="CR48" s="647" t="s">
        <v>122</v>
      </c>
      <c r="CS48" s="648"/>
      <c r="CT48" s="648"/>
      <c r="CU48" s="648"/>
      <c r="CV48" s="648"/>
      <c r="CW48" s="648"/>
      <c r="CX48" s="648"/>
      <c r="CY48" s="649"/>
      <c r="CZ48" s="652" t="s">
        <v>122</v>
      </c>
      <c r="DA48" s="653"/>
      <c r="DB48" s="653"/>
      <c r="DC48" s="659"/>
      <c r="DD48" s="656" t="s">
        <v>122</v>
      </c>
      <c r="DE48" s="648"/>
      <c r="DF48" s="648"/>
      <c r="DG48" s="648"/>
      <c r="DH48" s="648"/>
      <c r="DI48" s="648"/>
      <c r="DJ48" s="648"/>
      <c r="DK48" s="649"/>
      <c r="DL48" s="730"/>
      <c r="DM48" s="731"/>
      <c r="DN48" s="731"/>
      <c r="DO48" s="731"/>
      <c r="DP48" s="731"/>
      <c r="DQ48" s="731"/>
      <c r="DR48" s="731"/>
      <c r="DS48" s="731"/>
      <c r="DT48" s="731"/>
      <c r="DU48" s="731"/>
      <c r="DV48" s="732"/>
      <c r="DW48" s="721"/>
      <c r="DX48" s="722"/>
      <c r="DY48" s="722"/>
      <c r="DZ48" s="722"/>
      <c r="EA48" s="722"/>
      <c r="EB48" s="722"/>
      <c r="EC48" s="723"/>
    </row>
    <row r="49" spans="2:133" ht="11.25" customHeight="1" x14ac:dyDescent="0.15">
      <c r="B49" s="219"/>
      <c r="CD49" s="668" t="s">
        <v>351</v>
      </c>
      <c r="CE49" s="669"/>
      <c r="CF49" s="669"/>
      <c r="CG49" s="669"/>
      <c r="CH49" s="669"/>
      <c r="CI49" s="669"/>
      <c r="CJ49" s="669"/>
      <c r="CK49" s="669"/>
      <c r="CL49" s="669"/>
      <c r="CM49" s="669"/>
      <c r="CN49" s="669"/>
      <c r="CO49" s="669"/>
      <c r="CP49" s="669"/>
      <c r="CQ49" s="670"/>
      <c r="CR49" s="719">
        <v>94373740</v>
      </c>
      <c r="CS49" s="706"/>
      <c r="CT49" s="706"/>
      <c r="CU49" s="706"/>
      <c r="CV49" s="706"/>
      <c r="CW49" s="706"/>
      <c r="CX49" s="706"/>
      <c r="CY49" s="735"/>
      <c r="CZ49" s="727">
        <v>100</v>
      </c>
      <c r="DA49" s="736"/>
      <c r="DB49" s="736"/>
      <c r="DC49" s="737"/>
      <c r="DD49" s="738">
        <v>59932750</v>
      </c>
      <c r="DE49" s="706"/>
      <c r="DF49" s="706"/>
      <c r="DG49" s="706"/>
      <c r="DH49" s="706"/>
      <c r="DI49" s="706"/>
      <c r="DJ49" s="706"/>
      <c r="DK49" s="735"/>
      <c r="DL49" s="739"/>
      <c r="DM49" s="740"/>
      <c r="DN49" s="740"/>
      <c r="DO49" s="740"/>
      <c r="DP49" s="740"/>
      <c r="DQ49" s="740"/>
      <c r="DR49" s="740"/>
      <c r="DS49" s="740"/>
      <c r="DT49" s="740"/>
      <c r="DU49" s="740"/>
      <c r="DV49" s="741"/>
      <c r="DW49" s="742"/>
      <c r="DX49" s="743"/>
      <c r="DY49" s="743"/>
      <c r="DZ49" s="743"/>
      <c r="EA49" s="743"/>
      <c r="EB49" s="743"/>
      <c r="EC49" s="744"/>
    </row>
  </sheetData>
  <sheetProtection algorithmName="SHA-512" hashValue="oF/NdcUjCrd+t4QH9czxikCJ1Io8bQ1smxBB12ILhsfT7p7W0ExVbchdPJ7+rHw/MHtMjra9Bq6hfDDNbORjaw==" saltValue="LgF/QIlgjt6hX2vYvjBvz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Normal="70" zoomScaleSheetLayoutView="10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45" t="s">
        <v>352</v>
      </c>
      <c r="B2" s="745"/>
      <c r="C2" s="745"/>
      <c r="D2" s="745"/>
      <c r="E2" s="745"/>
      <c r="F2" s="745"/>
      <c r="G2" s="745"/>
      <c r="H2" s="745"/>
      <c r="I2" s="745"/>
      <c r="J2" s="745"/>
      <c r="K2" s="745"/>
      <c r="L2" s="745"/>
      <c r="M2" s="745"/>
      <c r="N2" s="745"/>
      <c r="O2" s="745"/>
      <c r="P2" s="745"/>
      <c r="Q2" s="745"/>
      <c r="R2" s="745"/>
      <c r="S2" s="745"/>
      <c r="T2" s="745"/>
      <c r="U2" s="745"/>
      <c r="V2" s="745"/>
      <c r="W2" s="745"/>
      <c r="X2" s="745"/>
      <c r="Y2" s="745"/>
      <c r="Z2" s="745"/>
      <c r="AA2" s="745"/>
      <c r="AB2" s="745"/>
      <c r="AC2" s="745"/>
      <c r="AD2" s="745"/>
      <c r="AE2" s="745"/>
      <c r="AF2" s="745"/>
      <c r="AG2" s="745"/>
      <c r="AH2" s="745"/>
      <c r="AI2" s="745"/>
      <c r="AJ2" s="745"/>
      <c r="AK2" s="745"/>
      <c r="AL2" s="745"/>
      <c r="AM2" s="745"/>
      <c r="AN2" s="745"/>
      <c r="AO2" s="745"/>
      <c r="AP2" s="745"/>
      <c r="AQ2" s="745"/>
      <c r="AR2" s="745"/>
      <c r="AS2" s="745"/>
      <c r="AT2" s="745"/>
      <c r="AU2" s="745"/>
      <c r="AV2" s="745"/>
      <c r="AW2" s="745"/>
      <c r="AX2" s="745"/>
      <c r="AY2" s="745"/>
      <c r="AZ2" s="745"/>
      <c r="BA2" s="745"/>
      <c r="BB2" s="745"/>
      <c r="BC2" s="745"/>
      <c r="BD2" s="745"/>
      <c r="BE2" s="745"/>
      <c r="BF2" s="745"/>
      <c r="BG2" s="745"/>
      <c r="BH2" s="745"/>
      <c r="BI2" s="745"/>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46" t="s">
        <v>353</v>
      </c>
      <c r="DK2" s="747"/>
      <c r="DL2" s="747"/>
      <c r="DM2" s="747"/>
      <c r="DN2" s="747"/>
      <c r="DO2" s="748"/>
      <c r="DP2" s="222"/>
      <c r="DQ2" s="746" t="s">
        <v>354</v>
      </c>
      <c r="DR2" s="747"/>
      <c r="DS2" s="747"/>
      <c r="DT2" s="747"/>
      <c r="DU2" s="747"/>
      <c r="DV2" s="747"/>
      <c r="DW2" s="747"/>
      <c r="DX2" s="747"/>
      <c r="DY2" s="747"/>
      <c r="DZ2" s="748"/>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49" t="s">
        <v>355</v>
      </c>
      <c r="B4" s="749"/>
      <c r="C4" s="749"/>
      <c r="D4" s="749"/>
      <c r="E4" s="749"/>
      <c r="F4" s="749"/>
      <c r="G4" s="749"/>
      <c r="H4" s="749"/>
      <c r="I4" s="749"/>
      <c r="J4" s="749"/>
      <c r="K4" s="749"/>
      <c r="L4" s="749"/>
      <c r="M4" s="749"/>
      <c r="N4" s="749"/>
      <c r="O4" s="749"/>
      <c r="P4" s="749"/>
      <c r="Q4" s="749"/>
      <c r="R4" s="749"/>
      <c r="S4" s="749"/>
      <c r="T4" s="749"/>
      <c r="U4" s="749"/>
      <c r="V4" s="749"/>
      <c r="W4" s="749"/>
      <c r="X4" s="749"/>
      <c r="Y4" s="749"/>
      <c r="Z4" s="749"/>
      <c r="AA4" s="749"/>
      <c r="AB4" s="749"/>
      <c r="AC4" s="749"/>
      <c r="AD4" s="749"/>
      <c r="AE4" s="749"/>
      <c r="AF4" s="749"/>
      <c r="AG4" s="749"/>
      <c r="AH4" s="749"/>
      <c r="AI4" s="749"/>
      <c r="AJ4" s="749"/>
      <c r="AK4" s="749"/>
      <c r="AL4" s="749"/>
      <c r="AM4" s="749"/>
      <c r="AN4" s="749"/>
      <c r="AO4" s="749"/>
      <c r="AP4" s="749"/>
      <c r="AQ4" s="749"/>
      <c r="AR4" s="749"/>
      <c r="AS4" s="749"/>
      <c r="AT4" s="749"/>
      <c r="AU4" s="749"/>
      <c r="AV4" s="749"/>
      <c r="AW4" s="749"/>
      <c r="AX4" s="749"/>
      <c r="AY4" s="749"/>
      <c r="AZ4" s="226"/>
      <c r="BA4" s="226"/>
      <c r="BB4" s="226"/>
      <c r="BC4" s="226"/>
      <c r="BD4" s="226"/>
      <c r="BE4" s="227"/>
      <c r="BF4" s="227"/>
      <c r="BG4" s="227"/>
      <c r="BH4" s="227"/>
      <c r="BI4" s="227"/>
      <c r="BJ4" s="227"/>
      <c r="BK4" s="227"/>
      <c r="BL4" s="227"/>
      <c r="BM4" s="227"/>
      <c r="BN4" s="227"/>
      <c r="BO4" s="227"/>
      <c r="BP4" s="227"/>
      <c r="BQ4" s="750" t="s">
        <v>356</v>
      </c>
      <c r="BR4" s="750"/>
      <c r="BS4" s="750"/>
      <c r="BT4" s="750"/>
      <c r="BU4" s="750"/>
      <c r="BV4" s="750"/>
      <c r="BW4" s="750"/>
      <c r="BX4" s="750"/>
      <c r="BY4" s="750"/>
      <c r="BZ4" s="750"/>
      <c r="CA4" s="750"/>
      <c r="CB4" s="750"/>
      <c r="CC4" s="750"/>
      <c r="CD4" s="750"/>
      <c r="CE4" s="750"/>
      <c r="CF4" s="750"/>
      <c r="CG4" s="750"/>
      <c r="CH4" s="750"/>
      <c r="CI4" s="750"/>
      <c r="CJ4" s="750"/>
      <c r="CK4" s="750"/>
      <c r="CL4" s="750"/>
      <c r="CM4" s="750"/>
      <c r="CN4" s="750"/>
      <c r="CO4" s="750"/>
      <c r="CP4" s="750"/>
      <c r="CQ4" s="750"/>
      <c r="CR4" s="750"/>
      <c r="CS4" s="750"/>
      <c r="CT4" s="750"/>
      <c r="CU4" s="750"/>
      <c r="CV4" s="750"/>
      <c r="CW4" s="750"/>
      <c r="CX4" s="750"/>
      <c r="CY4" s="750"/>
      <c r="CZ4" s="750"/>
      <c r="DA4" s="750"/>
      <c r="DB4" s="750"/>
      <c r="DC4" s="750"/>
      <c r="DD4" s="750"/>
      <c r="DE4" s="750"/>
      <c r="DF4" s="750"/>
      <c r="DG4" s="750"/>
      <c r="DH4" s="750"/>
      <c r="DI4" s="750"/>
      <c r="DJ4" s="750"/>
      <c r="DK4" s="750"/>
      <c r="DL4" s="750"/>
      <c r="DM4" s="750"/>
      <c r="DN4" s="750"/>
      <c r="DO4" s="750"/>
      <c r="DP4" s="750"/>
      <c r="DQ4" s="750"/>
      <c r="DR4" s="750"/>
      <c r="DS4" s="750"/>
      <c r="DT4" s="750"/>
      <c r="DU4" s="750"/>
      <c r="DV4" s="750"/>
      <c r="DW4" s="750"/>
      <c r="DX4" s="750"/>
      <c r="DY4" s="750"/>
      <c r="DZ4" s="750"/>
      <c r="EA4" s="228"/>
    </row>
    <row r="5" spans="1:131" s="229" customFormat="1" ht="26.25" customHeight="1" x14ac:dyDescent="0.15">
      <c r="A5" s="751" t="s">
        <v>357</v>
      </c>
      <c r="B5" s="752"/>
      <c r="C5" s="752"/>
      <c r="D5" s="752"/>
      <c r="E5" s="752"/>
      <c r="F5" s="752"/>
      <c r="G5" s="752"/>
      <c r="H5" s="752"/>
      <c r="I5" s="752"/>
      <c r="J5" s="752"/>
      <c r="K5" s="752"/>
      <c r="L5" s="752"/>
      <c r="M5" s="752"/>
      <c r="N5" s="752"/>
      <c r="O5" s="752"/>
      <c r="P5" s="753"/>
      <c r="Q5" s="757" t="s">
        <v>358</v>
      </c>
      <c r="R5" s="758"/>
      <c r="S5" s="758"/>
      <c r="T5" s="758"/>
      <c r="U5" s="759"/>
      <c r="V5" s="757" t="s">
        <v>359</v>
      </c>
      <c r="W5" s="758"/>
      <c r="X5" s="758"/>
      <c r="Y5" s="758"/>
      <c r="Z5" s="759"/>
      <c r="AA5" s="757" t="s">
        <v>360</v>
      </c>
      <c r="AB5" s="758"/>
      <c r="AC5" s="758"/>
      <c r="AD5" s="758"/>
      <c r="AE5" s="758"/>
      <c r="AF5" s="763" t="s">
        <v>361</v>
      </c>
      <c r="AG5" s="758"/>
      <c r="AH5" s="758"/>
      <c r="AI5" s="758"/>
      <c r="AJ5" s="764"/>
      <c r="AK5" s="758" t="s">
        <v>362</v>
      </c>
      <c r="AL5" s="758"/>
      <c r="AM5" s="758"/>
      <c r="AN5" s="758"/>
      <c r="AO5" s="759"/>
      <c r="AP5" s="757" t="s">
        <v>363</v>
      </c>
      <c r="AQ5" s="758"/>
      <c r="AR5" s="758"/>
      <c r="AS5" s="758"/>
      <c r="AT5" s="759"/>
      <c r="AU5" s="757" t="s">
        <v>364</v>
      </c>
      <c r="AV5" s="758"/>
      <c r="AW5" s="758"/>
      <c r="AX5" s="758"/>
      <c r="AY5" s="764"/>
      <c r="AZ5" s="226"/>
      <c r="BA5" s="226"/>
      <c r="BB5" s="226"/>
      <c r="BC5" s="226"/>
      <c r="BD5" s="226"/>
      <c r="BE5" s="227"/>
      <c r="BF5" s="227"/>
      <c r="BG5" s="227"/>
      <c r="BH5" s="227"/>
      <c r="BI5" s="227"/>
      <c r="BJ5" s="227"/>
      <c r="BK5" s="227"/>
      <c r="BL5" s="227"/>
      <c r="BM5" s="227"/>
      <c r="BN5" s="227"/>
      <c r="BO5" s="227"/>
      <c r="BP5" s="227"/>
      <c r="BQ5" s="751" t="s">
        <v>365</v>
      </c>
      <c r="BR5" s="752"/>
      <c r="BS5" s="752"/>
      <c r="BT5" s="752"/>
      <c r="BU5" s="752"/>
      <c r="BV5" s="752"/>
      <c r="BW5" s="752"/>
      <c r="BX5" s="752"/>
      <c r="BY5" s="752"/>
      <c r="BZ5" s="752"/>
      <c r="CA5" s="752"/>
      <c r="CB5" s="752"/>
      <c r="CC5" s="752"/>
      <c r="CD5" s="752"/>
      <c r="CE5" s="752"/>
      <c r="CF5" s="752"/>
      <c r="CG5" s="753"/>
      <c r="CH5" s="757" t="s">
        <v>366</v>
      </c>
      <c r="CI5" s="758"/>
      <c r="CJ5" s="758"/>
      <c r="CK5" s="758"/>
      <c r="CL5" s="759"/>
      <c r="CM5" s="757" t="s">
        <v>367</v>
      </c>
      <c r="CN5" s="758"/>
      <c r="CO5" s="758"/>
      <c r="CP5" s="758"/>
      <c r="CQ5" s="759"/>
      <c r="CR5" s="757" t="s">
        <v>368</v>
      </c>
      <c r="CS5" s="758"/>
      <c r="CT5" s="758"/>
      <c r="CU5" s="758"/>
      <c r="CV5" s="759"/>
      <c r="CW5" s="757" t="s">
        <v>369</v>
      </c>
      <c r="CX5" s="758"/>
      <c r="CY5" s="758"/>
      <c r="CZ5" s="758"/>
      <c r="DA5" s="759"/>
      <c r="DB5" s="757" t="s">
        <v>370</v>
      </c>
      <c r="DC5" s="758"/>
      <c r="DD5" s="758"/>
      <c r="DE5" s="758"/>
      <c r="DF5" s="759"/>
      <c r="DG5" s="787" t="s">
        <v>371</v>
      </c>
      <c r="DH5" s="788"/>
      <c r="DI5" s="788"/>
      <c r="DJ5" s="788"/>
      <c r="DK5" s="789"/>
      <c r="DL5" s="787" t="s">
        <v>372</v>
      </c>
      <c r="DM5" s="788"/>
      <c r="DN5" s="788"/>
      <c r="DO5" s="788"/>
      <c r="DP5" s="789"/>
      <c r="DQ5" s="757" t="s">
        <v>373</v>
      </c>
      <c r="DR5" s="758"/>
      <c r="DS5" s="758"/>
      <c r="DT5" s="758"/>
      <c r="DU5" s="759"/>
      <c r="DV5" s="757" t="s">
        <v>364</v>
      </c>
      <c r="DW5" s="758"/>
      <c r="DX5" s="758"/>
      <c r="DY5" s="758"/>
      <c r="DZ5" s="764"/>
      <c r="EA5" s="228"/>
    </row>
    <row r="6" spans="1:131" s="229" customFormat="1" ht="26.25" customHeight="1" thickBot="1" x14ac:dyDescent="0.2">
      <c r="A6" s="754"/>
      <c r="B6" s="755"/>
      <c r="C6" s="755"/>
      <c r="D6" s="755"/>
      <c r="E6" s="755"/>
      <c r="F6" s="755"/>
      <c r="G6" s="755"/>
      <c r="H6" s="755"/>
      <c r="I6" s="755"/>
      <c r="J6" s="755"/>
      <c r="K6" s="755"/>
      <c r="L6" s="755"/>
      <c r="M6" s="755"/>
      <c r="N6" s="755"/>
      <c r="O6" s="755"/>
      <c r="P6" s="756"/>
      <c r="Q6" s="760"/>
      <c r="R6" s="761"/>
      <c r="S6" s="761"/>
      <c r="T6" s="761"/>
      <c r="U6" s="762"/>
      <c r="V6" s="760"/>
      <c r="W6" s="761"/>
      <c r="X6" s="761"/>
      <c r="Y6" s="761"/>
      <c r="Z6" s="762"/>
      <c r="AA6" s="760"/>
      <c r="AB6" s="761"/>
      <c r="AC6" s="761"/>
      <c r="AD6" s="761"/>
      <c r="AE6" s="761"/>
      <c r="AF6" s="765"/>
      <c r="AG6" s="761"/>
      <c r="AH6" s="761"/>
      <c r="AI6" s="761"/>
      <c r="AJ6" s="766"/>
      <c r="AK6" s="761"/>
      <c r="AL6" s="761"/>
      <c r="AM6" s="761"/>
      <c r="AN6" s="761"/>
      <c r="AO6" s="762"/>
      <c r="AP6" s="760"/>
      <c r="AQ6" s="761"/>
      <c r="AR6" s="761"/>
      <c r="AS6" s="761"/>
      <c r="AT6" s="762"/>
      <c r="AU6" s="760"/>
      <c r="AV6" s="761"/>
      <c r="AW6" s="761"/>
      <c r="AX6" s="761"/>
      <c r="AY6" s="766"/>
      <c r="AZ6" s="226"/>
      <c r="BA6" s="226"/>
      <c r="BB6" s="226"/>
      <c r="BC6" s="226"/>
      <c r="BD6" s="226"/>
      <c r="BE6" s="227"/>
      <c r="BF6" s="227"/>
      <c r="BG6" s="227"/>
      <c r="BH6" s="227"/>
      <c r="BI6" s="227"/>
      <c r="BJ6" s="227"/>
      <c r="BK6" s="227"/>
      <c r="BL6" s="227"/>
      <c r="BM6" s="227"/>
      <c r="BN6" s="227"/>
      <c r="BO6" s="227"/>
      <c r="BP6" s="227"/>
      <c r="BQ6" s="754"/>
      <c r="BR6" s="755"/>
      <c r="BS6" s="755"/>
      <c r="BT6" s="755"/>
      <c r="BU6" s="755"/>
      <c r="BV6" s="755"/>
      <c r="BW6" s="755"/>
      <c r="BX6" s="755"/>
      <c r="BY6" s="755"/>
      <c r="BZ6" s="755"/>
      <c r="CA6" s="755"/>
      <c r="CB6" s="755"/>
      <c r="CC6" s="755"/>
      <c r="CD6" s="755"/>
      <c r="CE6" s="755"/>
      <c r="CF6" s="755"/>
      <c r="CG6" s="756"/>
      <c r="CH6" s="760"/>
      <c r="CI6" s="761"/>
      <c r="CJ6" s="761"/>
      <c r="CK6" s="761"/>
      <c r="CL6" s="762"/>
      <c r="CM6" s="760"/>
      <c r="CN6" s="761"/>
      <c r="CO6" s="761"/>
      <c r="CP6" s="761"/>
      <c r="CQ6" s="762"/>
      <c r="CR6" s="760"/>
      <c r="CS6" s="761"/>
      <c r="CT6" s="761"/>
      <c r="CU6" s="761"/>
      <c r="CV6" s="762"/>
      <c r="CW6" s="760"/>
      <c r="CX6" s="761"/>
      <c r="CY6" s="761"/>
      <c r="CZ6" s="761"/>
      <c r="DA6" s="762"/>
      <c r="DB6" s="760"/>
      <c r="DC6" s="761"/>
      <c r="DD6" s="761"/>
      <c r="DE6" s="761"/>
      <c r="DF6" s="762"/>
      <c r="DG6" s="790"/>
      <c r="DH6" s="791"/>
      <c r="DI6" s="791"/>
      <c r="DJ6" s="791"/>
      <c r="DK6" s="792"/>
      <c r="DL6" s="790"/>
      <c r="DM6" s="791"/>
      <c r="DN6" s="791"/>
      <c r="DO6" s="791"/>
      <c r="DP6" s="792"/>
      <c r="DQ6" s="760"/>
      <c r="DR6" s="761"/>
      <c r="DS6" s="761"/>
      <c r="DT6" s="761"/>
      <c r="DU6" s="762"/>
      <c r="DV6" s="760"/>
      <c r="DW6" s="761"/>
      <c r="DX6" s="761"/>
      <c r="DY6" s="761"/>
      <c r="DZ6" s="766"/>
      <c r="EA6" s="228"/>
    </row>
    <row r="7" spans="1:131" s="229" customFormat="1" ht="26.25" customHeight="1" thickTop="1" x14ac:dyDescent="0.15">
      <c r="A7" s="230">
        <v>1</v>
      </c>
      <c r="B7" s="773" t="s">
        <v>374</v>
      </c>
      <c r="C7" s="774"/>
      <c r="D7" s="774"/>
      <c r="E7" s="774"/>
      <c r="F7" s="774"/>
      <c r="G7" s="774"/>
      <c r="H7" s="774"/>
      <c r="I7" s="774"/>
      <c r="J7" s="774"/>
      <c r="K7" s="774"/>
      <c r="L7" s="774"/>
      <c r="M7" s="774"/>
      <c r="N7" s="774"/>
      <c r="O7" s="774"/>
      <c r="P7" s="775"/>
      <c r="Q7" s="776">
        <v>96211</v>
      </c>
      <c r="R7" s="777"/>
      <c r="S7" s="777"/>
      <c r="T7" s="777"/>
      <c r="U7" s="777"/>
      <c r="V7" s="777">
        <v>94381</v>
      </c>
      <c r="W7" s="777"/>
      <c r="X7" s="777"/>
      <c r="Y7" s="777"/>
      <c r="Z7" s="777"/>
      <c r="AA7" s="777">
        <v>1830</v>
      </c>
      <c r="AB7" s="777"/>
      <c r="AC7" s="777"/>
      <c r="AD7" s="777"/>
      <c r="AE7" s="778"/>
      <c r="AF7" s="779">
        <v>682</v>
      </c>
      <c r="AG7" s="780"/>
      <c r="AH7" s="780"/>
      <c r="AI7" s="780"/>
      <c r="AJ7" s="781"/>
      <c r="AK7" s="782">
        <v>3667</v>
      </c>
      <c r="AL7" s="783"/>
      <c r="AM7" s="783"/>
      <c r="AN7" s="783"/>
      <c r="AO7" s="783"/>
      <c r="AP7" s="783">
        <v>109699</v>
      </c>
      <c r="AQ7" s="783"/>
      <c r="AR7" s="783"/>
      <c r="AS7" s="783"/>
      <c r="AT7" s="783"/>
      <c r="AU7" s="784"/>
      <c r="AV7" s="784"/>
      <c r="AW7" s="784"/>
      <c r="AX7" s="784"/>
      <c r="AY7" s="785"/>
      <c r="AZ7" s="226"/>
      <c r="BA7" s="226"/>
      <c r="BB7" s="226"/>
      <c r="BC7" s="226"/>
      <c r="BD7" s="226"/>
      <c r="BE7" s="227"/>
      <c r="BF7" s="227"/>
      <c r="BG7" s="227"/>
      <c r="BH7" s="227"/>
      <c r="BI7" s="227"/>
      <c r="BJ7" s="227"/>
      <c r="BK7" s="227"/>
      <c r="BL7" s="227"/>
      <c r="BM7" s="227"/>
      <c r="BN7" s="227"/>
      <c r="BO7" s="227"/>
      <c r="BP7" s="227"/>
      <c r="BQ7" s="230">
        <v>1</v>
      </c>
      <c r="BR7" s="231"/>
      <c r="BS7" s="770" t="s">
        <v>563</v>
      </c>
      <c r="BT7" s="771"/>
      <c r="BU7" s="771"/>
      <c r="BV7" s="771"/>
      <c r="BW7" s="771"/>
      <c r="BX7" s="771"/>
      <c r="BY7" s="771"/>
      <c r="BZ7" s="771"/>
      <c r="CA7" s="771"/>
      <c r="CB7" s="771"/>
      <c r="CC7" s="771"/>
      <c r="CD7" s="771"/>
      <c r="CE7" s="771"/>
      <c r="CF7" s="771"/>
      <c r="CG7" s="786"/>
      <c r="CH7" s="767">
        <v>-19</v>
      </c>
      <c r="CI7" s="768"/>
      <c r="CJ7" s="768"/>
      <c r="CK7" s="768"/>
      <c r="CL7" s="769"/>
      <c r="CM7" s="767">
        <v>19</v>
      </c>
      <c r="CN7" s="768"/>
      <c r="CO7" s="768"/>
      <c r="CP7" s="768"/>
      <c r="CQ7" s="769"/>
      <c r="CR7" s="767">
        <v>10</v>
      </c>
      <c r="CS7" s="768"/>
      <c r="CT7" s="768"/>
      <c r="CU7" s="768"/>
      <c r="CV7" s="769"/>
      <c r="CW7" s="767">
        <v>270</v>
      </c>
      <c r="CX7" s="768"/>
      <c r="CY7" s="768"/>
      <c r="CZ7" s="768"/>
      <c r="DA7" s="769"/>
      <c r="DB7" s="767" t="s">
        <v>584</v>
      </c>
      <c r="DC7" s="768"/>
      <c r="DD7" s="768"/>
      <c r="DE7" s="768"/>
      <c r="DF7" s="769"/>
      <c r="DG7" s="767" t="s">
        <v>584</v>
      </c>
      <c r="DH7" s="768"/>
      <c r="DI7" s="768"/>
      <c r="DJ7" s="768"/>
      <c r="DK7" s="769"/>
      <c r="DL7" s="767" t="s">
        <v>584</v>
      </c>
      <c r="DM7" s="768"/>
      <c r="DN7" s="768"/>
      <c r="DO7" s="768"/>
      <c r="DP7" s="769"/>
      <c r="DQ7" s="767" t="s">
        <v>584</v>
      </c>
      <c r="DR7" s="768"/>
      <c r="DS7" s="768"/>
      <c r="DT7" s="768"/>
      <c r="DU7" s="769"/>
      <c r="DV7" s="770"/>
      <c r="DW7" s="771"/>
      <c r="DX7" s="771"/>
      <c r="DY7" s="771"/>
      <c r="DZ7" s="772"/>
      <c r="EA7" s="228"/>
    </row>
    <row r="8" spans="1:131" s="229" customFormat="1" ht="26.25" customHeight="1" x14ac:dyDescent="0.15">
      <c r="A8" s="232">
        <v>2</v>
      </c>
      <c r="B8" s="804" t="s">
        <v>375</v>
      </c>
      <c r="C8" s="805"/>
      <c r="D8" s="805"/>
      <c r="E8" s="805"/>
      <c r="F8" s="805"/>
      <c r="G8" s="805"/>
      <c r="H8" s="805"/>
      <c r="I8" s="805"/>
      <c r="J8" s="805"/>
      <c r="K8" s="805"/>
      <c r="L8" s="805"/>
      <c r="M8" s="805"/>
      <c r="N8" s="805"/>
      <c r="O8" s="805"/>
      <c r="P8" s="806"/>
      <c r="Q8" s="807">
        <v>6</v>
      </c>
      <c r="R8" s="808"/>
      <c r="S8" s="808"/>
      <c r="T8" s="808"/>
      <c r="U8" s="808"/>
      <c r="V8" s="808">
        <v>5</v>
      </c>
      <c r="W8" s="808"/>
      <c r="X8" s="808"/>
      <c r="Y8" s="808"/>
      <c r="Z8" s="808"/>
      <c r="AA8" s="808">
        <v>1</v>
      </c>
      <c r="AB8" s="808"/>
      <c r="AC8" s="808"/>
      <c r="AD8" s="808"/>
      <c r="AE8" s="809"/>
      <c r="AF8" s="810">
        <v>1</v>
      </c>
      <c r="AG8" s="811"/>
      <c r="AH8" s="811"/>
      <c r="AI8" s="811"/>
      <c r="AJ8" s="812"/>
      <c r="AK8" s="793">
        <v>0</v>
      </c>
      <c r="AL8" s="794"/>
      <c r="AM8" s="794"/>
      <c r="AN8" s="794"/>
      <c r="AO8" s="794"/>
      <c r="AP8" s="794" t="s">
        <v>584</v>
      </c>
      <c r="AQ8" s="794"/>
      <c r="AR8" s="794"/>
      <c r="AS8" s="794"/>
      <c r="AT8" s="794"/>
      <c r="AU8" s="795"/>
      <c r="AV8" s="795"/>
      <c r="AW8" s="795"/>
      <c r="AX8" s="795"/>
      <c r="AY8" s="796"/>
      <c r="AZ8" s="226"/>
      <c r="BA8" s="226"/>
      <c r="BB8" s="226"/>
      <c r="BC8" s="226"/>
      <c r="BD8" s="226"/>
      <c r="BE8" s="227"/>
      <c r="BF8" s="227"/>
      <c r="BG8" s="227"/>
      <c r="BH8" s="227"/>
      <c r="BI8" s="227"/>
      <c r="BJ8" s="227"/>
      <c r="BK8" s="227"/>
      <c r="BL8" s="227"/>
      <c r="BM8" s="227"/>
      <c r="BN8" s="227"/>
      <c r="BO8" s="227"/>
      <c r="BP8" s="227"/>
      <c r="BQ8" s="232">
        <v>2</v>
      </c>
      <c r="BR8" s="233"/>
      <c r="BS8" s="797" t="s">
        <v>564</v>
      </c>
      <c r="BT8" s="798"/>
      <c r="BU8" s="798"/>
      <c r="BV8" s="798"/>
      <c r="BW8" s="798"/>
      <c r="BX8" s="798"/>
      <c r="BY8" s="798"/>
      <c r="BZ8" s="798"/>
      <c r="CA8" s="798"/>
      <c r="CB8" s="798"/>
      <c r="CC8" s="798"/>
      <c r="CD8" s="798"/>
      <c r="CE8" s="798"/>
      <c r="CF8" s="798"/>
      <c r="CG8" s="799"/>
      <c r="CH8" s="800">
        <v>2</v>
      </c>
      <c r="CI8" s="801"/>
      <c r="CJ8" s="801"/>
      <c r="CK8" s="801"/>
      <c r="CL8" s="802"/>
      <c r="CM8" s="800">
        <v>85</v>
      </c>
      <c r="CN8" s="801"/>
      <c r="CO8" s="801"/>
      <c r="CP8" s="801"/>
      <c r="CQ8" s="802"/>
      <c r="CR8" s="800">
        <v>15</v>
      </c>
      <c r="CS8" s="801"/>
      <c r="CT8" s="801"/>
      <c r="CU8" s="801"/>
      <c r="CV8" s="802"/>
      <c r="CW8" s="800">
        <v>65</v>
      </c>
      <c r="CX8" s="801"/>
      <c r="CY8" s="801"/>
      <c r="CZ8" s="801"/>
      <c r="DA8" s="802"/>
      <c r="DB8" s="800" t="s">
        <v>584</v>
      </c>
      <c r="DC8" s="801"/>
      <c r="DD8" s="801"/>
      <c r="DE8" s="801"/>
      <c r="DF8" s="802"/>
      <c r="DG8" s="800" t="s">
        <v>584</v>
      </c>
      <c r="DH8" s="801"/>
      <c r="DI8" s="801"/>
      <c r="DJ8" s="801"/>
      <c r="DK8" s="802"/>
      <c r="DL8" s="800" t="s">
        <v>584</v>
      </c>
      <c r="DM8" s="801"/>
      <c r="DN8" s="801"/>
      <c r="DO8" s="801"/>
      <c r="DP8" s="802"/>
      <c r="DQ8" s="800" t="s">
        <v>584</v>
      </c>
      <c r="DR8" s="801"/>
      <c r="DS8" s="801"/>
      <c r="DT8" s="801"/>
      <c r="DU8" s="802"/>
      <c r="DV8" s="797"/>
      <c r="DW8" s="798"/>
      <c r="DX8" s="798"/>
      <c r="DY8" s="798"/>
      <c r="DZ8" s="803"/>
      <c r="EA8" s="228"/>
    </row>
    <row r="9" spans="1:131" s="229" customFormat="1" ht="26.25" customHeight="1" x14ac:dyDescent="0.15">
      <c r="A9" s="232">
        <v>3</v>
      </c>
      <c r="B9" s="804" t="s">
        <v>376</v>
      </c>
      <c r="C9" s="805"/>
      <c r="D9" s="805"/>
      <c r="E9" s="805"/>
      <c r="F9" s="805"/>
      <c r="G9" s="805"/>
      <c r="H9" s="805"/>
      <c r="I9" s="805"/>
      <c r="J9" s="805"/>
      <c r="K9" s="805"/>
      <c r="L9" s="805"/>
      <c r="M9" s="805"/>
      <c r="N9" s="805"/>
      <c r="O9" s="805"/>
      <c r="P9" s="806"/>
      <c r="Q9" s="807">
        <v>5</v>
      </c>
      <c r="R9" s="808"/>
      <c r="S9" s="808"/>
      <c r="T9" s="808"/>
      <c r="U9" s="808"/>
      <c r="V9" s="808">
        <v>5</v>
      </c>
      <c r="W9" s="808"/>
      <c r="X9" s="808"/>
      <c r="Y9" s="808"/>
      <c r="Z9" s="808"/>
      <c r="AA9" s="808">
        <v>0</v>
      </c>
      <c r="AB9" s="808"/>
      <c r="AC9" s="808"/>
      <c r="AD9" s="808"/>
      <c r="AE9" s="809"/>
      <c r="AF9" s="810">
        <v>0</v>
      </c>
      <c r="AG9" s="811"/>
      <c r="AH9" s="811"/>
      <c r="AI9" s="811"/>
      <c r="AJ9" s="812"/>
      <c r="AK9" s="793">
        <v>3</v>
      </c>
      <c r="AL9" s="794"/>
      <c r="AM9" s="794"/>
      <c r="AN9" s="794"/>
      <c r="AO9" s="794"/>
      <c r="AP9" s="794" t="s">
        <v>584</v>
      </c>
      <c r="AQ9" s="794"/>
      <c r="AR9" s="794"/>
      <c r="AS9" s="794"/>
      <c r="AT9" s="794"/>
      <c r="AU9" s="795"/>
      <c r="AV9" s="795"/>
      <c r="AW9" s="795"/>
      <c r="AX9" s="795"/>
      <c r="AY9" s="796"/>
      <c r="AZ9" s="226"/>
      <c r="BA9" s="226"/>
      <c r="BB9" s="226"/>
      <c r="BC9" s="226"/>
      <c r="BD9" s="226"/>
      <c r="BE9" s="227"/>
      <c r="BF9" s="227"/>
      <c r="BG9" s="227"/>
      <c r="BH9" s="227"/>
      <c r="BI9" s="227"/>
      <c r="BJ9" s="227"/>
      <c r="BK9" s="227"/>
      <c r="BL9" s="227"/>
      <c r="BM9" s="227"/>
      <c r="BN9" s="227"/>
      <c r="BO9" s="227"/>
      <c r="BP9" s="227"/>
      <c r="BQ9" s="232">
        <v>3</v>
      </c>
      <c r="BR9" s="233"/>
      <c r="BS9" s="797" t="s">
        <v>565</v>
      </c>
      <c r="BT9" s="798"/>
      <c r="BU9" s="798"/>
      <c r="BV9" s="798"/>
      <c r="BW9" s="798"/>
      <c r="BX9" s="798"/>
      <c r="BY9" s="798"/>
      <c r="BZ9" s="798"/>
      <c r="CA9" s="798"/>
      <c r="CB9" s="798"/>
      <c r="CC9" s="798"/>
      <c r="CD9" s="798"/>
      <c r="CE9" s="798"/>
      <c r="CF9" s="798"/>
      <c r="CG9" s="799"/>
      <c r="CH9" s="800">
        <v>-3</v>
      </c>
      <c r="CI9" s="801"/>
      <c r="CJ9" s="801"/>
      <c r="CK9" s="801"/>
      <c r="CL9" s="802"/>
      <c r="CM9" s="800">
        <v>23</v>
      </c>
      <c r="CN9" s="801"/>
      <c r="CO9" s="801"/>
      <c r="CP9" s="801"/>
      <c r="CQ9" s="802"/>
      <c r="CR9" s="800">
        <v>41</v>
      </c>
      <c r="CS9" s="801"/>
      <c r="CT9" s="801"/>
      <c r="CU9" s="801"/>
      <c r="CV9" s="802"/>
      <c r="CW9" s="800" t="s">
        <v>583</v>
      </c>
      <c r="CX9" s="801"/>
      <c r="CY9" s="801"/>
      <c r="CZ9" s="801"/>
      <c r="DA9" s="802"/>
      <c r="DB9" s="800" t="s">
        <v>584</v>
      </c>
      <c r="DC9" s="801"/>
      <c r="DD9" s="801"/>
      <c r="DE9" s="801"/>
      <c r="DF9" s="802"/>
      <c r="DG9" s="800" t="s">
        <v>584</v>
      </c>
      <c r="DH9" s="801"/>
      <c r="DI9" s="801"/>
      <c r="DJ9" s="801"/>
      <c r="DK9" s="802"/>
      <c r="DL9" s="800" t="s">
        <v>584</v>
      </c>
      <c r="DM9" s="801"/>
      <c r="DN9" s="801"/>
      <c r="DO9" s="801"/>
      <c r="DP9" s="802"/>
      <c r="DQ9" s="800" t="s">
        <v>584</v>
      </c>
      <c r="DR9" s="801"/>
      <c r="DS9" s="801"/>
      <c r="DT9" s="801"/>
      <c r="DU9" s="802"/>
      <c r="DV9" s="797"/>
      <c r="DW9" s="798"/>
      <c r="DX9" s="798"/>
      <c r="DY9" s="798"/>
      <c r="DZ9" s="803"/>
      <c r="EA9" s="228"/>
    </row>
    <row r="10" spans="1:131" s="229" customFormat="1" ht="26.25" customHeight="1" x14ac:dyDescent="0.15">
      <c r="A10" s="232">
        <v>4</v>
      </c>
      <c r="B10" s="804"/>
      <c r="C10" s="805"/>
      <c r="D10" s="805"/>
      <c r="E10" s="805"/>
      <c r="F10" s="805"/>
      <c r="G10" s="805"/>
      <c r="H10" s="805"/>
      <c r="I10" s="805"/>
      <c r="J10" s="805"/>
      <c r="K10" s="805"/>
      <c r="L10" s="805"/>
      <c r="M10" s="805"/>
      <c r="N10" s="805"/>
      <c r="O10" s="805"/>
      <c r="P10" s="806"/>
      <c r="Q10" s="807"/>
      <c r="R10" s="808"/>
      <c r="S10" s="808"/>
      <c r="T10" s="808"/>
      <c r="U10" s="808"/>
      <c r="V10" s="808"/>
      <c r="W10" s="808"/>
      <c r="X10" s="808"/>
      <c r="Y10" s="808"/>
      <c r="Z10" s="808"/>
      <c r="AA10" s="808"/>
      <c r="AB10" s="808"/>
      <c r="AC10" s="808"/>
      <c r="AD10" s="808"/>
      <c r="AE10" s="809"/>
      <c r="AF10" s="810"/>
      <c r="AG10" s="811"/>
      <c r="AH10" s="811"/>
      <c r="AI10" s="811"/>
      <c r="AJ10" s="812"/>
      <c r="AK10" s="793"/>
      <c r="AL10" s="794"/>
      <c r="AM10" s="794"/>
      <c r="AN10" s="794"/>
      <c r="AO10" s="794"/>
      <c r="AP10" s="794"/>
      <c r="AQ10" s="794"/>
      <c r="AR10" s="794"/>
      <c r="AS10" s="794"/>
      <c r="AT10" s="794"/>
      <c r="AU10" s="795"/>
      <c r="AV10" s="795"/>
      <c r="AW10" s="795"/>
      <c r="AX10" s="795"/>
      <c r="AY10" s="796"/>
      <c r="AZ10" s="226"/>
      <c r="BA10" s="226"/>
      <c r="BB10" s="226"/>
      <c r="BC10" s="226"/>
      <c r="BD10" s="226"/>
      <c r="BE10" s="227"/>
      <c r="BF10" s="227"/>
      <c r="BG10" s="227"/>
      <c r="BH10" s="227"/>
      <c r="BI10" s="227"/>
      <c r="BJ10" s="227"/>
      <c r="BK10" s="227"/>
      <c r="BL10" s="227"/>
      <c r="BM10" s="227"/>
      <c r="BN10" s="227"/>
      <c r="BO10" s="227"/>
      <c r="BP10" s="227"/>
      <c r="BQ10" s="232">
        <v>4</v>
      </c>
      <c r="BR10" s="233"/>
      <c r="BS10" s="797" t="s">
        <v>566</v>
      </c>
      <c r="BT10" s="798"/>
      <c r="BU10" s="798"/>
      <c r="BV10" s="798"/>
      <c r="BW10" s="798"/>
      <c r="BX10" s="798"/>
      <c r="BY10" s="798"/>
      <c r="BZ10" s="798"/>
      <c r="CA10" s="798"/>
      <c r="CB10" s="798"/>
      <c r="CC10" s="798"/>
      <c r="CD10" s="798"/>
      <c r="CE10" s="798"/>
      <c r="CF10" s="798"/>
      <c r="CG10" s="799"/>
      <c r="CH10" s="800">
        <v>0</v>
      </c>
      <c r="CI10" s="801"/>
      <c r="CJ10" s="801"/>
      <c r="CK10" s="801"/>
      <c r="CL10" s="802"/>
      <c r="CM10" s="800">
        <v>33</v>
      </c>
      <c r="CN10" s="801"/>
      <c r="CO10" s="801"/>
      <c r="CP10" s="801"/>
      <c r="CQ10" s="802"/>
      <c r="CR10" s="800">
        <v>10</v>
      </c>
      <c r="CS10" s="801"/>
      <c r="CT10" s="801"/>
      <c r="CU10" s="801"/>
      <c r="CV10" s="802"/>
      <c r="CW10" s="800">
        <v>0</v>
      </c>
      <c r="CX10" s="801"/>
      <c r="CY10" s="801"/>
      <c r="CZ10" s="801"/>
      <c r="DA10" s="802"/>
      <c r="DB10" s="800" t="s">
        <v>584</v>
      </c>
      <c r="DC10" s="801"/>
      <c r="DD10" s="801"/>
      <c r="DE10" s="801"/>
      <c r="DF10" s="802"/>
      <c r="DG10" s="800" t="s">
        <v>584</v>
      </c>
      <c r="DH10" s="801"/>
      <c r="DI10" s="801"/>
      <c r="DJ10" s="801"/>
      <c r="DK10" s="802"/>
      <c r="DL10" s="800" t="s">
        <v>584</v>
      </c>
      <c r="DM10" s="801"/>
      <c r="DN10" s="801"/>
      <c r="DO10" s="801"/>
      <c r="DP10" s="802"/>
      <c r="DQ10" s="800" t="s">
        <v>584</v>
      </c>
      <c r="DR10" s="801"/>
      <c r="DS10" s="801"/>
      <c r="DT10" s="801"/>
      <c r="DU10" s="802"/>
      <c r="DV10" s="797"/>
      <c r="DW10" s="798"/>
      <c r="DX10" s="798"/>
      <c r="DY10" s="798"/>
      <c r="DZ10" s="803"/>
      <c r="EA10" s="228"/>
    </row>
    <row r="11" spans="1:131" s="229" customFormat="1" ht="26.25" customHeight="1" x14ac:dyDescent="0.15">
      <c r="A11" s="232">
        <v>5</v>
      </c>
      <c r="B11" s="804"/>
      <c r="C11" s="805"/>
      <c r="D11" s="805"/>
      <c r="E11" s="805"/>
      <c r="F11" s="805"/>
      <c r="G11" s="805"/>
      <c r="H11" s="805"/>
      <c r="I11" s="805"/>
      <c r="J11" s="805"/>
      <c r="K11" s="805"/>
      <c r="L11" s="805"/>
      <c r="M11" s="805"/>
      <c r="N11" s="805"/>
      <c r="O11" s="805"/>
      <c r="P11" s="806"/>
      <c r="Q11" s="807"/>
      <c r="R11" s="808"/>
      <c r="S11" s="808"/>
      <c r="T11" s="808"/>
      <c r="U11" s="808"/>
      <c r="V11" s="808"/>
      <c r="W11" s="808"/>
      <c r="X11" s="808"/>
      <c r="Y11" s="808"/>
      <c r="Z11" s="808"/>
      <c r="AA11" s="808"/>
      <c r="AB11" s="808"/>
      <c r="AC11" s="808"/>
      <c r="AD11" s="808"/>
      <c r="AE11" s="809"/>
      <c r="AF11" s="810"/>
      <c r="AG11" s="811"/>
      <c r="AH11" s="811"/>
      <c r="AI11" s="811"/>
      <c r="AJ11" s="812"/>
      <c r="AK11" s="793"/>
      <c r="AL11" s="794"/>
      <c r="AM11" s="794"/>
      <c r="AN11" s="794"/>
      <c r="AO11" s="794"/>
      <c r="AP11" s="794"/>
      <c r="AQ11" s="794"/>
      <c r="AR11" s="794"/>
      <c r="AS11" s="794"/>
      <c r="AT11" s="794"/>
      <c r="AU11" s="795"/>
      <c r="AV11" s="795"/>
      <c r="AW11" s="795"/>
      <c r="AX11" s="795"/>
      <c r="AY11" s="796"/>
      <c r="AZ11" s="226"/>
      <c r="BA11" s="226"/>
      <c r="BB11" s="226"/>
      <c r="BC11" s="226"/>
      <c r="BD11" s="226"/>
      <c r="BE11" s="227"/>
      <c r="BF11" s="227"/>
      <c r="BG11" s="227"/>
      <c r="BH11" s="227"/>
      <c r="BI11" s="227"/>
      <c r="BJ11" s="227"/>
      <c r="BK11" s="227"/>
      <c r="BL11" s="227"/>
      <c r="BM11" s="227"/>
      <c r="BN11" s="227"/>
      <c r="BO11" s="227"/>
      <c r="BP11" s="227"/>
      <c r="BQ11" s="232">
        <v>5</v>
      </c>
      <c r="BR11" s="233"/>
      <c r="BS11" s="797" t="s">
        <v>567</v>
      </c>
      <c r="BT11" s="798"/>
      <c r="BU11" s="798"/>
      <c r="BV11" s="798"/>
      <c r="BW11" s="798"/>
      <c r="BX11" s="798"/>
      <c r="BY11" s="798"/>
      <c r="BZ11" s="798"/>
      <c r="CA11" s="798"/>
      <c r="CB11" s="798"/>
      <c r="CC11" s="798"/>
      <c r="CD11" s="798"/>
      <c r="CE11" s="798"/>
      <c r="CF11" s="798"/>
      <c r="CG11" s="799"/>
      <c r="CH11" s="800">
        <v>2</v>
      </c>
      <c r="CI11" s="801"/>
      <c r="CJ11" s="801"/>
      <c r="CK11" s="801"/>
      <c r="CL11" s="802"/>
      <c r="CM11" s="800">
        <v>214</v>
      </c>
      <c r="CN11" s="801"/>
      <c r="CO11" s="801"/>
      <c r="CP11" s="801"/>
      <c r="CQ11" s="802"/>
      <c r="CR11" s="800">
        <v>7</v>
      </c>
      <c r="CS11" s="801"/>
      <c r="CT11" s="801"/>
      <c r="CU11" s="801"/>
      <c r="CV11" s="802"/>
      <c r="CW11" s="800">
        <v>0</v>
      </c>
      <c r="CX11" s="801"/>
      <c r="CY11" s="801"/>
      <c r="CZ11" s="801"/>
      <c r="DA11" s="802"/>
      <c r="DB11" s="800" t="s">
        <v>584</v>
      </c>
      <c r="DC11" s="801"/>
      <c r="DD11" s="801"/>
      <c r="DE11" s="801"/>
      <c r="DF11" s="802"/>
      <c r="DG11" s="800" t="s">
        <v>584</v>
      </c>
      <c r="DH11" s="801"/>
      <c r="DI11" s="801"/>
      <c r="DJ11" s="801"/>
      <c r="DK11" s="802"/>
      <c r="DL11" s="800" t="s">
        <v>584</v>
      </c>
      <c r="DM11" s="801"/>
      <c r="DN11" s="801"/>
      <c r="DO11" s="801"/>
      <c r="DP11" s="802"/>
      <c r="DQ11" s="800" t="s">
        <v>584</v>
      </c>
      <c r="DR11" s="801"/>
      <c r="DS11" s="801"/>
      <c r="DT11" s="801"/>
      <c r="DU11" s="802"/>
      <c r="DV11" s="797"/>
      <c r="DW11" s="798"/>
      <c r="DX11" s="798"/>
      <c r="DY11" s="798"/>
      <c r="DZ11" s="803"/>
      <c r="EA11" s="228"/>
    </row>
    <row r="12" spans="1:131" s="229" customFormat="1" ht="26.25" customHeight="1" x14ac:dyDescent="0.15">
      <c r="A12" s="232">
        <v>6</v>
      </c>
      <c r="B12" s="804"/>
      <c r="C12" s="805"/>
      <c r="D12" s="805"/>
      <c r="E12" s="805"/>
      <c r="F12" s="805"/>
      <c r="G12" s="805"/>
      <c r="H12" s="805"/>
      <c r="I12" s="805"/>
      <c r="J12" s="805"/>
      <c r="K12" s="805"/>
      <c r="L12" s="805"/>
      <c r="M12" s="805"/>
      <c r="N12" s="805"/>
      <c r="O12" s="805"/>
      <c r="P12" s="806"/>
      <c r="Q12" s="807"/>
      <c r="R12" s="808"/>
      <c r="S12" s="808"/>
      <c r="T12" s="808"/>
      <c r="U12" s="808"/>
      <c r="V12" s="808"/>
      <c r="W12" s="808"/>
      <c r="X12" s="808"/>
      <c r="Y12" s="808"/>
      <c r="Z12" s="808"/>
      <c r="AA12" s="808"/>
      <c r="AB12" s="808"/>
      <c r="AC12" s="808"/>
      <c r="AD12" s="808"/>
      <c r="AE12" s="809"/>
      <c r="AF12" s="810"/>
      <c r="AG12" s="811"/>
      <c r="AH12" s="811"/>
      <c r="AI12" s="811"/>
      <c r="AJ12" s="812"/>
      <c r="AK12" s="793"/>
      <c r="AL12" s="794"/>
      <c r="AM12" s="794"/>
      <c r="AN12" s="794"/>
      <c r="AO12" s="794"/>
      <c r="AP12" s="794"/>
      <c r="AQ12" s="794"/>
      <c r="AR12" s="794"/>
      <c r="AS12" s="794"/>
      <c r="AT12" s="794"/>
      <c r="AU12" s="795"/>
      <c r="AV12" s="795"/>
      <c r="AW12" s="795"/>
      <c r="AX12" s="795"/>
      <c r="AY12" s="796"/>
      <c r="AZ12" s="226"/>
      <c r="BA12" s="226"/>
      <c r="BB12" s="226"/>
      <c r="BC12" s="226"/>
      <c r="BD12" s="226"/>
      <c r="BE12" s="227"/>
      <c r="BF12" s="227"/>
      <c r="BG12" s="227"/>
      <c r="BH12" s="227"/>
      <c r="BI12" s="227"/>
      <c r="BJ12" s="227"/>
      <c r="BK12" s="227"/>
      <c r="BL12" s="227"/>
      <c r="BM12" s="227"/>
      <c r="BN12" s="227"/>
      <c r="BO12" s="227"/>
      <c r="BP12" s="227"/>
      <c r="BQ12" s="232">
        <v>6</v>
      </c>
      <c r="BR12" s="233"/>
      <c r="BS12" s="797" t="s">
        <v>568</v>
      </c>
      <c r="BT12" s="798"/>
      <c r="BU12" s="798"/>
      <c r="BV12" s="798"/>
      <c r="BW12" s="798"/>
      <c r="BX12" s="798"/>
      <c r="BY12" s="798"/>
      <c r="BZ12" s="798"/>
      <c r="CA12" s="798"/>
      <c r="CB12" s="798"/>
      <c r="CC12" s="798"/>
      <c r="CD12" s="798"/>
      <c r="CE12" s="798"/>
      <c r="CF12" s="798"/>
      <c r="CG12" s="799"/>
      <c r="CH12" s="800">
        <v>0</v>
      </c>
      <c r="CI12" s="801"/>
      <c r="CJ12" s="801"/>
      <c r="CK12" s="801"/>
      <c r="CL12" s="802"/>
      <c r="CM12" s="800">
        <v>46</v>
      </c>
      <c r="CN12" s="801"/>
      <c r="CO12" s="801"/>
      <c r="CP12" s="801"/>
      <c r="CQ12" s="802"/>
      <c r="CR12" s="800">
        <v>35</v>
      </c>
      <c r="CS12" s="801"/>
      <c r="CT12" s="801"/>
      <c r="CU12" s="801"/>
      <c r="CV12" s="802"/>
      <c r="CW12" s="800">
        <v>1</v>
      </c>
      <c r="CX12" s="801"/>
      <c r="CY12" s="801"/>
      <c r="CZ12" s="801"/>
      <c r="DA12" s="802"/>
      <c r="DB12" s="800" t="s">
        <v>584</v>
      </c>
      <c r="DC12" s="801"/>
      <c r="DD12" s="801"/>
      <c r="DE12" s="801"/>
      <c r="DF12" s="802"/>
      <c r="DG12" s="800" t="s">
        <v>584</v>
      </c>
      <c r="DH12" s="801"/>
      <c r="DI12" s="801"/>
      <c r="DJ12" s="801"/>
      <c r="DK12" s="802"/>
      <c r="DL12" s="800" t="s">
        <v>584</v>
      </c>
      <c r="DM12" s="801"/>
      <c r="DN12" s="801"/>
      <c r="DO12" s="801"/>
      <c r="DP12" s="802"/>
      <c r="DQ12" s="800" t="s">
        <v>584</v>
      </c>
      <c r="DR12" s="801"/>
      <c r="DS12" s="801"/>
      <c r="DT12" s="801"/>
      <c r="DU12" s="802"/>
      <c r="DV12" s="797"/>
      <c r="DW12" s="798"/>
      <c r="DX12" s="798"/>
      <c r="DY12" s="798"/>
      <c r="DZ12" s="803"/>
      <c r="EA12" s="228"/>
    </row>
    <row r="13" spans="1:131" s="229" customFormat="1" ht="26.25" customHeight="1" x14ac:dyDescent="0.15">
      <c r="A13" s="232">
        <v>7</v>
      </c>
      <c r="B13" s="804"/>
      <c r="C13" s="805"/>
      <c r="D13" s="805"/>
      <c r="E13" s="805"/>
      <c r="F13" s="805"/>
      <c r="G13" s="805"/>
      <c r="H13" s="805"/>
      <c r="I13" s="805"/>
      <c r="J13" s="805"/>
      <c r="K13" s="805"/>
      <c r="L13" s="805"/>
      <c r="M13" s="805"/>
      <c r="N13" s="805"/>
      <c r="O13" s="805"/>
      <c r="P13" s="806"/>
      <c r="Q13" s="807"/>
      <c r="R13" s="808"/>
      <c r="S13" s="808"/>
      <c r="T13" s="808"/>
      <c r="U13" s="808"/>
      <c r="V13" s="808"/>
      <c r="W13" s="808"/>
      <c r="X13" s="808"/>
      <c r="Y13" s="808"/>
      <c r="Z13" s="808"/>
      <c r="AA13" s="808"/>
      <c r="AB13" s="808"/>
      <c r="AC13" s="808"/>
      <c r="AD13" s="808"/>
      <c r="AE13" s="809"/>
      <c r="AF13" s="810"/>
      <c r="AG13" s="811"/>
      <c r="AH13" s="811"/>
      <c r="AI13" s="811"/>
      <c r="AJ13" s="812"/>
      <c r="AK13" s="793"/>
      <c r="AL13" s="794"/>
      <c r="AM13" s="794"/>
      <c r="AN13" s="794"/>
      <c r="AO13" s="794"/>
      <c r="AP13" s="794"/>
      <c r="AQ13" s="794"/>
      <c r="AR13" s="794"/>
      <c r="AS13" s="794"/>
      <c r="AT13" s="794"/>
      <c r="AU13" s="795"/>
      <c r="AV13" s="795"/>
      <c r="AW13" s="795"/>
      <c r="AX13" s="795"/>
      <c r="AY13" s="796"/>
      <c r="AZ13" s="226"/>
      <c r="BA13" s="226"/>
      <c r="BB13" s="226"/>
      <c r="BC13" s="226"/>
      <c r="BD13" s="226"/>
      <c r="BE13" s="227"/>
      <c r="BF13" s="227"/>
      <c r="BG13" s="227"/>
      <c r="BH13" s="227"/>
      <c r="BI13" s="227"/>
      <c r="BJ13" s="227"/>
      <c r="BK13" s="227"/>
      <c r="BL13" s="227"/>
      <c r="BM13" s="227"/>
      <c r="BN13" s="227"/>
      <c r="BO13" s="227"/>
      <c r="BP13" s="227"/>
      <c r="BQ13" s="232">
        <v>7</v>
      </c>
      <c r="BR13" s="233"/>
      <c r="BS13" s="797" t="s">
        <v>569</v>
      </c>
      <c r="BT13" s="798"/>
      <c r="BU13" s="798"/>
      <c r="BV13" s="798"/>
      <c r="BW13" s="798"/>
      <c r="BX13" s="798"/>
      <c r="BY13" s="798"/>
      <c r="BZ13" s="798"/>
      <c r="CA13" s="798"/>
      <c r="CB13" s="798"/>
      <c r="CC13" s="798"/>
      <c r="CD13" s="798"/>
      <c r="CE13" s="798"/>
      <c r="CF13" s="798"/>
      <c r="CG13" s="799"/>
      <c r="CH13" s="800">
        <v>-10</v>
      </c>
      <c r="CI13" s="801"/>
      <c r="CJ13" s="801"/>
      <c r="CK13" s="801"/>
      <c r="CL13" s="802"/>
      <c r="CM13" s="800">
        <v>83</v>
      </c>
      <c r="CN13" s="801"/>
      <c r="CO13" s="801"/>
      <c r="CP13" s="801"/>
      <c r="CQ13" s="802"/>
      <c r="CR13" s="800">
        <v>63</v>
      </c>
      <c r="CS13" s="801"/>
      <c r="CT13" s="801"/>
      <c r="CU13" s="801"/>
      <c r="CV13" s="802"/>
      <c r="CW13" s="800">
        <v>4</v>
      </c>
      <c r="CX13" s="801"/>
      <c r="CY13" s="801"/>
      <c r="CZ13" s="801"/>
      <c r="DA13" s="802"/>
      <c r="DB13" s="800" t="s">
        <v>584</v>
      </c>
      <c r="DC13" s="801"/>
      <c r="DD13" s="801"/>
      <c r="DE13" s="801"/>
      <c r="DF13" s="802"/>
      <c r="DG13" s="800" t="s">
        <v>584</v>
      </c>
      <c r="DH13" s="801"/>
      <c r="DI13" s="801"/>
      <c r="DJ13" s="801"/>
      <c r="DK13" s="802"/>
      <c r="DL13" s="800" t="s">
        <v>584</v>
      </c>
      <c r="DM13" s="801"/>
      <c r="DN13" s="801"/>
      <c r="DO13" s="801"/>
      <c r="DP13" s="802"/>
      <c r="DQ13" s="800" t="s">
        <v>584</v>
      </c>
      <c r="DR13" s="801"/>
      <c r="DS13" s="801"/>
      <c r="DT13" s="801"/>
      <c r="DU13" s="802"/>
      <c r="DV13" s="797"/>
      <c r="DW13" s="798"/>
      <c r="DX13" s="798"/>
      <c r="DY13" s="798"/>
      <c r="DZ13" s="803"/>
      <c r="EA13" s="228"/>
    </row>
    <row r="14" spans="1:131" s="229" customFormat="1" ht="26.25" customHeight="1" x14ac:dyDescent="0.15">
      <c r="A14" s="232">
        <v>8</v>
      </c>
      <c r="B14" s="804"/>
      <c r="C14" s="805"/>
      <c r="D14" s="805"/>
      <c r="E14" s="805"/>
      <c r="F14" s="805"/>
      <c r="G14" s="805"/>
      <c r="H14" s="805"/>
      <c r="I14" s="805"/>
      <c r="J14" s="805"/>
      <c r="K14" s="805"/>
      <c r="L14" s="805"/>
      <c r="M14" s="805"/>
      <c r="N14" s="805"/>
      <c r="O14" s="805"/>
      <c r="P14" s="806"/>
      <c r="Q14" s="807"/>
      <c r="R14" s="808"/>
      <c r="S14" s="808"/>
      <c r="T14" s="808"/>
      <c r="U14" s="808"/>
      <c r="V14" s="808"/>
      <c r="W14" s="808"/>
      <c r="X14" s="808"/>
      <c r="Y14" s="808"/>
      <c r="Z14" s="808"/>
      <c r="AA14" s="808"/>
      <c r="AB14" s="808"/>
      <c r="AC14" s="808"/>
      <c r="AD14" s="808"/>
      <c r="AE14" s="809"/>
      <c r="AF14" s="810"/>
      <c r="AG14" s="811"/>
      <c r="AH14" s="811"/>
      <c r="AI14" s="811"/>
      <c r="AJ14" s="812"/>
      <c r="AK14" s="793"/>
      <c r="AL14" s="794"/>
      <c r="AM14" s="794"/>
      <c r="AN14" s="794"/>
      <c r="AO14" s="794"/>
      <c r="AP14" s="794"/>
      <c r="AQ14" s="794"/>
      <c r="AR14" s="794"/>
      <c r="AS14" s="794"/>
      <c r="AT14" s="794"/>
      <c r="AU14" s="795"/>
      <c r="AV14" s="795"/>
      <c r="AW14" s="795"/>
      <c r="AX14" s="795"/>
      <c r="AY14" s="796"/>
      <c r="AZ14" s="226"/>
      <c r="BA14" s="226"/>
      <c r="BB14" s="226"/>
      <c r="BC14" s="226"/>
      <c r="BD14" s="226"/>
      <c r="BE14" s="227"/>
      <c r="BF14" s="227"/>
      <c r="BG14" s="227"/>
      <c r="BH14" s="227"/>
      <c r="BI14" s="227"/>
      <c r="BJ14" s="227"/>
      <c r="BK14" s="227"/>
      <c r="BL14" s="227"/>
      <c r="BM14" s="227"/>
      <c r="BN14" s="227"/>
      <c r="BO14" s="227"/>
      <c r="BP14" s="227"/>
      <c r="BQ14" s="232">
        <v>8</v>
      </c>
      <c r="BR14" s="233"/>
      <c r="BS14" s="797" t="s">
        <v>570</v>
      </c>
      <c r="BT14" s="798"/>
      <c r="BU14" s="798"/>
      <c r="BV14" s="798"/>
      <c r="BW14" s="798"/>
      <c r="BX14" s="798"/>
      <c r="BY14" s="798"/>
      <c r="BZ14" s="798"/>
      <c r="CA14" s="798"/>
      <c r="CB14" s="798"/>
      <c r="CC14" s="798"/>
      <c r="CD14" s="798"/>
      <c r="CE14" s="798"/>
      <c r="CF14" s="798"/>
      <c r="CG14" s="799"/>
      <c r="CH14" s="800">
        <v>-6</v>
      </c>
      <c r="CI14" s="801"/>
      <c r="CJ14" s="801"/>
      <c r="CK14" s="801"/>
      <c r="CL14" s="802"/>
      <c r="CM14" s="800">
        <v>11795</v>
      </c>
      <c r="CN14" s="801"/>
      <c r="CO14" s="801"/>
      <c r="CP14" s="801"/>
      <c r="CQ14" s="802"/>
      <c r="CR14" s="800">
        <v>7</v>
      </c>
      <c r="CS14" s="801"/>
      <c r="CT14" s="801"/>
      <c r="CU14" s="801"/>
      <c r="CV14" s="802"/>
      <c r="CW14" s="800">
        <v>0</v>
      </c>
      <c r="CX14" s="801"/>
      <c r="CY14" s="801"/>
      <c r="CZ14" s="801"/>
      <c r="DA14" s="802"/>
      <c r="DB14" s="800" t="s">
        <v>584</v>
      </c>
      <c r="DC14" s="801"/>
      <c r="DD14" s="801"/>
      <c r="DE14" s="801"/>
      <c r="DF14" s="802"/>
      <c r="DG14" s="800" t="s">
        <v>584</v>
      </c>
      <c r="DH14" s="801"/>
      <c r="DI14" s="801"/>
      <c r="DJ14" s="801"/>
      <c r="DK14" s="802"/>
      <c r="DL14" s="800" t="s">
        <v>584</v>
      </c>
      <c r="DM14" s="801"/>
      <c r="DN14" s="801"/>
      <c r="DO14" s="801"/>
      <c r="DP14" s="802"/>
      <c r="DQ14" s="800" t="s">
        <v>584</v>
      </c>
      <c r="DR14" s="801"/>
      <c r="DS14" s="801"/>
      <c r="DT14" s="801"/>
      <c r="DU14" s="802"/>
      <c r="DV14" s="797"/>
      <c r="DW14" s="798"/>
      <c r="DX14" s="798"/>
      <c r="DY14" s="798"/>
      <c r="DZ14" s="803"/>
      <c r="EA14" s="228"/>
    </row>
    <row r="15" spans="1:131" s="229" customFormat="1" ht="26.25" customHeight="1" x14ac:dyDescent="0.15">
      <c r="A15" s="232">
        <v>9</v>
      </c>
      <c r="B15" s="804"/>
      <c r="C15" s="805"/>
      <c r="D15" s="805"/>
      <c r="E15" s="805"/>
      <c r="F15" s="805"/>
      <c r="G15" s="805"/>
      <c r="H15" s="805"/>
      <c r="I15" s="805"/>
      <c r="J15" s="805"/>
      <c r="K15" s="805"/>
      <c r="L15" s="805"/>
      <c r="M15" s="805"/>
      <c r="N15" s="805"/>
      <c r="O15" s="805"/>
      <c r="P15" s="806"/>
      <c r="Q15" s="807"/>
      <c r="R15" s="808"/>
      <c r="S15" s="808"/>
      <c r="T15" s="808"/>
      <c r="U15" s="808"/>
      <c r="V15" s="808"/>
      <c r="W15" s="808"/>
      <c r="X15" s="808"/>
      <c r="Y15" s="808"/>
      <c r="Z15" s="808"/>
      <c r="AA15" s="808"/>
      <c r="AB15" s="808"/>
      <c r="AC15" s="808"/>
      <c r="AD15" s="808"/>
      <c r="AE15" s="809"/>
      <c r="AF15" s="810"/>
      <c r="AG15" s="811"/>
      <c r="AH15" s="811"/>
      <c r="AI15" s="811"/>
      <c r="AJ15" s="812"/>
      <c r="AK15" s="793"/>
      <c r="AL15" s="794"/>
      <c r="AM15" s="794"/>
      <c r="AN15" s="794"/>
      <c r="AO15" s="794"/>
      <c r="AP15" s="794"/>
      <c r="AQ15" s="794"/>
      <c r="AR15" s="794"/>
      <c r="AS15" s="794"/>
      <c r="AT15" s="794"/>
      <c r="AU15" s="795"/>
      <c r="AV15" s="795"/>
      <c r="AW15" s="795"/>
      <c r="AX15" s="795"/>
      <c r="AY15" s="796"/>
      <c r="AZ15" s="226"/>
      <c r="BA15" s="226"/>
      <c r="BB15" s="226"/>
      <c r="BC15" s="226"/>
      <c r="BD15" s="226"/>
      <c r="BE15" s="227"/>
      <c r="BF15" s="227"/>
      <c r="BG15" s="227"/>
      <c r="BH15" s="227"/>
      <c r="BI15" s="227"/>
      <c r="BJ15" s="227"/>
      <c r="BK15" s="227"/>
      <c r="BL15" s="227"/>
      <c r="BM15" s="227"/>
      <c r="BN15" s="227"/>
      <c r="BO15" s="227"/>
      <c r="BP15" s="227"/>
      <c r="BQ15" s="232">
        <v>9</v>
      </c>
      <c r="BR15" s="233"/>
      <c r="BS15" s="797" t="s">
        <v>571</v>
      </c>
      <c r="BT15" s="798"/>
      <c r="BU15" s="798"/>
      <c r="BV15" s="798"/>
      <c r="BW15" s="798"/>
      <c r="BX15" s="798"/>
      <c r="BY15" s="798"/>
      <c r="BZ15" s="798"/>
      <c r="CA15" s="798"/>
      <c r="CB15" s="798"/>
      <c r="CC15" s="798"/>
      <c r="CD15" s="798"/>
      <c r="CE15" s="798"/>
      <c r="CF15" s="798"/>
      <c r="CG15" s="799"/>
      <c r="CH15" s="800">
        <v>-1</v>
      </c>
      <c r="CI15" s="801"/>
      <c r="CJ15" s="801"/>
      <c r="CK15" s="801"/>
      <c r="CL15" s="802"/>
      <c r="CM15" s="800">
        <v>70</v>
      </c>
      <c r="CN15" s="801"/>
      <c r="CO15" s="801"/>
      <c r="CP15" s="801"/>
      <c r="CQ15" s="802"/>
      <c r="CR15" s="800">
        <v>3</v>
      </c>
      <c r="CS15" s="801"/>
      <c r="CT15" s="801"/>
      <c r="CU15" s="801"/>
      <c r="CV15" s="802"/>
      <c r="CW15" s="800" t="s">
        <v>583</v>
      </c>
      <c r="CX15" s="801"/>
      <c r="CY15" s="801"/>
      <c r="CZ15" s="801"/>
      <c r="DA15" s="802"/>
      <c r="DB15" s="800" t="s">
        <v>584</v>
      </c>
      <c r="DC15" s="801"/>
      <c r="DD15" s="801"/>
      <c r="DE15" s="801"/>
      <c r="DF15" s="802"/>
      <c r="DG15" s="800" t="s">
        <v>584</v>
      </c>
      <c r="DH15" s="801"/>
      <c r="DI15" s="801"/>
      <c r="DJ15" s="801"/>
      <c r="DK15" s="802"/>
      <c r="DL15" s="800" t="s">
        <v>584</v>
      </c>
      <c r="DM15" s="801"/>
      <c r="DN15" s="801"/>
      <c r="DO15" s="801"/>
      <c r="DP15" s="802"/>
      <c r="DQ15" s="800" t="s">
        <v>584</v>
      </c>
      <c r="DR15" s="801"/>
      <c r="DS15" s="801"/>
      <c r="DT15" s="801"/>
      <c r="DU15" s="802"/>
      <c r="DV15" s="797"/>
      <c r="DW15" s="798"/>
      <c r="DX15" s="798"/>
      <c r="DY15" s="798"/>
      <c r="DZ15" s="803"/>
      <c r="EA15" s="228"/>
    </row>
    <row r="16" spans="1:131" s="229" customFormat="1" ht="26.25" customHeight="1" x14ac:dyDescent="0.15">
      <c r="A16" s="232">
        <v>10</v>
      </c>
      <c r="B16" s="804"/>
      <c r="C16" s="805"/>
      <c r="D16" s="805"/>
      <c r="E16" s="805"/>
      <c r="F16" s="805"/>
      <c r="G16" s="805"/>
      <c r="H16" s="805"/>
      <c r="I16" s="805"/>
      <c r="J16" s="805"/>
      <c r="K16" s="805"/>
      <c r="L16" s="805"/>
      <c r="M16" s="805"/>
      <c r="N16" s="805"/>
      <c r="O16" s="805"/>
      <c r="P16" s="806"/>
      <c r="Q16" s="807"/>
      <c r="R16" s="808"/>
      <c r="S16" s="808"/>
      <c r="T16" s="808"/>
      <c r="U16" s="808"/>
      <c r="V16" s="808"/>
      <c r="W16" s="808"/>
      <c r="X16" s="808"/>
      <c r="Y16" s="808"/>
      <c r="Z16" s="808"/>
      <c r="AA16" s="808"/>
      <c r="AB16" s="808"/>
      <c r="AC16" s="808"/>
      <c r="AD16" s="808"/>
      <c r="AE16" s="809"/>
      <c r="AF16" s="810"/>
      <c r="AG16" s="811"/>
      <c r="AH16" s="811"/>
      <c r="AI16" s="811"/>
      <c r="AJ16" s="812"/>
      <c r="AK16" s="793"/>
      <c r="AL16" s="794"/>
      <c r="AM16" s="794"/>
      <c r="AN16" s="794"/>
      <c r="AO16" s="794"/>
      <c r="AP16" s="794"/>
      <c r="AQ16" s="794"/>
      <c r="AR16" s="794"/>
      <c r="AS16" s="794"/>
      <c r="AT16" s="794"/>
      <c r="AU16" s="795"/>
      <c r="AV16" s="795"/>
      <c r="AW16" s="795"/>
      <c r="AX16" s="795"/>
      <c r="AY16" s="796"/>
      <c r="AZ16" s="226"/>
      <c r="BA16" s="226"/>
      <c r="BB16" s="226"/>
      <c r="BC16" s="226"/>
      <c r="BD16" s="226"/>
      <c r="BE16" s="227"/>
      <c r="BF16" s="227"/>
      <c r="BG16" s="227"/>
      <c r="BH16" s="227"/>
      <c r="BI16" s="227"/>
      <c r="BJ16" s="227"/>
      <c r="BK16" s="227"/>
      <c r="BL16" s="227"/>
      <c r="BM16" s="227"/>
      <c r="BN16" s="227"/>
      <c r="BO16" s="227"/>
      <c r="BP16" s="227"/>
      <c r="BQ16" s="232">
        <v>10</v>
      </c>
      <c r="BR16" s="233"/>
      <c r="BS16" s="797" t="s">
        <v>572</v>
      </c>
      <c r="BT16" s="798"/>
      <c r="BU16" s="798"/>
      <c r="BV16" s="798"/>
      <c r="BW16" s="798"/>
      <c r="BX16" s="798"/>
      <c r="BY16" s="798"/>
      <c r="BZ16" s="798"/>
      <c r="CA16" s="798"/>
      <c r="CB16" s="798"/>
      <c r="CC16" s="798"/>
      <c r="CD16" s="798"/>
      <c r="CE16" s="798"/>
      <c r="CF16" s="798"/>
      <c r="CG16" s="799"/>
      <c r="CH16" s="800">
        <v>-50</v>
      </c>
      <c r="CI16" s="801"/>
      <c r="CJ16" s="801"/>
      <c r="CK16" s="801"/>
      <c r="CL16" s="802"/>
      <c r="CM16" s="800">
        <v>1770</v>
      </c>
      <c r="CN16" s="801"/>
      <c r="CO16" s="801"/>
      <c r="CP16" s="801"/>
      <c r="CQ16" s="802"/>
      <c r="CR16" s="800">
        <v>558</v>
      </c>
      <c r="CS16" s="801"/>
      <c r="CT16" s="801"/>
      <c r="CU16" s="801"/>
      <c r="CV16" s="802"/>
      <c r="CW16" s="800" t="s">
        <v>583</v>
      </c>
      <c r="CX16" s="801"/>
      <c r="CY16" s="801"/>
      <c r="CZ16" s="801"/>
      <c r="DA16" s="802"/>
      <c r="DB16" s="800" t="s">
        <v>584</v>
      </c>
      <c r="DC16" s="801"/>
      <c r="DD16" s="801"/>
      <c r="DE16" s="801"/>
      <c r="DF16" s="802"/>
      <c r="DG16" s="800" t="s">
        <v>584</v>
      </c>
      <c r="DH16" s="801"/>
      <c r="DI16" s="801"/>
      <c r="DJ16" s="801"/>
      <c r="DK16" s="802"/>
      <c r="DL16" s="800" t="s">
        <v>584</v>
      </c>
      <c r="DM16" s="801"/>
      <c r="DN16" s="801"/>
      <c r="DO16" s="801"/>
      <c r="DP16" s="802"/>
      <c r="DQ16" s="800" t="s">
        <v>584</v>
      </c>
      <c r="DR16" s="801"/>
      <c r="DS16" s="801"/>
      <c r="DT16" s="801"/>
      <c r="DU16" s="802"/>
      <c r="DV16" s="797"/>
      <c r="DW16" s="798"/>
      <c r="DX16" s="798"/>
      <c r="DY16" s="798"/>
      <c r="DZ16" s="803"/>
      <c r="EA16" s="228"/>
    </row>
    <row r="17" spans="1:131" s="229" customFormat="1" ht="26.25" customHeight="1" x14ac:dyDescent="0.15">
      <c r="A17" s="232">
        <v>11</v>
      </c>
      <c r="B17" s="804"/>
      <c r="C17" s="805"/>
      <c r="D17" s="805"/>
      <c r="E17" s="805"/>
      <c r="F17" s="805"/>
      <c r="G17" s="805"/>
      <c r="H17" s="805"/>
      <c r="I17" s="805"/>
      <c r="J17" s="805"/>
      <c r="K17" s="805"/>
      <c r="L17" s="805"/>
      <c r="M17" s="805"/>
      <c r="N17" s="805"/>
      <c r="O17" s="805"/>
      <c r="P17" s="806"/>
      <c r="Q17" s="807"/>
      <c r="R17" s="808"/>
      <c r="S17" s="808"/>
      <c r="T17" s="808"/>
      <c r="U17" s="808"/>
      <c r="V17" s="808"/>
      <c r="W17" s="808"/>
      <c r="X17" s="808"/>
      <c r="Y17" s="808"/>
      <c r="Z17" s="808"/>
      <c r="AA17" s="808"/>
      <c r="AB17" s="808"/>
      <c r="AC17" s="808"/>
      <c r="AD17" s="808"/>
      <c r="AE17" s="809"/>
      <c r="AF17" s="810"/>
      <c r="AG17" s="811"/>
      <c r="AH17" s="811"/>
      <c r="AI17" s="811"/>
      <c r="AJ17" s="812"/>
      <c r="AK17" s="793"/>
      <c r="AL17" s="794"/>
      <c r="AM17" s="794"/>
      <c r="AN17" s="794"/>
      <c r="AO17" s="794"/>
      <c r="AP17" s="794"/>
      <c r="AQ17" s="794"/>
      <c r="AR17" s="794"/>
      <c r="AS17" s="794"/>
      <c r="AT17" s="794"/>
      <c r="AU17" s="795"/>
      <c r="AV17" s="795"/>
      <c r="AW17" s="795"/>
      <c r="AX17" s="795"/>
      <c r="AY17" s="796"/>
      <c r="AZ17" s="226"/>
      <c r="BA17" s="226"/>
      <c r="BB17" s="226"/>
      <c r="BC17" s="226"/>
      <c r="BD17" s="226"/>
      <c r="BE17" s="227"/>
      <c r="BF17" s="227"/>
      <c r="BG17" s="227"/>
      <c r="BH17" s="227"/>
      <c r="BI17" s="227"/>
      <c r="BJ17" s="227"/>
      <c r="BK17" s="227"/>
      <c r="BL17" s="227"/>
      <c r="BM17" s="227"/>
      <c r="BN17" s="227"/>
      <c r="BO17" s="227"/>
      <c r="BP17" s="227"/>
      <c r="BQ17" s="232">
        <v>11</v>
      </c>
      <c r="BR17" s="233"/>
      <c r="BS17" s="797" t="s">
        <v>573</v>
      </c>
      <c r="BT17" s="798"/>
      <c r="BU17" s="798"/>
      <c r="BV17" s="798"/>
      <c r="BW17" s="798"/>
      <c r="BX17" s="798"/>
      <c r="BY17" s="798"/>
      <c r="BZ17" s="798"/>
      <c r="CA17" s="798"/>
      <c r="CB17" s="798"/>
      <c r="CC17" s="798"/>
      <c r="CD17" s="798"/>
      <c r="CE17" s="798"/>
      <c r="CF17" s="798"/>
      <c r="CG17" s="799"/>
      <c r="CH17" s="800">
        <v>1</v>
      </c>
      <c r="CI17" s="801"/>
      <c r="CJ17" s="801"/>
      <c r="CK17" s="801"/>
      <c r="CL17" s="802"/>
      <c r="CM17" s="800">
        <v>307</v>
      </c>
      <c r="CN17" s="801"/>
      <c r="CO17" s="801"/>
      <c r="CP17" s="801"/>
      <c r="CQ17" s="802"/>
      <c r="CR17" s="800">
        <v>75</v>
      </c>
      <c r="CS17" s="801"/>
      <c r="CT17" s="801"/>
      <c r="CU17" s="801"/>
      <c r="CV17" s="802"/>
      <c r="CW17" s="800" t="s">
        <v>583</v>
      </c>
      <c r="CX17" s="801"/>
      <c r="CY17" s="801"/>
      <c r="CZ17" s="801"/>
      <c r="DA17" s="802"/>
      <c r="DB17" s="800" t="s">
        <v>584</v>
      </c>
      <c r="DC17" s="801"/>
      <c r="DD17" s="801"/>
      <c r="DE17" s="801"/>
      <c r="DF17" s="802"/>
      <c r="DG17" s="800" t="s">
        <v>584</v>
      </c>
      <c r="DH17" s="801"/>
      <c r="DI17" s="801"/>
      <c r="DJ17" s="801"/>
      <c r="DK17" s="802"/>
      <c r="DL17" s="800" t="s">
        <v>584</v>
      </c>
      <c r="DM17" s="801"/>
      <c r="DN17" s="801"/>
      <c r="DO17" s="801"/>
      <c r="DP17" s="802"/>
      <c r="DQ17" s="800" t="s">
        <v>584</v>
      </c>
      <c r="DR17" s="801"/>
      <c r="DS17" s="801"/>
      <c r="DT17" s="801"/>
      <c r="DU17" s="802"/>
      <c r="DV17" s="797"/>
      <c r="DW17" s="798"/>
      <c r="DX17" s="798"/>
      <c r="DY17" s="798"/>
      <c r="DZ17" s="803"/>
      <c r="EA17" s="228"/>
    </row>
    <row r="18" spans="1:131" s="229" customFormat="1" ht="26.25" customHeight="1" x14ac:dyDescent="0.15">
      <c r="A18" s="232">
        <v>12</v>
      </c>
      <c r="B18" s="804"/>
      <c r="C18" s="805"/>
      <c r="D18" s="805"/>
      <c r="E18" s="805"/>
      <c r="F18" s="805"/>
      <c r="G18" s="805"/>
      <c r="H18" s="805"/>
      <c r="I18" s="805"/>
      <c r="J18" s="805"/>
      <c r="K18" s="805"/>
      <c r="L18" s="805"/>
      <c r="M18" s="805"/>
      <c r="N18" s="805"/>
      <c r="O18" s="805"/>
      <c r="P18" s="806"/>
      <c r="Q18" s="807"/>
      <c r="R18" s="808"/>
      <c r="S18" s="808"/>
      <c r="T18" s="808"/>
      <c r="U18" s="808"/>
      <c r="V18" s="808"/>
      <c r="W18" s="808"/>
      <c r="X18" s="808"/>
      <c r="Y18" s="808"/>
      <c r="Z18" s="808"/>
      <c r="AA18" s="808"/>
      <c r="AB18" s="808"/>
      <c r="AC18" s="808"/>
      <c r="AD18" s="808"/>
      <c r="AE18" s="809"/>
      <c r="AF18" s="810"/>
      <c r="AG18" s="811"/>
      <c r="AH18" s="811"/>
      <c r="AI18" s="811"/>
      <c r="AJ18" s="812"/>
      <c r="AK18" s="793"/>
      <c r="AL18" s="794"/>
      <c r="AM18" s="794"/>
      <c r="AN18" s="794"/>
      <c r="AO18" s="794"/>
      <c r="AP18" s="794"/>
      <c r="AQ18" s="794"/>
      <c r="AR18" s="794"/>
      <c r="AS18" s="794"/>
      <c r="AT18" s="794"/>
      <c r="AU18" s="795"/>
      <c r="AV18" s="795"/>
      <c r="AW18" s="795"/>
      <c r="AX18" s="795"/>
      <c r="AY18" s="796"/>
      <c r="AZ18" s="226"/>
      <c r="BA18" s="226"/>
      <c r="BB18" s="226"/>
      <c r="BC18" s="226"/>
      <c r="BD18" s="226"/>
      <c r="BE18" s="227"/>
      <c r="BF18" s="227"/>
      <c r="BG18" s="227"/>
      <c r="BH18" s="227"/>
      <c r="BI18" s="227"/>
      <c r="BJ18" s="227"/>
      <c r="BK18" s="227"/>
      <c r="BL18" s="227"/>
      <c r="BM18" s="227"/>
      <c r="BN18" s="227"/>
      <c r="BO18" s="227"/>
      <c r="BP18" s="227"/>
      <c r="BQ18" s="232">
        <v>12</v>
      </c>
      <c r="BR18" s="233"/>
      <c r="BS18" s="797"/>
      <c r="BT18" s="798"/>
      <c r="BU18" s="798"/>
      <c r="BV18" s="798"/>
      <c r="BW18" s="798"/>
      <c r="BX18" s="798"/>
      <c r="BY18" s="798"/>
      <c r="BZ18" s="798"/>
      <c r="CA18" s="798"/>
      <c r="CB18" s="798"/>
      <c r="CC18" s="798"/>
      <c r="CD18" s="798"/>
      <c r="CE18" s="798"/>
      <c r="CF18" s="798"/>
      <c r="CG18" s="799"/>
      <c r="CH18" s="800"/>
      <c r="CI18" s="801"/>
      <c r="CJ18" s="801"/>
      <c r="CK18" s="801"/>
      <c r="CL18" s="802"/>
      <c r="CM18" s="800"/>
      <c r="CN18" s="801"/>
      <c r="CO18" s="801"/>
      <c r="CP18" s="801"/>
      <c r="CQ18" s="802"/>
      <c r="CR18" s="800"/>
      <c r="CS18" s="801"/>
      <c r="CT18" s="801"/>
      <c r="CU18" s="801"/>
      <c r="CV18" s="802"/>
      <c r="CW18" s="800"/>
      <c r="CX18" s="801"/>
      <c r="CY18" s="801"/>
      <c r="CZ18" s="801"/>
      <c r="DA18" s="802"/>
      <c r="DB18" s="800"/>
      <c r="DC18" s="801"/>
      <c r="DD18" s="801"/>
      <c r="DE18" s="801"/>
      <c r="DF18" s="802"/>
      <c r="DG18" s="800"/>
      <c r="DH18" s="801"/>
      <c r="DI18" s="801"/>
      <c r="DJ18" s="801"/>
      <c r="DK18" s="802"/>
      <c r="DL18" s="800"/>
      <c r="DM18" s="801"/>
      <c r="DN18" s="801"/>
      <c r="DO18" s="801"/>
      <c r="DP18" s="802"/>
      <c r="DQ18" s="800"/>
      <c r="DR18" s="801"/>
      <c r="DS18" s="801"/>
      <c r="DT18" s="801"/>
      <c r="DU18" s="802"/>
      <c r="DV18" s="797"/>
      <c r="DW18" s="798"/>
      <c r="DX18" s="798"/>
      <c r="DY18" s="798"/>
      <c r="DZ18" s="803"/>
      <c r="EA18" s="228"/>
    </row>
    <row r="19" spans="1:131" s="229" customFormat="1" ht="26.25" customHeight="1" x14ac:dyDescent="0.15">
      <c r="A19" s="232">
        <v>13</v>
      </c>
      <c r="B19" s="804"/>
      <c r="C19" s="805"/>
      <c r="D19" s="805"/>
      <c r="E19" s="805"/>
      <c r="F19" s="805"/>
      <c r="G19" s="805"/>
      <c r="H19" s="805"/>
      <c r="I19" s="805"/>
      <c r="J19" s="805"/>
      <c r="K19" s="805"/>
      <c r="L19" s="805"/>
      <c r="M19" s="805"/>
      <c r="N19" s="805"/>
      <c r="O19" s="805"/>
      <c r="P19" s="806"/>
      <c r="Q19" s="807"/>
      <c r="R19" s="808"/>
      <c r="S19" s="808"/>
      <c r="T19" s="808"/>
      <c r="U19" s="808"/>
      <c r="V19" s="808"/>
      <c r="W19" s="808"/>
      <c r="X19" s="808"/>
      <c r="Y19" s="808"/>
      <c r="Z19" s="808"/>
      <c r="AA19" s="808"/>
      <c r="AB19" s="808"/>
      <c r="AC19" s="808"/>
      <c r="AD19" s="808"/>
      <c r="AE19" s="809"/>
      <c r="AF19" s="810"/>
      <c r="AG19" s="811"/>
      <c r="AH19" s="811"/>
      <c r="AI19" s="811"/>
      <c r="AJ19" s="812"/>
      <c r="AK19" s="793"/>
      <c r="AL19" s="794"/>
      <c r="AM19" s="794"/>
      <c r="AN19" s="794"/>
      <c r="AO19" s="794"/>
      <c r="AP19" s="794"/>
      <c r="AQ19" s="794"/>
      <c r="AR19" s="794"/>
      <c r="AS19" s="794"/>
      <c r="AT19" s="794"/>
      <c r="AU19" s="795"/>
      <c r="AV19" s="795"/>
      <c r="AW19" s="795"/>
      <c r="AX19" s="795"/>
      <c r="AY19" s="796"/>
      <c r="AZ19" s="226"/>
      <c r="BA19" s="226"/>
      <c r="BB19" s="226"/>
      <c r="BC19" s="226"/>
      <c r="BD19" s="226"/>
      <c r="BE19" s="227"/>
      <c r="BF19" s="227"/>
      <c r="BG19" s="227"/>
      <c r="BH19" s="227"/>
      <c r="BI19" s="227"/>
      <c r="BJ19" s="227"/>
      <c r="BK19" s="227"/>
      <c r="BL19" s="227"/>
      <c r="BM19" s="227"/>
      <c r="BN19" s="227"/>
      <c r="BO19" s="227"/>
      <c r="BP19" s="227"/>
      <c r="BQ19" s="232">
        <v>13</v>
      </c>
      <c r="BR19" s="233"/>
      <c r="BS19" s="797"/>
      <c r="BT19" s="798"/>
      <c r="BU19" s="798"/>
      <c r="BV19" s="798"/>
      <c r="BW19" s="798"/>
      <c r="BX19" s="798"/>
      <c r="BY19" s="798"/>
      <c r="BZ19" s="798"/>
      <c r="CA19" s="798"/>
      <c r="CB19" s="798"/>
      <c r="CC19" s="798"/>
      <c r="CD19" s="798"/>
      <c r="CE19" s="798"/>
      <c r="CF19" s="798"/>
      <c r="CG19" s="799"/>
      <c r="CH19" s="800"/>
      <c r="CI19" s="801"/>
      <c r="CJ19" s="801"/>
      <c r="CK19" s="801"/>
      <c r="CL19" s="802"/>
      <c r="CM19" s="800"/>
      <c r="CN19" s="801"/>
      <c r="CO19" s="801"/>
      <c r="CP19" s="801"/>
      <c r="CQ19" s="802"/>
      <c r="CR19" s="800"/>
      <c r="CS19" s="801"/>
      <c r="CT19" s="801"/>
      <c r="CU19" s="801"/>
      <c r="CV19" s="802"/>
      <c r="CW19" s="800"/>
      <c r="CX19" s="801"/>
      <c r="CY19" s="801"/>
      <c r="CZ19" s="801"/>
      <c r="DA19" s="802"/>
      <c r="DB19" s="800"/>
      <c r="DC19" s="801"/>
      <c r="DD19" s="801"/>
      <c r="DE19" s="801"/>
      <c r="DF19" s="802"/>
      <c r="DG19" s="800"/>
      <c r="DH19" s="801"/>
      <c r="DI19" s="801"/>
      <c r="DJ19" s="801"/>
      <c r="DK19" s="802"/>
      <c r="DL19" s="800"/>
      <c r="DM19" s="801"/>
      <c r="DN19" s="801"/>
      <c r="DO19" s="801"/>
      <c r="DP19" s="802"/>
      <c r="DQ19" s="800"/>
      <c r="DR19" s="801"/>
      <c r="DS19" s="801"/>
      <c r="DT19" s="801"/>
      <c r="DU19" s="802"/>
      <c r="DV19" s="797"/>
      <c r="DW19" s="798"/>
      <c r="DX19" s="798"/>
      <c r="DY19" s="798"/>
      <c r="DZ19" s="803"/>
      <c r="EA19" s="228"/>
    </row>
    <row r="20" spans="1:131" s="229" customFormat="1" ht="26.25" customHeight="1" x14ac:dyDescent="0.15">
      <c r="A20" s="232">
        <v>14</v>
      </c>
      <c r="B20" s="804"/>
      <c r="C20" s="805"/>
      <c r="D20" s="805"/>
      <c r="E20" s="805"/>
      <c r="F20" s="805"/>
      <c r="G20" s="805"/>
      <c r="H20" s="805"/>
      <c r="I20" s="805"/>
      <c r="J20" s="805"/>
      <c r="K20" s="805"/>
      <c r="L20" s="805"/>
      <c r="M20" s="805"/>
      <c r="N20" s="805"/>
      <c r="O20" s="805"/>
      <c r="P20" s="806"/>
      <c r="Q20" s="807"/>
      <c r="R20" s="808"/>
      <c r="S20" s="808"/>
      <c r="T20" s="808"/>
      <c r="U20" s="808"/>
      <c r="V20" s="808"/>
      <c r="W20" s="808"/>
      <c r="X20" s="808"/>
      <c r="Y20" s="808"/>
      <c r="Z20" s="808"/>
      <c r="AA20" s="808"/>
      <c r="AB20" s="808"/>
      <c r="AC20" s="808"/>
      <c r="AD20" s="808"/>
      <c r="AE20" s="809"/>
      <c r="AF20" s="810"/>
      <c r="AG20" s="811"/>
      <c r="AH20" s="811"/>
      <c r="AI20" s="811"/>
      <c r="AJ20" s="812"/>
      <c r="AK20" s="793"/>
      <c r="AL20" s="794"/>
      <c r="AM20" s="794"/>
      <c r="AN20" s="794"/>
      <c r="AO20" s="794"/>
      <c r="AP20" s="794"/>
      <c r="AQ20" s="794"/>
      <c r="AR20" s="794"/>
      <c r="AS20" s="794"/>
      <c r="AT20" s="794"/>
      <c r="AU20" s="795"/>
      <c r="AV20" s="795"/>
      <c r="AW20" s="795"/>
      <c r="AX20" s="795"/>
      <c r="AY20" s="796"/>
      <c r="AZ20" s="226"/>
      <c r="BA20" s="226"/>
      <c r="BB20" s="226"/>
      <c r="BC20" s="226"/>
      <c r="BD20" s="226"/>
      <c r="BE20" s="227"/>
      <c r="BF20" s="227"/>
      <c r="BG20" s="227"/>
      <c r="BH20" s="227"/>
      <c r="BI20" s="227"/>
      <c r="BJ20" s="227"/>
      <c r="BK20" s="227"/>
      <c r="BL20" s="227"/>
      <c r="BM20" s="227"/>
      <c r="BN20" s="227"/>
      <c r="BO20" s="227"/>
      <c r="BP20" s="227"/>
      <c r="BQ20" s="232">
        <v>14</v>
      </c>
      <c r="BR20" s="233"/>
      <c r="BS20" s="797"/>
      <c r="BT20" s="798"/>
      <c r="BU20" s="798"/>
      <c r="BV20" s="798"/>
      <c r="BW20" s="798"/>
      <c r="BX20" s="798"/>
      <c r="BY20" s="798"/>
      <c r="BZ20" s="798"/>
      <c r="CA20" s="798"/>
      <c r="CB20" s="798"/>
      <c r="CC20" s="798"/>
      <c r="CD20" s="798"/>
      <c r="CE20" s="798"/>
      <c r="CF20" s="798"/>
      <c r="CG20" s="799"/>
      <c r="CH20" s="800"/>
      <c r="CI20" s="801"/>
      <c r="CJ20" s="801"/>
      <c r="CK20" s="801"/>
      <c r="CL20" s="802"/>
      <c r="CM20" s="800"/>
      <c r="CN20" s="801"/>
      <c r="CO20" s="801"/>
      <c r="CP20" s="801"/>
      <c r="CQ20" s="802"/>
      <c r="CR20" s="800"/>
      <c r="CS20" s="801"/>
      <c r="CT20" s="801"/>
      <c r="CU20" s="801"/>
      <c r="CV20" s="802"/>
      <c r="CW20" s="800"/>
      <c r="CX20" s="801"/>
      <c r="CY20" s="801"/>
      <c r="CZ20" s="801"/>
      <c r="DA20" s="802"/>
      <c r="DB20" s="800"/>
      <c r="DC20" s="801"/>
      <c r="DD20" s="801"/>
      <c r="DE20" s="801"/>
      <c r="DF20" s="802"/>
      <c r="DG20" s="800"/>
      <c r="DH20" s="801"/>
      <c r="DI20" s="801"/>
      <c r="DJ20" s="801"/>
      <c r="DK20" s="802"/>
      <c r="DL20" s="800"/>
      <c r="DM20" s="801"/>
      <c r="DN20" s="801"/>
      <c r="DO20" s="801"/>
      <c r="DP20" s="802"/>
      <c r="DQ20" s="800"/>
      <c r="DR20" s="801"/>
      <c r="DS20" s="801"/>
      <c r="DT20" s="801"/>
      <c r="DU20" s="802"/>
      <c r="DV20" s="797"/>
      <c r="DW20" s="798"/>
      <c r="DX20" s="798"/>
      <c r="DY20" s="798"/>
      <c r="DZ20" s="803"/>
      <c r="EA20" s="228"/>
    </row>
    <row r="21" spans="1:131" s="229" customFormat="1" ht="26.25" customHeight="1" thickBot="1" x14ac:dyDescent="0.2">
      <c r="A21" s="232">
        <v>15</v>
      </c>
      <c r="B21" s="804"/>
      <c r="C21" s="805"/>
      <c r="D21" s="805"/>
      <c r="E21" s="805"/>
      <c r="F21" s="805"/>
      <c r="G21" s="805"/>
      <c r="H21" s="805"/>
      <c r="I21" s="805"/>
      <c r="J21" s="805"/>
      <c r="K21" s="805"/>
      <c r="L21" s="805"/>
      <c r="M21" s="805"/>
      <c r="N21" s="805"/>
      <c r="O21" s="805"/>
      <c r="P21" s="806"/>
      <c r="Q21" s="807"/>
      <c r="R21" s="808"/>
      <c r="S21" s="808"/>
      <c r="T21" s="808"/>
      <c r="U21" s="808"/>
      <c r="V21" s="808"/>
      <c r="W21" s="808"/>
      <c r="X21" s="808"/>
      <c r="Y21" s="808"/>
      <c r="Z21" s="808"/>
      <c r="AA21" s="808"/>
      <c r="AB21" s="808"/>
      <c r="AC21" s="808"/>
      <c r="AD21" s="808"/>
      <c r="AE21" s="809"/>
      <c r="AF21" s="810"/>
      <c r="AG21" s="811"/>
      <c r="AH21" s="811"/>
      <c r="AI21" s="811"/>
      <c r="AJ21" s="812"/>
      <c r="AK21" s="793"/>
      <c r="AL21" s="794"/>
      <c r="AM21" s="794"/>
      <c r="AN21" s="794"/>
      <c r="AO21" s="794"/>
      <c r="AP21" s="794"/>
      <c r="AQ21" s="794"/>
      <c r="AR21" s="794"/>
      <c r="AS21" s="794"/>
      <c r="AT21" s="794"/>
      <c r="AU21" s="795"/>
      <c r="AV21" s="795"/>
      <c r="AW21" s="795"/>
      <c r="AX21" s="795"/>
      <c r="AY21" s="796"/>
      <c r="AZ21" s="226"/>
      <c r="BA21" s="226"/>
      <c r="BB21" s="226"/>
      <c r="BC21" s="226"/>
      <c r="BD21" s="226"/>
      <c r="BE21" s="227"/>
      <c r="BF21" s="227"/>
      <c r="BG21" s="227"/>
      <c r="BH21" s="227"/>
      <c r="BI21" s="227"/>
      <c r="BJ21" s="227"/>
      <c r="BK21" s="227"/>
      <c r="BL21" s="227"/>
      <c r="BM21" s="227"/>
      <c r="BN21" s="227"/>
      <c r="BO21" s="227"/>
      <c r="BP21" s="227"/>
      <c r="BQ21" s="232">
        <v>15</v>
      </c>
      <c r="BR21" s="233"/>
      <c r="BS21" s="797"/>
      <c r="BT21" s="798"/>
      <c r="BU21" s="798"/>
      <c r="BV21" s="798"/>
      <c r="BW21" s="798"/>
      <c r="BX21" s="798"/>
      <c r="BY21" s="798"/>
      <c r="BZ21" s="798"/>
      <c r="CA21" s="798"/>
      <c r="CB21" s="798"/>
      <c r="CC21" s="798"/>
      <c r="CD21" s="798"/>
      <c r="CE21" s="798"/>
      <c r="CF21" s="798"/>
      <c r="CG21" s="799"/>
      <c r="CH21" s="800"/>
      <c r="CI21" s="801"/>
      <c r="CJ21" s="801"/>
      <c r="CK21" s="801"/>
      <c r="CL21" s="802"/>
      <c r="CM21" s="800"/>
      <c r="CN21" s="801"/>
      <c r="CO21" s="801"/>
      <c r="CP21" s="801"/>
      <c r="CQ21" s="802"/>
      <c r="CR21" s="800"/>
      <c r="CS21" s="801"/>
      <c r="CT21" s="801"/>
      <c r="CU21" s="801"/>
      <c r="CV21" s="802"/>
      <c r="CW21" s="800"/>
      <c r="CX21" s="801"/>
      <c r="CY21" s="801"/>
      <c r="CZ21" s="801"/>
      <c r="DA21" s="802"/>
      <c r="DB21" s="800"/>
      <c r="DC21" s="801"/>
      <c r="DD21" s="801"/>
      <c r="DE21" s="801"/>
      <c r="DF21" s="802"/>
      <c r="DG21" s="800"/>
      <c r="DH21" s="801"/>
      <c r="DI21" s="801"/>
      <c r="DJ21" s="801"/>
      <c r="DK21" s="802"/>
      <c r="DL21" s="800"/>
      <c r="DM21" s="801"/>
      <c r="DN21" s="801"/>
      <c r="DO21" s="801"/>
      <c r="DP21" s="802"/>
      <c r="DQ21" s="800"/>
      <c r="DR21" s="801"/>
      <c r="DS21" s="801"/>
      <c r="DT21" s="801"/>
      <c r="DU21" s="802"/>
      <c r="DV21" s="797"/>
      <c r="DW21" s="798"/>
      <c r="DX21" s="798"/>
      <c r="DY21" s="798"/>
      <c r="DZ21" s="803"/>
      <c r="EA21" s="228"/>
    </row>
    <row r="22" spans="1:131" s="229" customFormat="1" ht="26.25" customHeight="1" x14ac:dyDescent="0.15">
      <c r="A22" s="232">
        <v>16</v>
      </c>
      <c r="B22" s="804"/>
      <c r="C22" s="805"/>
      <c r="D22" s="805"/>
      <c r="E22" s="805"/>
      <c r="F22" s="805"/>
      <c r="G22" s="805"/>
      <c r="H22" s="805"/>
      <c r="I22" s="805"/>
      <c r="J22" s="805"/>
      <c r="K22" s="805"/>
      <c r="L22" s="805"/>
      <c r="M22" s="805"/>
      <c r="N22" s="805"/>
      <c r="O22" s="805"/>
      <c r="P22" s="806"/>
      <c r="Q22" s="823"/>
      <c r="R22" s="824"/>
      <c r="S22" s="824"/>
      <c r="T22" s="824"/>
      <c r="U22" s="824"/>
      <c r="V22" s="824"/>
      <c r="W22" s="824"/>
      <c r="X22" s="824"/>
      <c r="Y22" s="824"/>
      <c r="Z22" s="824"/>
      <c r="AA22" s="824"/>
      <c r="AB22" s="824"/>
      <c r="AC22" s="824"/>
      <c r="AD22" s="824"/>
      <c r="AE22" s="825"/>
      <c r="AF22" s="810"/>
      <c r="AG22" s="811"/>
      <c r="AH22" s="811"/>
      <c r="AI22" s="811"/>
      <c r="AJ22" s="812"/>
      <c r="AK22" s="826"/>
      <c r="AL22" s="827"/>
      <c r="AM22" s="827"/>
      <c r="AN22" s="827"/>
      <c r="AO22" s="827"/>
      <c r="AP22" s="827"/>
      <c r="AQ22" s="827"/>
      <c r="AR22" s="827"/>
      <c r="AS22" s="827"/>
      <c r="AT22" s="827"/>
      <c r="AU22" s="828"/>
      <c r="AV22" s="828"/>
      <c r="AW22" s="828"/>
      <c r="AX22" s="828"/>
      <c r="AY22" s="829"/>
      <c r="AZ22" s="830" t="s">
        <v>377</v>
      </c>
      <c r="BA22" s="830"/>
      <c r="BB22" s="830"/>
      <c r="BC22" s="830"/>
      <c r="BD22" s="831"/>
      <c r="BE22" s="227"/>
      <c r="BF22" s="227"/>
      <c r="BG22" s="227"/>
      <c r="BH22" s="227"/>
      <c r="BI22" s="227"/>
      <c r="BJ22" s="227"/>
      <c r="BK22" s="227"/>
      <c r="BL22" s="227"/>
      <c r="BM22" s="227"/>
      <c r="BN22" s="227"/>
      <c r="BO22" s="227"/>
      <c r="BP22" s="227"/>
      <c r="BQ22" s="232">
        <v>16</v>
      </c>
      <c r="BR22" s="233"/>
      <c r="BS22" s="797"/>
      <c r="BT22" s="798"/>
      <c r="BU22" s="798"/>
      <c r="BV22" s="798"/>
      <c r="BW22" s="798"/>
      <c r="BX22" s="798"/>
      <c r="BY22" s="798"/>
      <c r="BZ22" s="798"/>
      <c r="CA22" s="798"/>
      <c r="CB22" s="798"/>
      <c r="CC22" s="798"/>
      <c r="CD22" s="798"/>
      <c r="CE22" s="798"/>
      <c r="CF22" s="798"/>
      <c r="CG22" s="799"/>
      <c r="CH22" s="800"/>
      <c r="CI22" s="801"/>
      <c r="CJ22" s="801"/>
      <c r="CK22" s="801"/>
      <c r="CL22" s="802"/>
      <c r="CM22" s="800"/>
      <c r="CN22" s="801"/>
      <c r="CO22" s="801"/>
      <c r="CP22" s="801"/>
      <c r="CQ22" s="802"/>
      <c r="CR22" s="800"/>
      <c r="CS22" s="801"/>
      <c r="CT22" s="801"/>
      <c r="CU22" s="801"/>
      <c r="CV22" s="802"/>
      <c r="CW22" s="800"/>
      <c r="CX22" s="801"/>
      <c r="CY22" s="801"/>
      <c r="CZ22" s="801"/>
      <c r="DA22" s="802"/>
      <c r="DB22" s="800"/>
      <c r="DC22" s="801"/>
      <c r="DD22" s="801"/>
      <c r="DE22" s="801"/>
      <c r="DF22" s="802"/>
      <c r="DG22" s="800"/>
      <c r="DH22" s="801"/>
      <c r="DI22" s="801"/>
      <c r="DJ22" s="801"/>
      <c r="DK22" s="802"/>
      <c r="DL22" s="800"/>
      <c r="DM22" s="801"/>
      <c r="DN22" s="801"/>
      <c r="DO22" s="801"/>
      <c r="DP22" s="802"/>
      <c r="DQ22" s="800"/>
      <c r="DR22" s="801"/>
      <c r="DS22" s="801"/>
      <c r="DT22" s="801"/>
      <c r="DU22" s="802"/>
      <c r="DV22" s="797"/>
      <c r="DW22" s="798"/>
      <c r="DX22" s="798"/>
      <c r="DY22" s="798"/>
      <c r="DZ22" s="803"/>
      <c r="EA22" s="228"/>
    </row>
    <row r="23" spans="1:131" s="229" customFormat="1" ht="26.25" customHeight="1" thickBot="1" x14ac:dyDescent="0.2">
      <c r="A23" s="234" t="s">
        <v>378</v>
      </c>
      <c r="B23" s="813" t="s">
        <v>379</v>
      </c>
      <c r="C23" s="814"/>
      <c r="D23" s="814"/>
      <c r="E23" s="814"/>
      <c r="F23" s="814"/>
      <c r="G23" s="814"/>
      <c r="H23" s="814"/>
      <c r="I23" s="814"/>
      <c r="J23" s="814"/>
      <c r="K23" s="814"/>
      <c r="L23" s="814"/>
      <c r="M23" s="814"/>
      <c r="N23" s="814"/>
      <c r="O23" s="814"/>
      <c r="P23" s="815"/>
      <c r="Q23" s="816">
        <v>96205</v>
      </c>
      <c r="R23" s="817"/>
      <c r="S23" s="817"/>
      <c r="T23" s="817"/>
      <c r="U23" s="817"/>
      <c r="V23" s="817">
        <v>94374</v>
      </c>
      <c r="W23" s="817"/>
      <c r="X23" s="817"/>
      <c r="Y23" s="817"/>
      <c r="Z23" s="817"/>
      <c r="AA23" s="817">
        <v>1831</v>
      </c>
      <c r="AB23" s="817"/>
      <c r="AC23" s="817"/>
      <c r="AD23" s="817"/>
      <c r="AE23" s="818"/>
      <c r="AF23" s="819">
        <v>683</v>
      </c>
      <c r="AG23" s="817"/>
      <c r="AH23" s="817"/>
      <c r="AI23" s="817"/>
      <c r="AJ23" s="820"/>
      <c r="AK23" s="821"/>
      <c r="AL23" s="822"/>
      <c r="AM23" s="822"/>
      <c r="AN23" s="822"/>
      <c r="AO23" s="822"/>
      <c r="AP23" s="817">
        <v>109699</v>
      </c>
      <c r="AQ23" s="817"/>
      <c r="AR23" s="817"/>
      <c r="AS23" s="817"/>
      <c r="AT23" s="817"/>
      <c r="AU23" s="833"/>
      <c r="AV23" s="833"/>
      <c r="AW23" s="833"/>
      <c r="AX23" s="833"/>
      <c r="AY23" s="834"/>
      <c r="AZ23" s="835" t="s">
        <v>122</v>
      </c>
      <c r="BA23" s="836"/>
      <c r="BB23" s="836"/>
      <c r="BC23" s="836"/>
      <c r="BD23" s="837"/>
      <c r="BE23" s="227"/>
      <c r="BF23" s="227"/>
      <c r="BG23" s="227"/>
      <c r="BH23" s="227"/>
      <c r="BI23" s="227"/>
      <c r="BJ23" s="227"/>
      <c r="BK23" s="227"/>
      <c r="BL23" s="227"/>
      <c r="BM23" s="227"/>
      <c r="BN23" s="227"/>
      <c r="BO23" s="227"/>
      <c r="BP23" s="227"/>
      <c r="BQ23" s="232">
        <v>17</v>
      </c>
      <c r="BR23" s="233"/>
      <c r="BS23" s="797"/>
      <c r="BT23" s="798"/>
      <c r="BU23" s="798"/>
      <c r="BV23" s="798"/>
      <c r="BW23" s="798"/>
      <c r="BX23" s="798"/>
      <c r="BY23" s="798"/>
      <c r="BZ23" s="798"/>
      <c r="CA23" s="798"/>
      <c r="CB23" s="798"/>
      <c r="CC23" s="798"/>
      <c r="CD23" s="798"/>
      <c r="CE23" s="798"/>
      <c r="CF23" s="798"/>
      <c r="CG23" s="799"/>
      <c r="CH23" s="800"/>
      <c r="CI23" s="801"/>
      <c r="CJ23" s="801"/>
      <c r="CK23" s="801"/>
      <c r="CL23" s="802"/>
      <c r="CM23" s="800"/>
      <c r="CN23" s="801"/>
      <c r="CO23" s="801"/>
      <c r="CP23" s="801"/>
      <c r="CQ23" s="802"/>
      <c r="CR23" s="800"/>
      <c r="CS23" s="801"/>
      <c r="CT23" s="801"/>
      <c r="CU23" s="801"/>
      <c r="CV23" s="802"/>
      <c r="CW23" s="800"/>
      <c r="CX23" s="801"/>
      <c r="CY23" s="801"/>
      <c r="CZ23" s="801"/>
      <c r="DA23" s="802"/>
      <c r="DB23" s="800"/>
      <c r="DC23" s="801"/>
      <c r="DD23" s="801"/>
      <c r="DE23" s="801"/>
      <c r="DF23" s="802"/>
      <c r="DG23" s="800"/>
      <c r="DH23" s="801"/>
      <c r="DI23" s="801"/>
      <c r="DJ23" s="801"/>
      <c r="DK23" s="802"/>
      <c r="DL23" s="800"/>
      <c r="DM23" s="801"/>
      <c r="DN23" s="801"/>
      <c r="DO23" s="801"/>
      <c r="DP23" s="802"/>
      <c r="DQ23" s="800"/>
      <c r="DR23" s="801"/>
      <c r="DS23" s="801"/>
      <c r="DT23" s="801"/>
      <c r="DU23" s="802"/>
      <c r="DV23" s="797"/>
      <c r="DW23" s="798"/>
      <c r="DX23" s="798"/>
      <c r="DY23" s="798"/>
      <c r="DZ23" s="803"/>
      <c r="EA23" s="228"/>
    </row>
    <row r="24" spans="1:131" s="229" customFormat="1" ht="26.25" customHeight="1" x14ac:dyDescent="0.15">
      <c r="A24" s="832" t="s">
        <v>380</v>
      </c>
      <c r="B24" s="832"/>
      <c r="C24" s="832"/>
      <c r="D24" s="832"/>
      <c r="E24" s="832"/>
      <c r="F24" s="832"/>
      <c r="G24" s="832"/>
      <c r="H24" s="832"/>
      <c r="I24" s="832"/>
      <c r="J24" s="832"/>
      <c r="K24" s="832"/>
      <c r="L24" s="832"/>
      <c r="M24" s="832"/>
      <c r="N24" s="832"/>
      <c r="O24" s="832"/>
      <c r="P24" s="832"/>
      <c r="Q24" s="832"/>
      <c r="R24" s="832"/>
      <c r="S24" s="832"/>
      <c r="T24" s="832"/>
      <c r="U24" s="832"/>
      <c r="V24" s="832"/>
      <c r="W24" s="832"/>
      <c r="X24" s="832"/>
      <c r="Y24" s="832"/>
      <c r="Z24" s="832"/>
      <c r="AA24" s="832"/>
      <c r="AB24" s="832"/>
      <c r="AC24" s="832"/>
      <c r="AD24" s="832"/>
      <c r="AE24" s="832"/>
      <c r="AF24" s="832"/>
      <c r="AG24" s="832"/>
      <c r="AH24" s="832"/>
      <c r="AI24" s="832"/>
      <c r="AJ24" s="832"/>
      <c r="AK24" s="832"/>
      <c r="AL24" s="832"/>
      <c r="AM24" s="832"/>
      <c r="AN24" s="832"/>
      <c r="AO24" s="832"/>
      <c r="AP24" s="832"/>
      <c r="AQ24" s="832"/>
      <c r="AR24" s="832"/>
      <c r="AS24" s="832"/>
      <c r="AT24" s="832"/>
      <c r="AU24" s="832"/>
      <c r="AV24" s="832"/>
      <c r="AW24" s="832"/>
      <c r="AX24" s="832"/>
      <c r="AY24" s="832"/>
      <c r="AZ24" s="226"/>
      <c r="BA24" s="226"/>
      <c r="BB24" s="226"/>
      <c r="BC24" s="226"/>
      <c r="BD24" s="226"/>
      <c r="BE24" s="227"/>
      <c r="BF24" s="227"/>
      <c r="BG24" s="227"/>
      <c r="BH24" s="227"/>
      <c r="BI24" s="227"/>
      <c r="BJ24" s="227"/>
      <c r="BK24" s="227"/>
      <c r="BL24" s="227"/>
      <c r="BM24" s="227"/>
      <c r="BN24" s="227"/>
      <c r="BO24" s="227"/>
      <c r="BP24" s="227"/>
      <c r="BQ24" s="232">
        <v>18</v>
      </c>
      <c r="BR24" s="233"/>
      <c r="BS24" s="797"/>
      <c r="BT24" s="798"/>
      <c r="BU24" s="798"/>
      <c r="BV24" s="798"/>
      <c r="BW24" s="798"/>
      <c r="BX24" s="798"/>
      <c r="BY24" s="798"/>
      <c r="BZ24" s="798"/>
      <c r="CA24" s="798"/>
      <c r="CB24" s="798"/>
      <c r="CC24" s="798"/>
      <c r="CD24" s="798"/>
      <c r="CE24" s="798"/>
      <c r="CF24" s="798"/>
      <c r="CG24" s="799"/>
      <c r="CH24" s="800"/>
      <c r="CI24" s="801"/>
      <c r="CJ24" s="801"/>
      <c r="CK24" s="801"/>
      <c r="CL24" s="802"/>
      <c r="CM24" s="800"/>
      <c r="CN24" s="801"/>
      <c r="CO24" s="801"/>
      <c r="CP24" s="801"/>
      <c r="CQ24" s="802"/>
      <c r="CR24" s="800"/>
      <c r="CS24" s="801"/>
      <c r="CT24" s="801"/>
      <c r="CU24" s="801"/>
      <c r="CV24" s="802"/>
      <c r="CW24" s="800"/>
      <c r="CX24" s="801"/>
      <c r="CY24" s="801"/>
      <c r="CZ24" s="801"/>
      <c r="DA24" s="802"/>
      <c r="DB24" s="800"/>
      <c r="DC24" s="801"/>
      <c r="DD24" s="801"/>
      <c r="DE24" s="801"/>
      <c r="DF24" s="802"/>
      <c r="DG24" s="800"/>
      <c r="DH24" s="801"/>
      <c r="DI24" s="801"/>
      <c r="DJ24" s="801"/>
      <c r="DK24" s="802"/>
      <c r="DL24" s="800"/>
      <c r="DM24" s="801"/>
      <c r="DN24" s="801"/>
      <c r="DO24" s="801"/>
      <c r="DP24" s="802"/>
      <c r="DQ24" s="800"/>
      <c r="DR24" s="801"/>
      <c r="DS24" s="801"/>
      <c r="DT24" s="801"/>
      <c r="DU24" s="802"/>
      <c r="DV24" s="797"/>
      <c r="DW24" s="798"/>
      <c r="DX24" s="798"/>
      <c r="DY24" s="798"/>
      <c r="DZ24" s="803"/>
      <c r="EA24" s="228"/>
    </row>
    <row r="25" spans="1:131" ht="26.25" customHeight="1" thickBot="1" x14ac:dyDescent="0.2">
      <c r="A25" s="749" t="s">
        <v>381</v>
      </c>
      <c r="B25" s="749"/>
      <c r="C25" s="749"/>
      <c r="D25" s="749"/>
      <c r="E25" s="749"/>
      <c r="F25" s="749"/>
      <c r="G25" s="749"/>
      <c r="H25" s="749"/>
      <c r="I25" s="749"/>
      <c r="J25" s="749"/>
      <c r="K25" s="749"/>
      <c r="L25" s="749"/>
      <c r="M25" s="749"/>
      <c r="N25" s="749"/>
      <c r="O25" s="749"/>
      <c r="P25" s="749"/>
      <c r="Q25" s="749"/>
      <c r="R25" s="749"/>
      <c r="S25" s="749"/>
      <c r="T25" s="749"/>
      <c r="U25" s="749"/>
      <c r="V25" s="749"/>
      <c r="W25" s="749"/>
      <c r="X25" s="749"/>
      <c r="Y25" s="749"/>
      <c r="Z25" s="749"/>
      <c r="AA25" s="749"/>
      <c r="AB25" s="749"/>
      <c r="AC25" s="749"/>
      <c r="AD25" s="749"/>
      <c r="AE25" s="749"/>
      <c r="AF25" s="749"/>
      <c r="AG25" s="749"/>
      <c r="AH25" s="749"/>
      <c r="AI25" s="749"/>
      <c r="AJ25" s="749"/>
      <c r="AK25" s="749"/>
      <c r="AL25" s="749"/>
      <c r="AM25" s="749"/>
      <c r="AN25" s="749"/>
      <c r="AO25" s="749"/>
      <c r="AP25" s="749"/>
      <c r="AQ25" s="749"/>
      <c r="AR25" s="749"/>
      <c r="AS25" s="749"/>
      <c r="AT25" s="749"/>
      <c r="AU25" s="749"/>
      <c r="AV25" s="749"/>
      <c r="AW25" s="749"/>
      <c r="AX25" s="749"/>
      <c r="AY25" s="749"/>
      <c r="AZ25" s="749"/>
      <c r="BA25" s="749"/>
      <c r="BB25" s="749"/>
      <c r="BC25" s="749"/>
      <c r="BD25" s="749"/>
      <c r="BE25" s="749"/>
      <c r="BF25" s="749"/>
      <c r="BG25" s="749"/>
      <c r="BH25" s="749"/>
      <c r="BI25" s="749"/>
      <c r="BJ25" s="226"/>
      <c r="BK25" s="226"/>
      <c r="BL25" s="226"/>
      <c r="BM25" s="226"/>
      <c r="BN25" s="226"/>
      <c r="BO25" s="235"/>
      <c r="BP25" s="235"/>
      <c r="BQ25" s="232">
        <v>19</v>
      </c>
      <c r="BR25" s="233"/>
      <c r="BS25" s="797"/>
      <c r="BT25" s="798"/>
      <c r="BU25" s="798"/>
      <c r="BV25" s="798"/>
      <c r="BW25" s="798"/>
      <c r="BX25" s="798"/>
      <c r="BY25" s="798"/>
      <c r="BZ25" s="798"/>
      <c r="CA25" s="798"/>
      <c r="CB25" s="798"/>
      <c r="CC25" s="798"/>
      <c r="CD25" s="798"/>
      <c r="CE25" s="798"/>
      <c r="CF25" s="798"/>
      <c r="CG25" s="799"/>
      <c r="CH25" s="800"/>
      <c r="CI25" s="801"/>
      <c r="CJ25" s="801"/>
      <c r="CK25" s="801"/>
      <c r="CL25" s="802"/>
      <c r="CM25" s="800"/>
      <c r="CN25" s="801"/>
      <c r="CO25" s="801"/>
      <c r="CP25" s="801"/>
      <c r="CQ25" s="802"/>
      <c r="CR25" s="800"/>
      <c r="CS25" s="801"/>
      <c r="CT25" s="801"/>
      <c r="CU25" s="801"/>
      <c r="CV25" s="802"/>
      <c r="CW25" s="800"/>
      <c r="CX25" s="801"/>
      <c r="CY25" s="801"/>
      <c r="CZ25" s="801"/>
      <c r="DA25" s="802"/>
      <c r="DB25" s="800"/>
      <c r="DC25" s="801"/>
      <c r="DD25" s="801"/>
      <c r="DE25" s="801"/>
      <c r="DF25" s="802"/>
      <c r="DG25" s="800"/>
      <c r="DH25" s="801"/>
      <c r="DI25" s="801"/>
      <c r="DJ25" s="801"/>
      <c r="DK25" s="802"/>
      <c r="DL25" s="800"/>
      <c r="DM25" s="801"/>
      <c r="DN25" s="801"/>
      <c r="DO25" s="801"/>
      <c r="DP25" s="802"/>
      <c r="DQ25" s="800"/>
      <c r="DR25" s="801"/>
      <c r="DS25" s="801"/>
      <c r="DT25" s="801"/>
      <c r="DU25" s="802"/>
      <c r="DV25" s="797"/>
      <c r="DW25" s="798"/>
      <c r="DX25" s="798"/>
      <c r="DY25" s="798"/>
      <c r="DZ25" s="803"/>
      <c r="EA25" s="224"/>
    </row>
    <row r="26" spans="1:131" ht="26.25" customHeight="1" x14ac:dyDescent="0.15">
      <c r="A26" s="751" t="s">
        <v>357</v>
      </c>
      <c r="B26" s="752"/>
      <c r="C26" s="752"/>
      <c r="D26" s="752"/>
      <c r="E26" s="752"/>
      <c r="F26" s="752"/>
      <c r="G26" s="752"/>
      <c r="H26" s="752"/>
      <c r="I26" s="752"/>
      <c r="J26" s="752"/>
      <c r="K26" s="752"/>
      <c r="L26" s="752"/>
      <c r="M26" s="752"/>
      <c r="N26" s="752"/>
      <c r="O26" s="752"/>
      <c r="P26" s="753"/>
      <c r="Q26" s="757" t="s">
        <v>382</v>
      </c>
      <c r="R26" s="758"/>
      <c r="S26" s="758"/>
      <c r="T26" s="758"/>
      <c r="U26" s="759"/>
      <c r="V26" s="757" t="s">
        <v>383</v>
      </c>
      <c r="W26" s="758"/>
      <c r="X26" s="758"/>
      <c r="Y26" s="758"/>
      <c r="Z26" s="759"/>
      <c r="AA26" s="757" t="s">
        <v>384</v>
      </c>
      <c r="AB26" s="758"/>
      <c r="AC26" s="758"/>
      <c r="AD26" s="758"/>
      <c r="AE26" s="758"/>
      <c r="AF26" s="838" t="s">
        <v>385</v>
      </c>
      <c r="AG26" s="839"/>
      <c r="AH26" s="839"/>
      <c r="AI26" s="839"/>
      <c r="AJ26" s="840"/>
      <c r="AK26" s="758" t="s">
        <v>386</v>
      </c>
      <c r="AL26" s="758"/>
      <c r="AM26" s="758"/>
      <c r="AN26" s="758"/>
      <c r="AO26" s="759"/>
      <c r="AP26" s="757" t="s">
        <v>387</v>
      </c>
      <c r="AQ26" s="758"/>
      <c r="AR26" s="758"/>
      <c r="AS26" s="758"/>
      <c r="AT26" s="759"/>
      <c r="AU26" s="757" t="s">
        <v>388</v>
      </c>
      <c r="AV26" s="758"/>
      <c r="AW26" s="758"/>
      <c r="AX26" s="758"/>
      <c r="AY26" s="759"/>
      <c r="AZ26" s="757" t="s">
        <v>389</v>
      </c>
      <c r="BA26" s="758"/>
      <c r="BB26" s="758"/>
      <c r="BC26" s="758"/>
      <c r="BD26" s="759"/>
      <c r="BE26" s="757" t="s">
        <v>364</v>
      </c>
      <c r="BF26" s="758"/>
      <c r="BG26" s="758"/>
      <c r="BH26" s="758"/>
      <c r="BI26" s="764"/>
      <c r="BJ26" s="226"/>
      <c r="BK26" s="226"/>
      <c r="BL26" s="226"/>
      <c r="BM26" s="226"/>
      <c r="BN26" s="226"/>
      <c r="BO26" s="235"/>
      <c r="BP26" s="235"/>
      <c r="BQ26" s="232">
        <v>20</v>
      </c>
      <c r="BR26" s="233"/>
      <c r="BS26" s="797"/>
      <c r="BT26" s="798"/>
      <c r="BU26" s="798"/>
      <c r="BV26" s="798"/>
      <c r="BW26" s="798"/>
      <c r="BX26" s="798"/>
      <c r="BY26" s="798"/>
      <c r="BZ26" s="798"/>
      <c r="CA26" s="798"/>
      <c r="CB26" s="798"/>
      <c r="CC26" s="798"/>
      <c r="CD26" s="798"/>
      <c r="CE26" s="798"/>
      <c r="CF26" s="798"/>
      <c r="CG26" s="799"/>
      <c r="CH26" s="800"/>
      <c r="CI26" s="801"/>
      <c r="CJ26" s="801"/>
      <c r="CK26" s="801"/>
      <c r="CL26" s="802"/>
      <c r="CM26" s="800"/>
      <c r="CN26" s="801"/>
      <c r="CO26" s="801"/>
      <c r="CP26" s="801"/>
      <c r="CQ26" s="802"/>
      <c r="CR26" s="800"/>
      <c r="CS26" s="801"/>
      <c r="CT26" s="801"/>
      <c r="CU26" s="801"/>
      <c r="CV26" s="802"/>
      <c r="CW26" s="800"/>
      <c r="CX26" s="801"/>
      <c r="CY26" s="801"/>
      <c r="CZ26" s="801"/>
      <c r="DA26" s="802"/>
      <c r="DB26" s="800"/>
      <c r="DC26" s="801"/>
      <c r="DD26" s="801"/>
      <c r="DE26" s="801"/>
      <c r="DF26" s="802"/>
      <c r="DG26" s="800"/>
      <c r="DH26" s="801"/>
      <c r="DI26" s="801"/>
      <c r="DJ26" s="801"/>
      <c r="DK26" s="802"/>
      <c r="DL26" s="800"/>
      <c r="DM26" s="801"/>
      <c r="DN26" s="801"/>
      <c r="DO26" s="801"/>
      <c r="DP26" s="802"/>
      <c r="DQ26" s="800"/>
      <c r="DR26" s="801"/>
      <c r="DS26" s="801"/>
      <c r="DT26" s="801"/>
      <c r="DU26" s="802"/>
      <c r="DV26" s="797"/>
      <c r="DW26" s="798"/>
      <c r="DX26" s="798"/>
      <c r="DY26" s="798"/>
      <c r="DZ26" s="803"/>
      <c r="EA26" s="224"/>
    </row>
    <row r="27" spans="1:131" ht="26.25" customHeight="1" thickBot="1" x14ac:dyDescent="0.2">
      <c r="A27" s="754"/>
      <c r="B27" s="755"/>
      <c r="C27" s="755"/>
      <c r="D27" s="755"/>
      <c r="E27" s="755"/>
      <c r="F27" s="755"/>
      <c r="G27" s="755"/>
      <c r="H27" s="755"/>
      <c r="I27" s="755"/>
      <c r="J27" s="755"/>
      <c r="K27" s="755"/>
      <c r="L27" s="755"/>
      <c r="M27" s="755"/>
      <c r="N27" s="755"/>
      <c r="O27" s="755"/>
      <c r="P27" s="756"/>
      <c r="Q27" s="760"/>
      <c r="R27" s="761"/>
      <c r="S27" s="761"/>
      <c r="T27" s="761"/>
      <c r="U27" s="762"/>
      <c r="V27" s="760"/>
      <c r="W27" s="761"/>
      <c r="X27" s="761"/>
      <c r="Y27" s="761"/>
      <c r="Z27" s="762"/>
      <c r="AA27" s="760"/>
      <c r="AB27" s="761"/>
      <c r="AC27" s="761"/>
      <c r="AD27" s="761"/>
      <c r="AE27" s="761"/>
      <c r="AF27" s="841"/>
      <c r="AG27" s="842"/>
      <c r="AH27" s="842"/>
      <c r="AI27" s="842"/>
      <c r="AJ27" s="843"/>
      <c r="AK27" s="761"/>
      <c r="AL27" s="761"/>
      <c r="AM27" s="761"/>
      <c r="AN27" s="761"/>
      <c r="AO27" s="762"/>
      <c r="AP27" s="760"/>
      <c r="AQ27" s="761"/>
      <c r="AR27" s="761"/>
      <c r="AS27" s="761"/>
      <c r="AT27" s="762"/>
      <c r="AU27" s="760"/>
      <c r="AV27" s="761"/>
      <c r="AW27" s="761"/>
      <c r="AX27" s="761"/>
      <c r="AY27" s="762"/>
      <c r="AZ27" s="760"/>
      <c r="BA27" s="761"/>
      <c r="BB27" s="761"/>
      <c r="BC27" s="761"/>
      <c r="BD27" s="762"/>
      <c r="BE27" s="760"/>
      <c r="BF27" s="761"/>
      <c r="BG27" s="761"/>
      <c r="BH27" s="761"/>
      <c r="BI27" s="766"/>
      <c r="BJ27" s="226"/>
      <c r="BK27" s="226"/>
      <c r="BL27" s="226"/>
      <c r="BM27" s="226"/>
      <c r="BN27" s="226"/>
      <c r="BO27" s="235"/>
      <c r="BP27" s="235"/>
      <c r="BQ27" s="232">
        <v>21</v>
      </c>
      <c r="BR27" s="233"/>
      <c r="BS27" s="797"/>
      <c r="BT27" s="798"/>
      <c r="BU27" s="798"/>
      <c r="BV27" s="798"/>
      <c r="BW27" s="798"/>
      <c r="BX27" s="798"/>
      <c r="BY27" s="798"/>
      <c r="BZ27" s="798"/>
      <c r="CA27" s="798"/>
      <c r="CB27" s="798"/>
      <c r="CC27" s="798"/>
      <c r="CD27" s="798"/>
      <c r="CE27" s="798"/>
      <c r="CF27" s="798"/>
      <c r="CG27" s="799"/>
      <c r="CH27" s="800"/>
      <c r="CI27" s="801"/>
      <c r="CJ27" s="801"/>
      <c r="CK27" s="801"/>
      <c r="CL27" s="802"/>
      <c r="CM27" s="800"/>
      <c r="CN27" s="801"/>
      <c r="CO27" s="801"/>
      <c r="CP27" s="801"/>
      <c r="CQ27" s="802"/>
      <c r="CR27" s="800"/>
      <c r="CS27" s="801"/>
      <c r="CT27" s="801"/>
      <c r="CU27" s="801"/>
      <c r="CV27" s="802"/>
      <c r="CW27" s="800"/>
      <c r="CX27" s="801"/>
      <c r="CY27" s="801"/>
      <c r="CZ27" s="801"/>
      <c r="DA27" s="802"/>
      <c r="DB27" s="800"/>
      <c r="DC27" s="801"/>
      <c r="DD27" s="801"/>
      <c r="DE27" s="801"/>
      <c r="DF27" s="802"/>
      <c r="DG27" s="800"/>
      <c r="DH27" s="801"/>
      <c r="DI27" s="801"/>
      <c r="DJ27" s="801"/>
      <c r="DK27" s="802"/>
      <c r="DL27" s="800"/>
      <c r="DM27" s="801"/>
      <c r="DN27" s="801"/>
      <c r="DO27" s="801"/>
      <c r="DP27" s="802"/>
      <c r="DQ27" s="800"/>
      <c r="DR27" s="801"/>
      <c r="DS27" s="801"/>
      <c r="DT27" s="801"/>
      <c r="DU27" s="802"/>
      <c r="DV27" s="797"/>
      <c r="DW27" s="798"/>
      <c r="DX27" s="798"/>
      <c r="DY27" s="798"/>
      <c r="DZ27" s="803"/>
      <c r="EA27" s="224"/>
    </row>
    <row r="28" spans="1:131" ht="26.25" customHeight="1" thickTop="1" x14ac:dyDescent="0.15">
      <c r="A28" s="236">
        <v>1</v>
      </c>
      <c r="B28" s="773" t="s">
        <v>390</v>
      </c>
      <c r="C28" s="774"/>
      <c r="D28" s="774"/>
      <c r="E28" s="774"/>
      <c r="F28" s="774"/>
      <c r="G28" s="774"/>
      <c r="H28" s="774"/>
      <c r="I28" s="774"/>
      <c r="J28" s="774"/>
      <c r="K28" s="774"/>
      <c r="L28" s="774"/>
      <c r="M28" s="774"/>
      <c r="N28" s="774"/>
      <c r="O28" s="774"/>
      <c r="P28" s="775"/>
      <c r="Q28" s="846">
        <v>19412</v>
      </c>
      <c r="R28" s="847"/>
      <c r="S28" s="847"/>
      <c r="T28" s="847"/>
      <c r="U28" s="847"/>
      <c r="V28" s="847">
        <v>19347</v>
      </c>
      <c r="W28" s="847"/>
      <c r="X28" s="847"/>
      <c r="Y28" s="847"/>
      <c r="Z28" s="847"/>
      <c r="AA28" s="847">
        <v>65</v>
      </c>
      <c r="AB28" s="847"/>
      <c r="AC28" s="847"/>
      <c r="AD28" s="847"/>
      <c r="AE28" s="848"/>
      <c r="AF28" s="849">
        <v>65</v>
      </c>
      <c r="AG28" s="847"/>
      <c r="AH28" s="847"/>
      <c r="AI28" s="847"/>
      <c r="AJ28" s="850"/>
      <c r="AK28" s="851">
        <v>1645</v>
      </c>
      <c r="AL28" s="852"/>
      <c r="AM28" s="852"/>
      <c r="AN28" s="852"/>
      <c r="AO28" s="852"/>
      <c r="AP28" s="852" t="s">
        <v>584</v>
      </c>
      <c r="AQ28" s="852"/>
      <c r="AR28" s="852"/>
      <c r="AS28" s="852"/>
      <c r="AT28" s="852"/>
      <c r="AU28" s="852" t="s">
        <v>584</v>
      </c>
      <c r="AV28" s="852"/>
      <c r="AW28" s="852"/>
      <c r="AX28" s="852"/>
      <c r="AY28" s="852"/>
      <c r="AZ28" s="853" t="s">
        <v>584</v>
      </c>
      <c r="BA28" s="853"/>
      <c r="BB28" s="853"/>
      <c r="BC28" s="853"/>
      <c r="BD28" s="853"/>
      <c r="BE28" s="844"/>
      <c r="BF28" s="844"/>
      <c r="BG28" s="844"/>
      <c r="BH28" s="844"/>
      <c r="BI28" s="845"/>
      <c r="BJ28" s="226"/>
      <c r="BK28" s="226"/>
      <c r="BL28" s="226"/>
      <c r="BM28" s="226"/>
      <c r="BN28" s="226"/>
      <c r="BO28" s="235"/>
      <c r="BP28" s="235"/>
      <c r="BQ28" s="232">
        <v>22</v>
      </c>
      <c r="BR28" s="233"/>
      <c r="BS28" s="797"/>
      <c r="BT28" s="798"/>
      <c r="BU28" s="798"/>
      <c r="BV28" s="798"/>
      <c r="BW28" s="798"/>
      <c r="BX28" s="798"/>
      <c r="BY28" s="798"/>
      <c r="BZ28" s="798"/>
      <c r="CA28" s="798"/>
      <c r="CB28" s="798"/>
      <c r="CC28" s="798"/>
      <c r="CD28" s="798"/>
      <c r="CE28" s="798"/>
      <c r="CF28" s="798"/>
      <c r="CG28" s="799"/>
      <c r="CH28" s="800"/>
      <c r="CI28" s="801"/>
      <c r="CJ28" s="801"/>
      <c r="CK28" s="801"/>
      <c r="CL28" s="802"/>
      <c r="CM28" s="800"/>
      <c r="CN28" s="801"/>
      <c r="CO28" s="801"/>
      <c r="CP28" s="801"/>
      <c r="CQ28" s="802"/>
      <c r="CR28" s="800"/>
      <c r="CS28" s="801"/>
      <c r="CT28" s="801"/>
      <c r="CU28" s="801"/>
      <c r="CV28" s="802"/>
      <c r="CW28" s="800"/>
      <c r="CX28" s="801"/>
      <c r="CY28" s="801"/>
      <c r="CZ28" s="801"/>
      <c r="DA28" s="802"/>
      <c r="DB28" s="800"/>
      <c r="DC28" s="801"/>
      <c r="DD28" s="801"/>
      <c r="DE28" s="801"/>
      <c r="DF28" s="802"/>
      <c r="DG28" s="800"/>
      <c r="DH28" s="801"/>
      <c r="DI28" s="801"/>
      <c r="DJ28" s="801"/>
      <c r="DK28" s="802"/>
      <c r="DL28" s="800"/>
      <c r="DM28" s="801"/>
      <c r="DN28" s="801"/>
      <c r="DO28" s="801"/>
      <c r="DP28" s="802"/>
      <c r="DQ28" s="800"/>
      <c r="DR28" s="801"/>
      <c r="DS28" s="801"/>
      <c r="DT28" s="801"/>
      <c r="DU28" s="802"/>
      <c r="DV28" s="797"/>
      <c r="DW28" s="798"/>
      <c r="DX28" s="798"/>
      <c r="DY28" s="798"/>
      <c r="DZ28" s="803"/>
      <c r="EA28" s="224"/>
    </row>
    <row r="29" spans="1:131" ht="26.25" customHeight="1" x14ac:dyDescent="0.15">
      <c r="A29" s="236">
        <v>2</v>
      </c>
      <c r="B29" s="804" t="s">
        <v>391</v>
      </c>
      <c r="C29" s="805"/>
      <c r="D29" s="805"/>
      <c r="E29" s="805"/>
      <c r="F29" s="805"/>
      <c r="G29" s="805"/>
      <c r="H29" s="805"/>
      <c r="I29" s="805"/>
      <c r="J29" s="805"/>
      <c r="K29" s="805"/>
      <c r="L29" s="805"/>
      <c r="M29" s="805"/>
      <c r="N29" s="805"/>
      <c r="O29" s="805"/>
      <c r="P29" s="806"/>
      <c r="Q29" s="807">
        <v>18321</v>
      </c>
      <c r="R29" s="808"/>
      <c r="S29" s="808"/>
      <c r="T29" s="808"/>
      <c r="U29" s="808"/>
      <c r="V29" s="808">
        <v>17809</v>
      </c>
      <c r="W29" s="808"/>
      <c r="X29" s="808"/>
      <c r="Y29" s="808"/>
      <c r="Z29" s="808"/>
      <c r="AA29" s="808">
        <v>513</v>
      </c>
      <c r="AB29" s="808"/>
      <c r="AC29" s="808"/>
      <c r="AD29" s="808"/>
      <c r="AE29" s="809"/>
      <c r="AF29" s="810">
        <v>513</v>
      </c>
      <c r="AG29" s="811"/>
      <c r="AH29" s="811"/>
      <c r="AI29" s="811"/>
      <c r="AJ29" s="812"/>
      <c r="AK29" s="858">
        <v>3138</v>
      </c>
      <c r="AL29" s="854"/>
      <c r="AM29" s="854"/>
      <c r="AN29" s="854"/>
      <c r="AO29" s="854"/>
      <c r="AP29" s="854" t="s">
        <v>584</v>
      </c>
      <c r="AQ29" s="854"/>
      <c r="AR29" s="854"/>
      <c r="AS29" s="854"/>
      <c r="AT29" s="854"/>
      <c r="AU29" s="854" t="s">
        <v>584</v>
      </c>
      <c r="AV29" s="854"/>
      <c r="AW29" s="854"/>
      <c r="AX29" s="854"/>
      <c r="AY29" s="854"/>
      <c r="AZ29" s="855" t="s">
        <v>584</v>
      </c>
      <c r="BA29" s="855"/>
      <c r="BB29" s="855"/>
      <c r="BC29" s="855"/>
      <c r="BD29" s="855"/>
      <c r="BE29" s="856"/>
      <c r="BF29" s="856"/>
      <c r="BG29" s="856"/>
      <c r="BH29" s="856"/>
      <c r="BI29" s="857"/>
      <c r="BJ29" s="226"/>
      <c r="BK29" s="226"/>
      <c r="BL29" s="226"/>
      <c r="BM29" s="226"/>
      <c r="BN29" s="226"/>
      <c r="BO29" s="235"/>
      <c r="BP29" s="235"/>
      <c r="BQ29" s="232">
        <v>23</v>
      </c>
      <c r="BR29" s="233"/>
      <c r="BS29" s="797"/>
      <c r="BT29" s="798"/>
      <c r="BU29" s="798"/>
      <c r="BV29" s="798"/>
      <c r="BW29" s="798"/>
      <c r="BX29" s="798"/>
      <c r="BY29" s="798"/>
      <c r="BZ29" s="798"/>
      <c r="CA29" s="798"/>
      <c r="CB29" s="798"/>
      <c r="CC29" s="798"/>
      <c r="CD29" s="798"/>
      <c r="CE29" s="798"/>
      <c r="CF29" s="798"/>
      <c r="CG29" s="799"/>
      <c r="CH29" s="800"/>
      <c r="CI29" s="801"/>
      <c r="CJ29" s="801"/>
      <c r="CK29" s="801"/>
      <c r="CL29" s="802"/>
      <c r="CM29" s="800"/>
      <c r="CN29" s="801"/>
      <c r="CO29" s="801"/>
      <c r="CP29" s="801"/>
      <c r="CQ29" s="802"/>
      <c r="CR29" s="800"/>
      <c r="CS29" s="801"/>
      <c r="CT29" s="801"/>
      <c r="CU29" s="801"/>
      <c r="CV29" s="802"/>
      <c r="CW29" s="800"/>
      <c r="CX29" s="801"/>
      <c r="CY29" s="801"/>
      <c r="CZ29" s="801"/>
      <c r="DA29" s="802"/>
      <c r="DB29" s="800"/>
      <c r="DC29" s="801"/>
      <c r="DD29" s="801"/>
      <c r="DE29" s="801"/>
      <c r="DF29" s="802"/>
      <c r="DG29" s="800"/>
      <c r="DH29" s="801"/>
      <c r="DI29" s="801"/>
      <c r="DJ29" s="801"/>
      <c r="DK29" s="802"/>
      <c r="DL29" s="800"/>
      <c r="DM29" s="801"/>
      <c r="DN29" s="801"/>
      <c r="DO29" s="801"/>
      <c r="DP29" s="802"/>
      <c r="DQ29" s="800"/>
      <c r="DR29" s="801"/>
      <c r="DS29" s="801"/>
      <c r="DT29" s="801"/>
      <c r="DU29" s="802"/>
      <c r="DV29" s="797"/>
      <c r="DW29" s="798"/>
      <c r="DX29" s="798"/>
      <c r="DY29" s="798"/>
      <c r="DZ29" s="803"/>
      <c r="EA29" s="224"/>
    </row>
    <row r="30" spans="1:131" ht="26.25" customHeight="1" x14ac:dyDescent="0.15">
      <c r="A30" s="236">
        <v>3</v>
      </c>
      <c r="B30" s="804" t="s">
        <v>392</v>
      </c>
      <c r="C30" s="805"/>
      <c r="D30" s="805"/>
      <c r="E30" s="805"/>
      <c r="F30" s="805"/>
      <c r="G30" s="805"/>
      <c r="H30" s="805"/>
      <c r="I30" s="805"/>
      <c r="J30" s="805"/>
      <c r="K30" s="805"/>
      <c r="L30" s="805"/>
      <c r="M30" s="805"/>
      <c r="N30" s="805"/>
      <c r="O30" s="805"/>
      <c r="P30" s="806"/>
      <c r="Q30" s="807">
        <v>3399</v>
      </c>
      <c r="R30" s="808"/>
      <c r="S30" s="808"/>
      <c r="T30" s="808"/>
      <c r="U30" s="808"/>
      <c r="V30" s="808">
        <v>3375</v>
      </c>
      <c r="W30" s="808"/>
      <c r="X30" s="808"/>
      <c r="Y30" s="808"/>
      <c r="Z30" s="808"/>
      <c r="AA30" s="808">
        <v>24</v>
      </c>
      <c r="AB30" s="808"/>
      <c r="AC30" s="808"/>
      <c r="AD30" s="808"/>
      <c r="AE30" s="809"/>
      <c r="AF30" s="810">
        <v>24</v>
      </c>
      <c r="AG30" s="811"/>
      <c r="AH30" s="811"/>
      <c r="AI30" s="811"/>
      <c r="AJ30" s="812"/>
      <c r="AK30" s="858">
        <v>799</v>
      </c>
      <c r="AL30" s="854"/>
      <c r="AM30" s="854"/>
      <c r="AN30" s="854"/>
      <c r="AO30" s="854"/>
      <c r="AP30" s="854" t="s">
        <v>584</v>
      </c>
      <c r="AQ30" s="854"/>
      <c r="AR30" s="854"/>
      <c r="AS30" s="854"/>
      <c r="AT30" s="854"/>
      <c r="AU30" s="854" t="s">
        <v>584</v>
      </c>
      <c r="AV30" s="854"/>
      <c r="AW30" s="854"/>
      <c r="AX30" s="854"/>
      <c r="AY30" s="854"/>
      <c r="AZ30" s="855" t="s">
        <v>584</v>
      </c>
      <c r="BA30" s="855"/>
      <c r="BB30" s="855"/>
      <c r="BC30" s="855"/>
      <c r="BD30" s="855"/>
      <c r="BE30" s="856"/>
      <c r="BF30" s="856"/>
      <c r="BG30" s="856"/>
      <c r="BH30" s="856"/>
      <c r="BI30" s="857"/>
      <c r="BJ30" s="226"/>
      <c r="BK30" s="226"/>
      <c r="BL30" s="226"/>
      <c r="BM30" s="226"/>
      <c r="BN30" s="226"/>
      <c r="BO30" s="235"/>
      <c r="BP30" s="235"/>
      <c r="BQ30" s="232">
        <v>24</v>
      </c>
      <c r="BR30" s="233"/>
      <c r="BS30" s="797"/>
      <c r="BT30" s="798"/>
      <c r="BU30" s="798"/>
      <c r="BV30" s="798"/>
      <c r="BW30" s="798"/>
      <c r="BX30" s="798"/>
      <c r="BY30" s="798"/>
      <c r="BZ30" s="798"/>
      <c r="CA30" s="798"/>
      <c r="CB30" s="798"/>
      <c r="CC30" s="798"/>
      <c r="CD30" s="798"/>
      <c r="CE30" s="798"/>
      <c r="CF30" s="798"/>
      <c r="CG30" s="799"/>
      <c r="CH30" s="800"/>
      <c r="CI30" s="801"/>
      <c r="CJ30" s="801"/>
      <c r="CK30" s="801"/>
      <c r="CL30" s="802"/>
      <c r="CM30" s="800"/>
      <c r="CN30" s="801"/>
      <c r="CO30" s="801"/>
      <c r="CP30" s="801"/>
      <c r="CQ30" s="802"/>
      <c r="CR30" s="800"/>
      <c r="CS30" s="801"/>
      <c r="CT30" s="801"/>
      <c r="CU30" s="801"/>
      <c r="CV30" s="802"/>
      <c r="CW30" s="800"/>
      <c r="CX30" s="801"/>
      <c r="CY30" s="801"/>
      <c r="CZ30" s="801"/>
      <c r="DA30" s="802"/>
      <c r="DB30" s="800"/>
      <c r="DC30" s="801"/>
      <c r="DD30" s="801"/>
      <c r="DE30" s="801"/>
      <c r="DF30" s="802"/>
      <c r="DG30" s="800"/>
      <c r="DH30" s="801"/>
      <c r="DI30" s="801"/>
      <c r="DJ30" s="801"/>
      <c r="DK30" s="802"/>
      <c r="DL30" s="800"/>
      <c r="DM30" s="801"/>
      <c r="DN30" s="801"/>
      <c r="DO30" s="801"/>
      <c r="DP30" s="802"/>
      <c r="DQ30" s="800"/>
      <c r="DR30" s="801"/>
      <c r="DS30" s="801"/>
      <c r="DT30" s="801"/>
      <c r="DU30" s="802"/>
      <c r="DV30" s="797"/>
      <c r="DW30" s="798"/>
      <c r="DX30" s="798"/>
      <c r="DY30" s="798"/>
      <c r="DZ30" s="803"/>
      <c r="EA30" s="224"/>
    </row>
    <row r="31" spans="1:131" ht="26.25" customHeight="1" x14ac:dyDescent="0.15">
      <c r="A31" s="236">
        <v>4</v>
      </c>
      <c r="B31" s="804" t="s">
        <v>393</v>
      </c>
      <c r="C31" s="805"/>
      <c r="D31" s="805"/>
      <c r="E31" s="805"/>
      <c r="F31" s="805"/>
      <c r="G31" s="805"/>
      <c r="H31" s="805"/>
      <c r="I31" s="805"/>
      <c r="J31" s="805"/>
      <c r="K31" s="805"/>
      <c r="L31" s="805"/>
      <c r="M31" s="805"/>
      <c r="N31" s="805"/>
      <c r="O31" s="805"/>
      <c r="P31" s="806"/>
      <c r="Q31" s="807">
        <v>15</v>
      </c>
      <c r="R31" s="808"/>
      <c r="S31" s="808"/>
      <c r="T31" s="808"/>
      <c r="U31" s="808"/>
      <c r="V31" s="808">
        <v>15</v>
      </c>
      <c r="W31" s="808"/>
      <c r="X31" s="808"/>
      <c r="Y31" s="808"/>
      <c r="Z31" s="808"/>
      <c r="AA31" s="808">
        <v>0</v>
      </c>
      <c r="AB31" s="808"/>
      <c r="AC31" s="808"/>
      <c r="AD31" s="808"/>
      <c r="AE31" s="809"/>
      <c r="AF31" s="810" t="s">
        <v>122</v>
      </c>
      <c r="AG31" s="811"/>
      <c r="AH31" s="811"/>
      <c r="AI31" s="811"/>
      <c r="AJ31" s="812"/>
      <c r="AK31" s="858">
        <v>3</v>
      </c>
      <c r="AL31" s="854"/>
      <c r="AM31" s="854"/>
      <c r="AN31" s="854"/>
      <c r="AO31" s="854"/>
      <c r="AP31" s="854" t="s">
        <v>584</v>
      </c>
      <c r="AQ31" s="854"/>
      <c r="AR31" s="854"/>
      <c r="AS31" s="854"/>
      <c r="AT31" s="854"/>
      <c r="AU31" s="854" t="s">
        <v>584</v>
      </c>
      <c r="AV31" s="854"/>
      <c r="AW31" s="854"/>
      <c r="AX31" s="854"/>
      <c r="AY31" s="854"/>
      <c r="AZ31" s="855" t="s">
        <v>584</v>
      </c>
      <c r="BA31" s="855"/>
      <c r="BB31" s="855"/>
      <c r="BC31" s="855"/>
      <c r="BD31" s="855"/>
      <c r="BE31" s="856"/>
      <c r="BF31" s="856"/>
      <c r="BG31" s="856"/>
      <c r="BH31" s="856"/>
      <c r="BI31" s="857"/>
      <c r="BJ31" s="226"/>
      <c r="BK31" s="226"/>
      <c r="BL31" s="226"/>
      <c r="BM31" s="226"/>
      <c r="BN31" s="226"/>
      <c r="BO31" s="235"/>
      <c r="BP31" s="235"/>
      <c r="BQ31" s="232">
        <v>25</v>
      </c>
      <c r="BR31" s="233"/>
      <c r="BS31" s="797"/>
      <c r="BT31" s="798"/>
      <c r="BU31" s="798"/>
      <c r="BV31" s="798"/>
      <c r="BW31" s="798"/>
      <c r="BX31" s="798"/>
      <c r="BY31" s="798"/>
      <c r="BZ31" s="798"/>
      <c r="CA31" s="798"/>
      <c r="CB31" s="798"/>
      <c r="CC31" s="798"/>
      <c r="CD31" s="798"/>
      <c r="CE31" s="798"/>
      <c r="CF31" s="798"/>
      <c r="CG31" s="799"/>
      <c r="CH31" s="800"/>
      <c r="CI31" s="801"/>
      <c r="CJ31" s="801"/>
      <c r="CK31" s="801"/>
      <c r="CL31" s="802"/>
      <c r="CM31" s="800"/>
      <c r="CN31" s="801"/>
      <c r="CO31" s="801"/>
      <c r="CP31" s="801"/>
      <c r="CQ31" s="802"/>
      <c r="CR31" s="800"/>
      <c r="CS31" s="801"/>
      <c r="CT31" s="801"/>
      <c r="CU31" s="801"/>
      <c r="CV31" s="802"/>
      <c r="CW31" s="800"/>
      <c r="CX31" s="801"/>
      <c r="CY31" s="801"/>
      <c r="CZ31" s="801"/>
      <c r="DA31" s="802"/>
      <c r="DB31" s="800"/>
      <c r="DC31" s="801"/>
      <c r="DD31" s="801"/>
      <c r="DE31" s="801"/>
      <c r="DF31" s="802"/>
      <c r="DG31" s="800"/>
      <c r="DH31" s="801"/>
      <c r="DI31" s="801"/>
      <c r="DJ31" s="801"/>
      <c r="DK31" s="802"/>
      <c r="DL31" s="800"/>
      <c r="DM31" s="801"/>
      <c r="DN31" s="801"/>
      <c r="DO31" s="801"/>
      <c r="DP31" s="802"/>
      <c r="DQ31" s="800"/>
      <c r="DR31" s="801"/>
      <c r="DS31" s="801"/>
      <c r="DT31" s="801"/>
      <c r="DU31" s="802"/>
      <c r="DV31" s="797"/>
      <c r="DW31" s="798"/>
      <c r="DX31" s="798"/>
      <c r="DY31" s="798"/>
      <c r="DZ31" s="803"/>
      <c r="EA31" s="224"/>
    </row>
    <row r="32" spans="1:131" ht="26.25" customHeight="1" x14ac:dyDescent="0.15">
      <c r="A32" s="236">
        <v>5</v>
      </c>
      <c r="B32" s="804" t="s">
        <v>394</v>
      </c>
      <c r="C32" s="805"/>
      <c r="D32" s="805"/>
      <c r="E32" s="805"/>
      <c r="F32" s="805"/>
      <c r="G32" s="805"/>
      <c r="H32" s="805"/>
      <c r="I32" s="805"/>
      <c r="J32" s="805"/>
      <c r="K32" s="805"/>
      <c r="L32" s="805"/>
      <c r="M32" s="805"/>
      <c r="N32" s="805"/>
      <c r="O32" s="805"/>
      <c r="P32" s="806"/>
      <c r="Q32" s="807">
        <v>3660</v>
      </c>
      <c r="R32" s="808"/>
      <c r="S32" s="808"/>
      <c r="T32" s="808"/>
      <c r="U32" s="808"/>
      <c r="V32" s="808">
        <v>3565</v>
      </c>
      <c r="W32" s="808"/>
      <c r="X32" s="808"/>
      <c r="Y32" s="808"/>
      <c r="Z32" s="808"/>
      <c r="AA32" s="808">
        <v>95</v>
      </c>
      <c r="AB32" s="808"/>
      <c r="AC32" s="808"/>
      <c r="AD32" s="808"/>
      <c r="AE32" s="809"/>
      <c r="AF32" s="810">
        <v>3313</v>
      </c>
      <c r="AG32" s="811"/>
      <c r="AH32" s="811"/>
      <c r="AI32" s="811"/>
      <c r="AJ32" s="812"/>
      <c r="AK32" s="858">
        <v>47</v>
      </c>
      <c r="AL32" s="854"/>
      <c r="AM32" s="854"/>
      <c r="AN32" s="854"/>
      <c r="AO32" s="854"/>
      <c r="AP32" s="854">
        <v>17602</v>
      </c>
      <c r="AQ32" s="854"/>
      <c r="AR32" s="854"/>
      <c r="AS32" s="854"/>
      <c r="AT32" s="854"/>
      <c r="AU32" s="854">
        <v>440</v>
      </c>
      <c r="AV32" s="854"/>
      <c r="AW32" s="854"/>
      <c r="AX32" s="854"/>
      <c r="AY32" s="854"/>
      <c r="AZ32" s="855" t="s">
        <v>584</v>
      </c>
      <c r="BA32" s="855"/>
      <c r="BB32" s="855"/>
      <c r="BC32" s="855"/>
      <c r="BD32" s="855"/>
      <c r="BE32" s="856" t="s">
        <v>395</v>
      </c>
      <c r="BF32" s="856"/>
      <c r="BG32" s="856"/>
      <c r="BH32" s="856"/>
      <c r="BI32" s="857"/>
      <c r="BJ32" s="226"/>
      <c r="BK32" s="226"/>
      <c r="BL32" s="226"/>
      <c r="BM32" s="226"/>
      <c r="BN32" s="226"/>
      <c r="BO32" s="235"/>
      <c r="BP32" s="235"/>
      <c r="BQ32" s="232">
        <v>26</v>
      </c>
      <c r="BR32" s="233"/>
      <c r="BS32" s="797"/>
      <c r="BT32" s="798"/>
      <c r="BU32" s="798"/>
      <c r="BV32" s="798"/>
      <c r="BW32" s="798"/>
      <c r="BX32" s="798"/>
      <c r="BY32" s="798"/>
      <c r="BZ32" s="798"/>
      <c r="CA32" s="798"/>
      <c r="CB32" s="798"/>
      <c r="CC32" s="798"/>
      <c r="CD32" s="798"/>
      <c r="CE32" s="798"/>
      <c r="CF32" s="798"/>
      <c r="CG32" s="799"/>
      <c r="CH32" s="800"/>
      <c r="CI32" s="801"/>
      <c r="CJ32" s="801"/>
      <c r="CK32" s="801"/>
      <c r="CL32" s="802"/>
      <c r="CM32" s="800"/>
      <c r="CN32" s="801"/>
      <c r="CO32" s="801"/>
      <c r="CP32" s="801"/>
      <c r="CQ32" s="802"/>
      <c r="CR32" s="800"/>
      <c r="CS32" s="801"/>
      <c r="CT32" s="801"/>
      <c r="CU32" s="801"/>
      <c r="CV32" s="802"/>
      <c r="CW32" s="800"/>
      <c r="CX32" s="801"/>
      <c r="CY32" s="801"/>
      <c r="CZ32" s="801"/>
      <c r="DA32" s="802"/>
      <c r="DB32" s="800"/>
      <c r="DC32" s="801"/>
      <c r="DD32" s="801"/>
      <c r="DE32" s="801"/>
      <c r="DF32" s="802"/>
      <c r="DG32" s="800"/>
      <c r="DH32" s="801"/>
      <c r="DI32" s="801"/>
      <c r="DJ32" s="801"/>
      <c r="DK32" s="802"/>
      <c r="DL32" s="800"/>
      <c r="DM32" s="801"/>
      <c r="DN32" s="801"/>
      <c r="DO32" s="801"/>
      <c r="DP32" s="802"/>
      <c r="DQ32" s="800"/>
      <c r="DR32" s="801"/>
      <c r="DS32" s="801"/>
      <c r="DT32" s="801"/>
      <c r="DU32" s="802"/>
      <c r="DV32" s="797"/>
      <c r="DW32" s="798"/>
      <c r="DX32" s="798"/>
      <c r="DY32" s="798"/>
      <c r="DZ32" s="803"/>
      <c r="EA32" s="224"/>
    </row>
    <row r="33" spans="1:131" ht="26.25" customHeight="1" x14ac:dyDescent="0.15">
      <c r="A33" s="236">
        <v>6</v>
      </c>
      <c r="B33" s="804" t="s">
        <v>396</v>
      </c>
      <c r="C33" s="805"/>
      <c r="D33" s="805"/>
      <c r="E33" s="805"/>
      <c r="F33" s="805"/>
      <c r="G33" s="805"/>
      <c r="H33" s="805"/>
      <c r="I33" s="805"/>
      <c r="J33" s="805"/>
      <c r="K33" s="805"/>
      <c r="L33" s="805"/>
      <c r="M33" s="805"/>
      <c r="N33" s="805"/>
      <c r="O33" s="805"/>
      <c r="P33" s="806"/>
      <c r="Q33" s="807">
        <v>6032</v>
      </c>
      <c r="R33" s="808"/>
      <c r="S33" s="808"/>
      <c r="T33" s="808"/>
      <c r="U33" s="808"/>
      <c r="V33" s="808">
        <v>5878</v>
      </c>
      <c r="W33" s="808"/>
      <c r="X33" s="808"/>
      <c r="Y33" s="808"/>
      <c r="Z33" s="808"/>
      <c r="AA33" s="808">
        <v>154</v>
      </c>
      <c r="AB33" s="808"/>
      <c r="AC33" s="808"/>
      <c r="AD33" s="808"/>
      <c r="AE33" s="809"/>
      <c r="AF33" s="810">
        <v>1234</v>
      </c>
      <c r="AG33" s="811"/>
      <c r="AH33" s="811"/>
      <c r="AI33" s="811"/>
      <c r="AJ33" s="812"/>
      <c r="AK33" s="858">
        <v>1932</v>
      </c>
      <c r="AL33" s="854"/>
      <c r="AM33" s="854"/>
      <c r="AN33" s="854"/>
      <c r="AO33" s="854"/>
      <c r="AP33" s="854">
        <v>36005</v>
      </c>
      <c r="AQ33" s="854"/>
      <c r="AR33" s="854"/>
      <c r="AS33" s="854"/>
      <c r="AT33" s="854"/>
      <c r="AU33" s="854">
        <v>20559</v>
      </c>
      <c r="AV33" s="854"/>
      <c r="AW33" s="854"/>
      <c r="AX33" s="854"/>
      <c r="AY33" s="854"/>
      <c r="AZ33" s="855" t="s">
        <v>584</v>
      </c>
      <c r="BA33" s="855"/>
      <c r="BB33" s="855"/>
      <c r="BC33" s="855"/>
      <c r="BD33" s="855"/>
      <c r="BE33" s="856" t="s">
        <v>395</v>
      </c>
      <c r="BF33" s="856"/>
      <c r="BG33" s="856"/>
      <c r="BH33" s="856"/>
      <c r="BI33" s="857"/>
      <c r="BJ33" s="226"/>
      <c r="BK33" s="226"/>
      <c r="BL33" s="226"/>
      <c r="BM33" s="226"/>
      <c r="BN33" s="226"/>
      <c r="BO33" s="235"/>
      <c r="BP33" s="235"/>
      <c r="BQ33" s="232">
        <v>27</v>
      </c>
      <c r="BR33" s="233"/>
      <c r="BS33" s="797"/>
      <c r="BT33" s="798"/>
      <c r="BU33" s="798"/>
      <c r="BV33" s="798"/>
      <c r="BW33" s="798"/>
      <c r="BX33" s="798"/>
      <c r="BY33" s="798"/>
      <c r="BZ33" s="798"/>
      <c r="CA33" s="798"/>
      <c r="CB33" s="798"/>
      <c r="CC33" s="798"/>
      <c r="CD33" s="798"/>
      <c r="CE33" s="798"/>
      <c r="CF33" s="798"/>
      <c r="CG33" s="799"/>
      <c r="CH33" s="800"/>
      <c r="CI33" s="801"/>
      <c r="CJ33" s="801"/>
      <c r="CK33" s="801"/>
      <c r="CL33" s="802"/>
      <c r="CM33" s="800"/>
      <c r="CN33" s="801"/>
      <c r="CO33" s="801"/>
      <c r="CP33" s="801"/>
      <c r="CQ33" s="802"/>
      <c r="CR33" s="800"/>
      <c r="CS33" s="801"/>
      <c r="CT33" s="801"/>
      <c r="CU33" s="801"/>
      <c r="CV33" s="802"/>
      <c r="CW33" s="800"/>
      <c r="CX33" s="801"/>
      <c r="CY33" s="801"/>
      <c r="CZ33" s="801"/>
      <c r="DA33" s="802"/>
      <c r="DB33" s="800"/>
      <c r="DC33" s="801"/>
      <c r="DD33" s="801"/>
      <c r="DE33" s="801"/>
      <c r="DF33" s="802"/>
      <c r="DG33" s="800"/>
      <c r="DH33" s="801"/>
      <c r="DI33" s="801"/>
      <c r="DJ33" s="801"/>
      <c r="DK33" s="802"/>
      <c r="DL33" s="800"/>
      <c r="DM33" s="801"/>
      <c r="DN33" s="801"/>
      <c r="DO33" s="801"/>
      <c r="DP33" s="802"/>
      <c r="DQ33" s="800"/>
      <c r="DR33" s="801"/>
      <c r="DS33" s="801"/>
      <c r="DT33" s="801"/>
      <c r="DU33" s="802"/>
      <c r="DV33" s="797"/>
      <c r="DW33" s="798"/>
      <c r="DX33" s="798"/>
      <c r="DY33" s="798"/>
      <c r="DZ33" s="803"/>
      <c r="EA33" s="224"/>
    </row>
    <row r="34" spans="1:131" ht="26.25" customHeight="1" x14ac:dyDescent="0.15">
      <c r="A34" s="236">
        <v>7</v>
      </c>
      <c r="B34" s="804" t="s">
        <v>397</v>
      </c>
      <c r="C34" s="805"/>
      <c r="D34" s="805"/>
      <c r="E34" s="805"/>
      <c r="F34" s="805"/>
      <c r="G34" s="805"/>
      <c r="H34" s="805"/>
      <c r="I34" s="805"/>
      <c r="J34" s="805"/>
      <c r="K34" s="805"/>
      <c r="L34" s="805"/>
      <c r="M34" s="805"/>
      <c r="N34" s="805"/>
      <c r="O34" s="805"/>
      <c r="P34" s="806"/>
      <c r="Q34" s="807">
        <v>737</v>
      </c>
      <c r="R34" s="808"/>
      <c r="S34" s="808"/>
      <c r="T34" s="808"/>
      <c r="U34" s="808"/>
      <c r="V34" s="808">
        <v>633</v>
      </c>
      <c r="W34" s="808"/>
      <c r="X34" s="808"/>
      <c r="Y34" s="808"/>
      <c r="Z34" s="808"/>
      <c r="AA34" s="808">
        <v>104</v>
      </c>
      <c r="AB34" s="808"/>
      <c r="AC34" s="808"/>
      <c r="AD34" s="808"/>
      <c r="AE34" s="809"/>
      <c r="AF34" s="810">
        <v>53</v>
      </c>
      <c r="AG34" s="811"/>
      <c r="AH34" s="811"/>
      <c r="AI34" s="811"/>
      <c r="AJ34" s="812"/>
      <c r="AK34" s="858">
        <v>401</v>
      </c>
      <c r="AL34" s="854"/>
      <c r="AM34" s="854"/>
      <c r="AN34" s="854"/>
      <c r="AO34" s="854"/>
      <c r="AP34" s="854">
        <v>1488</v>
      </c>
      <c r="AQ34" s="854"/>
      <c r="AR34" s="854"/>
      <c r="AS34" s="854"/>
      <c r="AT34" s="854"/>
      <c r="AU34" s="854">
        <v>1323</v>
      </c>
      <c r="AV34" s="854"/>
      <c r="AW34" s="854"/>
      <c r="AX34" s="854"/>
      <c r="AY34" s="854"/>
      <c r="AZ34" s="855" t="s">
        <v>584</v>
      </c>
      <c r="BA34" s="855"/>
      <c r="BB34" s="855"/>
      <c r="BC34" s="855"/>
      <c r="BD34" s="855"/>
      <c r="BE34" s="856" t="s">
        <v>395</v>
      </c>
      <c r="BF34" s="856"/>
      <c r="BG34" s="856"/>
      <c r="BH34" s="856"/>
      <c r="BI34" s="857"/>
      <c r="BJ34" s="226"/>
      <c r="BK34" s="226"/>
      <c r="BL34" s="226"/>
      <c r="BM34" s="226"/>
      <c r="BN34" s="226"/>
      <c r="BO34" s="235"/>
      <c r="BP34" s="235"/>
      <c r="BQ34" s="232">
        <v>28</v>
      </c>
      <c r="BR34" s="233"/>
      <c r="BS34" s="797"/>
      <c r="BT34" s="798"/>
      <c r="BU34" s="798"/>
      <c r="BV34" s="798"/>
      <c r="BW34" s="798"/>
      <c r="BX34" s="798"/>
      <c r="BY34" s="798"/>
      <c r="BZ34" s="798"/>
      <c r="CA34" s="798"/>
      <c r="CB34" s="798"/>
      <c r="CC34" s="798"/>
      <c r="CD34" s="798"/>
      <c r="CE34" s="798"/>
      <c r="CF34" s="798"/>
      <c r="CG34" s="799"/>
      <c r="CH34" s="800"/>
      <c r="CI34" s="801"/>
      <c r="CJ34" s="801"/>
      <c r="CK34" s="801"/>
      <c r="CL34" s="802"/>
      <c r="CM34" s="800"/>
      <c r="CN34" s="801"/>
      <c r="CO34" s="801"/>
      <c r="CP34" s="801"/>
      <c r="CQ34" s="802"/>
      <c r="CR34" s="800"/>
      <c r="CS34" s="801"/>
      <c r="CT34" s="801"/>
      <c r="CU34" s="801"/>
      <c r="CV34" s="802"/>
      <c r="CW34" s="800"/>
      <c r="CX34" s="801"/>
      <c r="CY34" s="801"/>
      <c r="CZ34" s="801"/>
      <c r="DA34" s="802"/>
      <c r="DB34" s="800"/>
      <c r="DC34" s="801"/>
      <c r="DD34" s="801"/>
      <c r="DE34" s="801"/>
      <c r="DF34" s="802"/>
      <c r="DG34" s="800"/>
      <c r="DH34" s="801"/>
      <c r="DI34" s="801"/>
      <c r="DJ34" s="801"/>
      <c r="DK34" s="802"/>
      <c r="DL34" s="800"/>
      <c r="DM34" s="801"/>
      <c r="DN34" s="801"/>
      <c r="DO34" s="801"/>
      <c r="DP34" s="802"/>
      <c r="DQ34" s="800"/>
      <c r="DR34" s="801"/>
      <c r="DS34" s="801"/>
      <c r="DT34" s="801"/>
      <c r="DU34" s="802"/>
      <c r="DV34" s="797"/>
      <c r="DW34" s="798"/>
      <c r="DX34" s="798"/>
      <c r="DY34" s="798"/>
      <c r="DZ34" s="803"/>
      <c r="EA34" s="224"/>
    </row>
    <row r="35" spans="1:131" ht="26.25" customHeight="1" x14ac:dyDescent="0.15">
      <c r="A35" s="236">
        <v>8</v>
      </c>
      <c r="B35" s="804" t="s">
        <v>398</v>
      </c>
      <c r="C35" s="805"/>
      <c r="D35" s="805"/>
      <c r="E35" s="805"/>
      <c r="F35" s="805"/>
      <c r="G35" s="805"/>
      <c r="H35" s="805"/>
      <c r="I35" s="805"/>
      <c r="J35" s="805"/>
      <c r="K35" s="805"/>
      <c r="L35" s="805"/>
      <c r="M35" s="805"/>
      <c r="N35" s="805"/>
      <c r="O35" s="805"/>
      <c r="P35" s="806"/>
      <c r="Q35" s="807">
        <v>25</v>
      </c>
      <c r="R35" s="808"/>
      <c r="S35" s="808"/>
      <c r="T35" s="808"/>
      <c r="U35" s="808"/>
      <c r="V35" s="808">
        <v>24</v>
      </c>
      <c r="W35" s="808"/>
      <c r="X35" s="808"/>
      <c r="Y35" s="808"/>
      <c r="Z35" s="808"/>
      <c r="AA35" s="808">
        <v>1</v>
      </c>
      <c r="AB35" s="808"/>
      <c r="AC35" s="808"/>
      <c r="AD35" s="808"/>
      <c r="AE35" s="809"/>
      <c r="AF35" s="810">
        <v>5</v>
      </c>
      <c r="AG35" s="811"/>
      <c r="AH35" s="811"/>
      <c r="AI35" s="811"/>
      <c r="AJ35" s="812"/>
      <c r="AK35" s="858">
        <v>12</v>
      </c>
      <c r="AL35" s="854"/>
      <c r="AM35" s="854"/>
      <c r="AN35" s="854"/>
      <c r="AO35" s="854"/>
      <c r="AP35" s="854">
        <v>72</v>
      </c>
      <c r="AQ35" s="854"/>
      <c r="AR35" s="854"/>
      <c r="AS35" s="854"/>
      <c r="AT35" s="854"/>
      <c r="AU35" s="854">
        <v>71</v>
      </c>
      <c r="AV35" s="854"/>
      <c r="AW35" s="854"/>
      <c r="AX35" s="854"/>
      <c r="AY35" s="854"/>
      <c r="AZ35" s="855" t="s">
        <v>584</v>
      </c>
      <c r="BA35" s="855"/>
      <c r="BB35" s="855"/>
      <c r="BC35" s="855"/>
      <c r="BD35" s="855"/>
      <c r="BE35" s="856" t="s">
        <v>395</v>
      </c>
      <c r="BF35" s="856"/>
      <c r="BG35" s="856"/>
      <c r="BH35" s="856"/>
      <c r="BI35" s="857"/>
      <c r="BJ35" s="226"/>
      <c r="BK35" s="226"/>
      <c r="BL35" s="226"/>
      <c r="BM35" s="226"/>
      <c r="BN35" s="226"/>
      <c r="BO35" s="235"/>
      <c r="BP35" s="235"/>
      <c r="BQ35" s="232">
        <v>29</v>
      </c>
      <c r="BR35" s="233"/>
      <c r="BS35" s="797"/>
      <c r="BT35" s="798"/>
      <c r="BU35" s="798"/>
      <c r="BV35" s="798"/>
      <c r="BW35" s="798"/>
      <c r="BX35" s="798"/>
      <c r="BY35" s="798"/>
      <c r="BZ35" s="798"/>
      <c r="CA35" s="798"/>
      <c r="CB35" s="798"/>
      <c r="CC35" s="798"/>
      <c r="CD35" s="798"/>
      <c r="CE35" s="798"/>
      <c r="CF35" s="798"/>
      <c r="CG35" s="799"/>
      <c r="CH35" s="800"/>
      <c r="CI35" s="801"/>
      <c r="CJ35" s="801"/>
      <c r="CK35" s="801"/>
      <c r="CL35" s="802"/>
      <c r="CM35" s="800"/>
      <c r="CN35" s="801"/>
      <c r="CO35" s="801"/>
      <c r="CP35" s="801"/>
      <c r="CQ35" s="802"/>
      <c r="CR35" s="800"/>
      <c r="CS35" s="801"/>
      <c r="CT35" s="801"/>
      <c r="CU35" s="801"/>
      <c r="CV35" s="802"/>
      <c r="CW35" s="800"/>
      <c r="CX35" s="801"/>
      <c r="CY35" s="801"/>
      <c r="CZ35" s="801"/>
      <c r="DA35" s="802"/>
      <c r="DB35" s="800"/>
      <c r="DC35" s="801"/>
      <c r="DD35" s="801"/>
      <c r="DE35" s="801"/>
      <c r="DF35" s="802"/>
      <c r="DG35" s="800"/>
      <c r="DH35" s="801"/>
      <c r="DI35" s="801"/>
      <c r="DJ35" s="801"/>
      <c r="DK35" s="802"/>
      <c r="DL35" s="800"/>
      <c r="DM35" s="801"/>
      <c r="DN35" s="801"/>
      <c r="DO35" s="801"/>
      <c r="DP35" s="802"/>
      <c r="DQ35" s="800"/>
      <c r="DR35" s="801"/>
      <c r="DS35" s="801"/>
      <c r="DT35" s="801"/>
      <c r="DU35" s="802"/>
      <c r="DV35" s="797"/>
      <c r="DW35" s="798"/>
      <c r="DX35" s="798"/>
      <c r="DY35" s="798"/>
      <c r="DZ35" s="803"/>
      <c r="EA35" s="224"/>
    </row>
    <row r="36" spans="1:131" ht="26.25" customHeight="1" x14ac:dyDescent="0.15">
      <c r="A36" s="236">
        <v>9</v>
      </c>
      <c r="B36" s="804" t="s">
        <v>399</v>
      </c>
      <c r="C36" s="805"/>
      <c r="D36" s="805"/>
      <c r="E36" s="805"/>
      <c r="F36" s="805"/>
      <c r="G36" s="805"/>
      <c r="H36" s="805"/>
      <c r="I36" s="805"/>
      <c r="J36" s="805"/>
      <c r="K36" s="805"/>
      <c r="L36" s="805"/>
      <c r="M36" s="805"/>
      <c r="N36" s="805"/>
      <c r="O36" s="805"/>
      <c r="P36" s="806"/>
      <c r="Q36" s="807">
        <v>411</v>
      </c>
      <c r="R36" s="808"/>
      <c r="S36" s="808"/>
      <c r="T36" s="808"/>
      <c r="U36" s="808"/>
      <c r="V36" s="808">
        <v>355</v>
      </c>
      <c r="W36" s="808"/>
      <c r="X36" s="808"/>
      <c r="Y36" s="808"/>
      <c r="Z36" s="808"/>
      <c r="AA36" s="808">
        <v>56</v>
      </c>
      <c r="AB36" s="808"/>
      <c r="AC36" s="808"/>
      <c r="AD36" s="808"/>
      <c r="AE36" s="809"/>
      <c r="AF36" s="810">
        <v>104</v>
      </c>
      <c r="AG36" s="811"/>
      <c r="AH36" s="811"/>
      <c r="AI36" s="811"/>
      <c r="AJ36" s="812"/>
      <c r="AK36" s="858">
        <v>304</v>
      </c>
      <c r="AL36" s="854"/>
      <c r="AM36" s="854"/>
      <c r="AN36" s="854"/>
      <c r="AO36" s="854"/>
      <c r="AP36" s="854">
        <v>3006</v>
      </c>
      <c r="AQ36" s="854"/>
      <c r="AR36" s="854"/>
      <c r="AS36" s="854"/>
      <c r="AT36" s="854"/>
      <c r="AU36" s="854">
        <v>2044</v>
      </c>
      <c r="AV36" s="854"/>
      <c r="AW36" s="854"/>
      <c r="AX36" s="854"/>
      <c r="AY36" s="854"/>
      <c r="AZ36" s="855" t="s">
        <v>584</v>
      </c>
      <c r="BA36" s="855"/>
      <c r="BB36" s="855"/>
      <c r="BC36" s="855"/>
      <c r="BD36" s="855"/>
      <c r="BE36" s="856" t="s">
        <v>395</v>
      </c>
      <c r="BF36" s="856"/>
      <c r="BG36" s="856"/>
      <c r="BH36" s="856"/>
      <c r="BI36" s="857"/>
      <c r="BJ36" s="226"/>
      <c r="BK36" s="226"/>
      <c r="BL36" s="226"/>
      <c r="BM36" s="226"/>
      <c r="BN36" s="226"/>
      <c r="BO36" s="235"/>
      <c r="BP36" s="235"/>
      <c r="BQ36" s="232">
        <v>30</v>
      </c>
      <c r="BR36" s="233"/>
      <c r="BS36" s="797"/>
      <c r="BT36" s="798"/>
      <c r="BU36" s="798"/>
      <c r="BV36" s="798"/>
      <c r="BW36" s="798"/>
      <c r="BX36" s="798"/>
      <c r="BY36" s="798"/>
      <c r="BZ36" s="798"/>
      <c r="CA36" s="798"/>
      <c r="CB36" s="798"/>
      <c r="CC36" s="798"/>
      <c r="CD36" s="798"/>
      <c r="CE36" s="798"/>
      <c r="CF36" s="798"/>
      <c r="CG36" s="799"/>
      <c r="CH36" s="800"/>
      <c r="CI36" s="801"/>
      <c r="CJ36" s="801"/>
      <c r="CK36" s="801"/>
      <c r="CL36" s="802"/>
      <c r="CM36" s="800"/>
      <c r="CN36" s="801"/>
      <c r="CO36" s="801"/>
      <c r="CP36" s="801"/>
      <c r="CQ36" s="802"/>
      <c r="CR36" s="800"/>
      <c r="CS36" s="801"/>
      <c r="CT36" s="801"/>
      <c r="CU36" s="801"/>
      <c r="CV36" s="802"/>
      <c r="CW36" s="800"/>
      <c r="CX36" s="801"/>
      <c r="CY36" s="801"/>
      <c r="CZ36" s="801"/>
      <c r="DA36" s="802"/>
      <c r="DB36" s="800"/>
      <c r="DC36" s="801"/>
      <c r="DD36" s="801"/>
      <c r="DE36" s="801"/>
      <c r="DF36" s="802"/>
      <c r="DG36" s="800"/>
      <c r="DH36" s="801"/>
      <c r="DI36" s="801"/>
      <c r="DJ36" s="801"/>
      <c r="DK36" s="802"/>
      <c r="DL36" s="800"/>
      <c r="DM36" s="801"/>
      <c r="DN36" s="801"/>
      <c r="DO36" s="801"/>
      <c r="DP36" s="802"/>
      <c r="DQ36" s="800"/>
      <c r="DR36" s="801"/>
      <c r="DS36" s="801"/>
      <c r="DT36" s="801"/>
      <c r="DU36" s="802"/>
      <c r="DV36" s="797"/>
      <c r="DW36" s="798"/>
      <c r="DX36" s="798"/>
      <c r="DY36" s="798"/>
      <c r="DZ36" s="803"/>
      <c r="EA36" s="224"/>
    </row>
    <row r="37" spans="1:131" ht="26.25" customHeight="1" x14ac:dyDescent="0.15">
      <c r="A37" s="236">
        <v>10</v>
      </c>
      <c r="B37" s="804" t="s">
        <v>400</v>
      </c>
      <c r="C37" s="805"/>
      <c r="D37" s="805"/>
      <c r="E37" s="805"/>
      <c r="F37" s="805"/>
      <c r="G37" s="805"/>
      <c r="H37" s="805"/>
      <c r="I37" s="805"/>
      <c r="J37" s="805"/>
      <c r="K37" s="805"/>
      <c r="L37" s="805"/>
      <c r="M37" s="805"/>
      <c r="N37" s="805"/>
      <c r="O37" s="805"/>
      <c r="P37" s="806"/>
      <c r="Q37" s="807">
        <v>19</v>
      </c>
      <c r="R37" s="808"/>
      <c r="S37" s="808"/>
      <c r="T37" s="808"/>
      <c r="U37" s="808"/>
      <c r="V37" s="808">
        <v>19</v>
      </c>
      <c r="W37" s="808"/>
      <c r="X37" s="808"/>
      <c r="Y37" s="808"/>
      <c r="Z37" s="808"/>
      <c r="AA37" s="808">
        <v>0</v>
      </c>
      <c r="AB37" s="808"/>
      <c r="AC37" s="808"/>
      <c r="AD37" s="808"/>
      <c r="AE37" s="809"/>
      <c r="AF37" s="810">
        <v>0</v>
      </c>
      <c r="AG37" s="811"/>
      <c r="AH37" s="811"/>
      <c r="AI37" s="811"/>
      <c r="AJ37" s="812"/>
      <c r="AK37" s="858">
        <v>10</v>
      </c>
      <c r="AL37" s="854"/>
      <c r="AM37" s="854"/>
      <c r="AN37" s="854"/>
      <c r="AO37" s="854"/>
      <c r="AP37" s="854" t="s">
        <v>584</v>
      </c>
      <c r="AQ37" s="854"/>
      <c r="AR37" s="854"/>
      <c r="AS37" s="854"/>
      <c r="AT37" s="854"/>
      <c r="AU37" s="854" t="s">
        <v>584</v>
      </c>
      <c r="AV37" s="854"/>
      <c r="AW37" s="854"/>
      <c r="AX37" s="854"/>
      <c r="AY37" s="854"/>
      <c r="AZ37" s="855" t="s">
        <v>584</v>
      </c>
      <c r="BA37" s="855"/>
      <c r="BB37" s="855"/>
      <c r="BC37" s="855"/>
      <c r="BD37" s="855"/>
      <c r="BE37" s="856" t="s">
        <v>401</v>
      </c>
      <c r="BF37" s="856"/>
      <c r="BG37" s="856"/>
      <c r="BH37" s="856"/>
      <c r="BI37" s="857"/>
      <c r="BJ37" s="226"/>
      <c r="BK37" s="226"/>
      <c r="BL37" s="226"/>
      <c r="BM37" s="226"/>
      <c r="BN37" s="226"/>
      <c r="BO37" s="235"/>
      <c r="BP37" s="235"/>
      <c r="BQ37" s="232">
        <v>31</v>
      </c>
      <c r="BR37" s="233"/>
      <c r="BS37" s="797"/>
      <c r="BT37" s="798"/>
      <c r="BU37" s="798"/>
      <c r="BV37" s="798"/>
      <c r="BW37" s="798"/>
      <c r="BX37" s="798"/>
      <c r="BY37" s="798"/>
      <c r="BZ37" s="798"/>
      <c r="CA37" s="798"/>
      <c r="CB37" s="798"/>
      <c r="CC37" s="798"/>
      <c r="CD37" s="798"/>
      <c r="CE37" s="798"/>
      <c r="CF37" s="798"/>
      <c r="CG37" s="799"/>
      <c r="CH37" s="800"/>
      <c r="CI37" s="801"/>
      <c r="CJ37" s="801"/>
      <c r="CK37" s="801"/>
      <c r="CL37" s="802"/>
      <c r="CM37" s="800"/>
      <c r="CN37" s="801"/>
      <c r="CO37" s="801"/>
      <c r="CP37" s="801"/>
      <c r="CQ37" s="802"/>
      <c r="CR37" s="800"/>
      <c r="CS37" s="801"/>
      <c r="CT37" s="801"/>
      <c r="CU37" s="801"/>
      <c r="CV37" s="802"/>
      <c r="CW37" s="800"/>
      <c r="CX37" s="801"/>
      <c r="CY37" s="801"/>
      <c r="CZ37" s="801"/>
      <c r="DA37" s="802"/>
      <c r="DB37" s="800"/>
      <c r="DC37" s="801"/>
      <c r="DD37" s="801"/>
      <c r="DE37" s="801"/>
      <c r="DF37" s="802"/>
      <c r="DG37" s="800"/>
      <c r="DH37" s="801"/>
      <c r="DI37" s="801"/>
      <c r="DJ37" s="801"/>
      <c r="DK37" s="802"/>
      <c r="DL37" s="800"/>
      <c r="DM37" s="801"/>
      <c r="DN37" s="801"/>
      <c r="DO37" s="801"/>
      <c r="DP37" s="802"/>
      <c r="DQ37" s="800"/>
      <c r="DR37" s="801"/>
      <c r="DS37" s="801"/>
      <c r="DT37" s="801"/>
      <c r="DU37" s="802"/>
      <c r="DV37" s="797"/>
      <c r="DW37" s="798"/>
      <c r="DX37" s="798"/>
      <c r="DY37" s="798"/>
      <c r="DZ37" s="803"/>
      <c r="EA37" s="224"/>
    </row>
    <row r="38" spans="1:131" ht="26.25" customHeight="1" x14ac:dyDescent="0.15">
      <c r="A38" s="236">
        <v>11</v>
      </c>
      <c r="B38" s="804" t="s">
        <v>402</v>
      </c>
      <c r="C38" s="805"/>
      <c r="D38" s="805"/>
      <c r="E38" s="805"/>
      <c r="F38" s="805"/>
      <c r="G38" s="805"/>
      <c r="H38" s="805"/>
      <c r="I38" s="805"/>
      <c r="J38" s="805"/>
      <c r="K38" s="805"/>
      <c r="L38" s="805"/>
      <c r="M38" s="805"/>
      <c r="N38" s="805"/>
      <c r="O38" s="805"/>
      <c r="P38" s="806"/>
      <c r="Q38" s="807">
        <v>965</v>
      </c>
      <c r="R38" s="808"/>
      <c r="S38" s="808"/>
      <c r="T38" s="808"/>
      <c r="U38" s="808"/>
      <c r="V38" s="808">
        <v>965</v>
      </c>
      <c r="W38" s="808"/>
      <c r="X38" s="808"/>
      <c r="Y38" s="808"/>
      <c r="Z38" s="808"/>
      <c r="AA38" s="808">
        <v>0</v>
      </c>
      <c r="AB38" s="808"/>
      <c r="AC38" s="808"/>
      <c r="AD38" s="808"/>
      <c r="AE38" s="809"/>
      <c r="AF38" s="810" t="s">
        <v>122</v>
      </c>
      <c r="AG38" s="811"/>
      <c r="AH38" s="811"/>
      <c r="AI38" s="811"/>
      <c r="AJ38" s="812"/>
      <c r="AK38" s="858">
        <v>0</v>
      </c>
      <c r="AL38" s="854"/>
      <c r="AM38" s="854"/>
      <c r="AN38" s="854"/>
      <c r="AO38" s="854"/>
      <c r="AP38" s="854">
        <v>1908</v>
      </c>
      <c r="AQ38" s="854"/>
      <c r="AR38" s="854"/>
      <c r="AS38" s="854"/>
      <c r="AT38" s="854"/>
      <c r="AU38" s="854">
        <v>739</v>
      </c>
      <c r="AV38" s="854"/>
      <c r="AW38" s="854"/>
      <c r="AX38" s="854"/>
      <c r="AY38" s="854"/>
      <c r="AZ38" s="855" t="s">
        <v>584</v>
      </c>
      <c r="BA38" s="855"/>
      <c r="BB38" s="855"/>
      <c r="BC38" s="855"/>
      <c r="BD38" s="855"/>
      <c r="BE38" s="856" t="s">
        <v>401</v>
      </c>
      <c r="BF38" s="856"/>
      <c r="BG38" s="856"/>
      <c r="BH38" s="856"/>
      <c r="BI38" s="857"/>
      <c r="BJ38" s="226"/>
      <c r="BK38" s="226"/>
      <c r="BL38" s="226"/>
      <c r="BM38" s="226"/>
      <c r="BN38" s="226"/>
      <c r="BO38" s="235"/>
      <c r="BP38" s="235"/>
      <c r="BQ38" s="232">
        <v>32</v>
      </c>
      <c r="BR38" s="233"/>
      <c r="BS38" s="797"/>
      <c r="BT38" s="798"/>
      <c r="BU38" s="798"/>
      <c r="BV38" s="798"/>
      <c r="BW38" s="798"/>
      <c r="BX38" s="798"/>
      <c r="BY38" s="798"/>
      <c r="BZ38" s="798"/>
      <c r="CA38" s="798"/>
      <c r="CB38" s="798"/>
      <c r="CC38" s="798"/>
      <c r="CD38" s="798"/>
      <c r="CE38" s="798"/>
      <c r="CF38" s="798"/>
      <c r="CG38" s="799"/>
      <c r="CH38" s="800"/>
      <c r="CI38" s="801"/>
      <c r="CJ38" s="801"/>
      <c r="CK38" s="801"/>
      <c r="CL38" s="802"/>
      <c r="CM38" s="800"/>
      <c r="CN38" s="801"/>
      <c r="CO38" s="801"/>
      <c r="CP38" s="801"/>
      <c r="CQ38" s="802"/>
      <c r="CR38" s="800"/>
      <c r="CS38" s="801"/>
      <c r="CT38" s="801"/>
      <c r="CU38" s="801"/>
      <c r="CV38" s="802"/>
      <c r="CW38" s="800"/>
      <c r="CX38" s="801"/>
      <c r="CY38" s="801"/>
      <c r="CZ38" s="801"/>
      <c r="DA38" s="802"/>
      <c r="DB38" s="800"/>
      <c r="DC38" s="801"/>
      <c r="DD38" s="801"/>
      <c r="DE38" s="801"/>
      <c r="DF38" s="802"/>
      <c r="DG38" s="800"/>
      <c r="DH38" s="801"/>
      <c r="DI38" s="801"/>
      <c r="DJ38" s="801"/>
      <c r="DK38" s="802"/>
      <c r="DL38" s="800"/>
      <c r="DM38" s="801"/>
      <c r="DN38" s="801"/>
      <c r="DO38" s="801"/>
      <c r="DP38" s="802"/>
      <c r="DQ38" s="800"/>
      <c r="DR38" s="801"/>
      <c r="DS38" s="801"/>
      <c r="DT38" s="801"/>
      <c r="DU38" s="802"/>
      <c r="DV38" s="797"/>
      <c r="DW38" s="798"/>
      <c r="DX38" s="798"/>
      <c r="DY38" s="798"/>
      <c r="DZ38" s="803"/>
      <c r="EA38" s="224"/>
    </row>
    <row r="39" spans="1:131" ht="26.25" customHeight="1" x14ac:dyDescent="0.15">
      <c r="A39" s="236">
        <v>12</v>
      </c>
      <c r="B39" s="804"/>
      <c r="C39" s="805"/>
      <c r="D39" s="805"/>
      <c r="E39" s="805"/>
      <c r="F39" s="805"/>
      <c r="G39" s="805"/>
      <c r="H39" s="805"/>
      <c r="I39" s="805"/>
      <c r="J39" s="805"/>
      <c r="K39" s="805"/>
      <c r="L39" s="805"/>
      <c r="M39" s="805"/>
      <c r="N39" s="805"/>
      <c r="O39" s="805"/>
      <c r="P39" s="806"/>
      <c r="Q39" s="807"/>
      <c r="R39" s="808"/>
      <c r="S39" s="808"/>
      <c r="T39" s="808"/>
      <c r="U39" s="808"/>
      <c r="V39" s="808"/>
      <c r="W39" s="808"/>
      <c r="X39" s="808"/>
      <c r="Y39" s="808"/>
      <c r="Z39" s="808"/>
      <c r="AA39" s="808"/>
      <c r="AB39" s="808"/>
      <c r="AC39" s="808"/>
      <c r="AD39" s="808"/>
      <c r="AE39" s="809"/>
      <c r="AF39" s="810"/>
      <c r="AG39" s="811"/>
      <c r="AH39" s="811"/>
      <c r="AI39" s="811"/>
      <c r="AJ39" s="812"/>
      <c r="AK39" s="858"/>
      <c r="AL39" s="854"/>
      <c r="AM39" s="854"/>
      <c r="AN39" s="854"/>
      <c r="AO39" s="854"/>
      <c r="AP39" s="854"/>
      <c r="AQ39" s="854"/>
      <c r="AR39" s="854"/>
      <c r="AS39" s="854"/>
      <c r="AT39" s="854"/>
      <c r="AU39" s="854"/>
      <c r="AV39" s="854"/>
      <c r="AW39" s="854"/>
      <c r="AX39" s="854"/>
      <c r="AY39" s="854"/>
      <c r="AZ39" s="855"/>
      <c r="BA39" s="855"/>
      <c r="BB39" s="855"/>
      <c r="BC39" s="855"/>
      <c r="BD39" s="855"/>
      <c r="BE39" s="856"/>
      <c r="BF39" s="856"/>
      <c r="BG39" s="856"/>
      <c r="BH39" s="856"/>
      <c r="BI39" s="857"/>
      <c r="BJ39" s="226"/>
      <c r="BK39" s="226"/>
      <c r="BL39" s="226"/>
      <c r="BM39" s="226"/>
      <c r="BN39" s="226"/>
      <c r="BO39" s="235"/>
      <c r="BP39" s="235"/>
      <c r="BQ39" s="232">
        <v>33</v>
      </c>
      <c r="BR39" s="233"/>
      <c r="BS39" s="797"/>
      <c r="BT39" s="798"/>
      <c r="BU39" s="798"/>
      <c r="BV39" s="798"/>
      <c r="BW39" s="798"/>
      <c r="BX39" s="798"/>
      <c r="BY39" s="798"/>
      <c r="BZ39" s="798"/>
      <c r="CA39" s="798"/>
      <c r="CB39" s="798"/>
      <c r="CC39" s="798"/>
      <c r="CD39" s="798"/>
      <c r="CE39" s="798"/>
      <c r="CF39" s="798"/>
      <c r="CG39" s="799"/>
      <c r="CH39" s="800"/>
      <c r="CI39" s="801"/>
      <c r="CJ39" s="801"/>
      <c r="CK39" s="801"/>
      <c r="CL39" s="802"/>
      <c r="CM39" s="800"/>
      <c r="CN39" s="801"/>
      <c r="CO39" s="801"/>
      <c r="CP39" s="801"/>
      <c r="CQ39" s="802"/>
      <c r="CR39" s="800"/>
      <c r="CS39" s="801"/>
      <c r="CT39" s="801"/>
      <c r="CU39" s="801"/>
      <c r="CV39" s="802"/>
      <c r="CW39" s="800"/>
      <c r="CX39" s="801"/>
      <c r="CY39" s="801"/>
      <c r="CZ39" s="801"/>
      <c r="DA39" s="802"/>
      <c r="DB39" s="800"/>
      <c r="DC39" s="801"/>
      <c r="DD39" s="801"/>
      <c r="DE39" s="801"/>
      <c r="DF39" s="802"/>
      <c r="DG39" s="800"/>
      <c r="DH39" s="801"/>
      <c r="DI39" s="801"/>
      <c r="DJ39" s="801"/>
      <c r="DK39" s="802"/>
      <c r="DL39" s="800"/>
      <c r="DM39" s="801"/>
      <c r="DN39" s="801"/>
      <c r="DO39" s="801"/>
      <c r="DP39" s="802"/>
      <c r="DQ39" s="800"/>
      <c r="DR39" s="801"/>
      <c r="DS39" s="801"/>
      <c r="DT39" s="801"/>
      <c r="DU39" s="802"/>
      <c r="DV39" s="797"/>
      <c r="DW39" s="798"/>
      <c r="DX39" s="798"/>
      <c r="DY39" s="798"/>
      <c r="DZ39" s="803"/>
      <c r="EA39" s="224"/>
    </row>
    <row r="40" spans="1:131" ht="26.25" customHeight="1" x14ac:dyDescent="0.15">
      <c r="A40" s="232">
        <v>13</v>
      </c>
      <c r="B40" s="804"/>
      <c r="C40" s="805"/>
      <c r="D40" s="805"/>
      <c r="E40" s="805"/>
      <c r="F40" s="805"/>
      <c r="G40" s="805"/>
      <c r="H40" s="805"/>
      <c r="I40" s="805"/>
      <c r="J40" s="805"/>
      <c r="K40" s="805"/>
      <c r="L40" s="805"/>
      <c r="M40" s="805"/>
      <c r="N40" s="805"/>
      <c r="O40" s="805"/>
      <c r="P40" s="806"/>
      <c r="Q40" s="807"/>
      <c r="R40" s="808"/>
      <c r="S40" s="808"/>
      <c r="T40" s="808"/>
      <c r="U40" s="808"/>
      <c r="V40" s="808"/>
      <c r="W40" s="808"/>
      <c r="X40" s="808"/>
      <c r="Y40" s="808"/>
      <c r="Z40" s="808"/>
      <c r="AA40" s="808"/>
      <c r="AB40" s="808"/>
      <c r="AC40" s="808"/>
      <c r="AD40" s="808"/>
      <c r="AE40" s="809"/>
      <c r="AF40" s="810"/>
      <c r="AG40" s="811"/>
      <c r="AH40" s="811"/>
      <c r="AI40" s="811"/>
      <c r="AJ40" s="812"/>
      <c r="AK40" s="858"/>
      <c r="AL40" s="854"/>
      <c r="AM40" s="854"/>
      <c r="AN40" s="854"/>
      <c r="AO40" s="854"/>
      <c r="AP40" s="854"/>
      <c r="AQ40" s="854"/>
      <c r="AR40" s="854"/>
      <c r="AS40" s="854"/>
      <c r="AT40" s="854"/>
      <c r="AU40" s="854"/>
      <c r="AV40" s="854"/>
      <c r="AW40" s="854"/>
      <c r="AX40" s="854"/>
      <c r="AY40" s="854"/>
      <c r="AZ40" s="855"/>
      <c r="BA40" s="855"/>
      <c r="BB40" s="855"/>
      <c r="BC40" s="855"/>
      <c r="BD40" s="855"/>
      <c r="BE40" s="856"/>
      <c r="BF40" s="856"/>
      <c r="BG40" s="856"/>
      <c r="BH40" s="856"/>
      <c r="BI40" s="857"/>
      <c r="BJ40" s="226"/>
      <c r="BK40" s="226"/>
      <c r="BL40" s="226"/>
      <c r="BM40" s="226"/>
      <c r="BN40" s="226"/>
      <c r="BO40" s="235"/>
      <c r="BP40" s="235"/>
      <c r="BQ40" s="232">
        <v>34</v>
      </c>
      <c r="BR40" s="233"/>
      <c r="BS40" s="797"/>
      <c r="BT40" s="798"/>
      <c r="BU40" s="798"/>
      <c r="BV40" s="798"/>
      <c r="BW40" s="798"/>
      <c r="BX40" s="798"/>
      <c r="BY40" s="798"/>
      <c r="BZ40" s="798"/>
      <c r="CA40" s="798"/>
      <c r="CB40" s="798"/>
      <c r="CC40" s="798"/>
      <c r="CD40" s="798"/>
      <c r="CE40" s="798"/>
      <c r="CF40" s="798"/>
      <c r="CG40" s="799"/>
      <c r="CH40" s="800"/>
      <c r="CI40" s="801"/>
      <c r="CJ40" s="801"/>
      <c r="CK40" s="801"/>
      <c r="CL40" s="802"/>
      <c r="CM40" s="800"/>
      <c r="CN40" s="801"/>
      <c r="CO40" s="801"/>
      <c r="CP40" s="801"/>
      <c r="CQ40" s="802"/>
      <c r="CR40" s="800"/>
      <c r="CS40" s="801"/>
      <c r="CT40" s="801"/>
      <c r="CU40" s="801"/>
      <c r="CV40" s="802"/>
      <c r="CW40" s="800"/>
      <c r="CX40" s="801"/>
      <c r="CY40" s="801"/>
      <c r="CZ40" s="801"/>
      <c r="DA40" s="802"/>
      <c r="DB40" s="800"/>
      <c r="DC40" s="801"/>
      <c r="DD40" s="801"/>
      <c r="DE40" s="801"/>
      <c r="DF40" s="802"/>
      <c r="DG40" s="800"/>
      <c r="DH40" s="801"/>
      <c r="DI40" s="801"/>
      <c r="DJ40" s="801"/>
      <c r="DK40" s="802"/>
      <c r="DL40" s="800"/>
      <c r="DM40" s="801"/>
      <c r="DN40" s="801"/>
      <c r="DO40" s="801"/>
      <c r="DP40" s="802"/>
      <c r="DQ40" s="800"/>
      <c r="DR40" s="801"/>
      <c r="DS40" s="801"/>
      <c r="DT40" s="801"/>
      <c r="DU40" s="802"/>
      <c r="DV40" s="797"/>
      <c r="DW40" s="798"/>
      <c r="DX40" s="798"/>
      <c r="DY40" s="798"/>
      <c r="DZ40" s="803"/>
      <c r="EA40" s="224"/>
    </row>
    <row r="41" spans="1:131" ht="26.25" customHeight="1" x14ac:dyDescent="0.15">
      <c r="A41" s="232">
        <v>14</v>
      </c>
      <c r="B41" s="804"/>
      <c r="C41" s="805"/>
      <c r="D41" s="805"/>
      <c r="E41" s="805"/>
      <c r="F41" s="805"/>
      <c r="G41" s="805"/>
      <c r="H41" s="805"/>
      <c r="I41" s="805"/>
      <c r="J41" s="805"/>
      <c r="K41" s="805"/>
      <c r="L41" s="805"/>
      <c r="M41" s="805"/>
      <c r="N41" s="805"/>
      <c r="O41" s="805"/>
      <c r="P41" s="806"/>
      <c r="Q41" s="807"/>
      <c r="R41" s="808"/>
      <c r="S41" s="808"/>
      <c r="T41" s="808"/>
      <c r="U41" s="808"/>
      <c r="V41" s="808"/>
      <c r="W41" s="808"/>
      <c r="X41" s="808"/>
      <c r="Y41" s="808"/>
      <c r="Z41" s="808"/>
      <c r="AA41" s="808"/>
      <c r="AB41" s="808"/>
      <c r="AC41" s="808"/>
      <c r="AD41" s="808"/>
      <c r="AE41" s="809"/>
      <c r="AF41" s="810"/>
      <c r="AG41" s="811"/>
      <c r="AH41" s="811"/>
      <c r="AI41" s="811"/>
      <c r="AJ41" s="812"/>
      <c r="AK41" s="858"/>
      <c r="AL41" s="854"/>
      <c r="AM41" s="854"/>
      <c r="AN41" s="854"/>
      <c r="AO41" s="854"/>
      <c r="AP41" s="854"/>
      <c r="AQ41" s="854"/>
      <c r="AR41" s="854"/>
      <c r="AS41" s="854"/>
      <c r="AT41" s="854"/>
      <c r="AU41" s="854"/>
      <c r="AV41" s="854"/>
      <c r="AW41" s="854"/>
      <c r="AX41" s="854"/>
      <c r="AY41" s="854"/>
      <c r="AZ41" s="855"/>
      <c r="BA41" s="855"/>
      <c r="BB41" s="855"/>
      <c r="BC41" s="855"/>
      <c r="BD41" s="855"/>
      <c r="BE41" s="856"/>
      <c r="BF41" s="856"/>
      <c r="BG41" s="856"/>
      <c r="BH41" s="856"/>
      <c r="BI41" s="857"/>
      <c r="BJ41" s="226"/>
      <c r="BK41" s="226"/>
      <c r="BL41" s="226"/>
      <c r="BM41" s="226"/>
      <c r="BN41" s="226"/>
      <c r="BO41" s="235"/>
      <c r="BP41" s="235"/>
      <c r="BQ41" s="232">
        <v>35</v>
      </c>
      <c r="BR41" s="233"/>
      <c r="BS41" s="797"/>
      <c r="BT41" s="798"/>
      <c r="BU41" s="798"/>
      <c r="BV41" s="798"/>
      <c r="BW41" s="798"/>
      <c r="BX41" s="798"/>
      <c r="BY41" s="798"/>
      <c r="BZ41" s="798"/>
      <c r="CA41" s="798"/>
      <c r="CB41" s="798"/>
      <c r="CC41" s="798"/>
      <c r="CD41" s="798"/>
      <c r="CE41" s="798"/>
      <c r="CF41" s="798"/>
      <c r="CG41" s="799"/>
      <c r="CH41" s="800"/>
      <c r="CI41" s="801"/>
      <c r="CJ41" s="801"/>
      <c r="CK41" s="801"/>
      <c r="CL41" s="802"/>
      <c r="CM41" s="800"/>
      <c r="CN41" s="801"/>
      <c r="CO41" s="801"/>
      <c r="CP41" s="801"/>
      <c r="CQ41" s="802"/>
      <c r="CR41" s="800"/>
      <c r="CS41" s="801"/>
      <c r="CT41" s="801"/>
      <c r="CU41" s="801"/>
      <c r="CV41" s="802"/>
      <c r="CW41" s="800"/>
      <c r="CX41" s="801"/>
      <c r="CY41" s="801"/>
      <c r="CZ41" s="801"/>
      <c r="DA41" s="802"/>
      <c r="DB41" s="800"/>
      <c r="DC41" s="801"/>
      <c r="DD41" s="801"/>
      <c r="DE41" s="801"/>
      <c r="DF41" s="802"/>
      <c r="DG41" s="800"/>
      <c r="DH41" s="801"/>
      <c r="DI41" s="801"/>
      <c r="DJ41" s="801"/>
      <c r="DK41" s="802"/>
      <c r="DL41" s="800"/>
      <c r="DM41" s="801"/>
      <c r="DN41" s="801"/>
      <c r="DO41" s="801"/>
      <c r="DP41" s="802"/>
      <c r="DQ41" s="800"/>
      <c r="DR41" s="801"/>
      <c r="DS41" s="801"/>
      <c r="DT41" s="801"/>
      <c r="DU41" s="802"/>
      <c r="DV41" s="797"/>
      <c r="DW41" s="798"/>
      <c r="DX41" s="798"/>
      <c r="DY41" s="798"/>
      <c r="DZ41" s="803"/>
      <c r="EA41" s="224"/>
    </row>
    <row r="42" spans="1:131" ht="26.25" customHeight="1" x14ac:dyDescent="0.15">
      <c r="A42" s="232">
        <v>15</v>
      </c>
      <c r="B42" s="804"/>
      <c r="C42" s="805"/>
      <c r="D42" s="805"/>
      <c r="E42" s="805"/>
      <c r="F42" s="805"/>
      <c r="G42" s="805"/>
      <c r="H42" s="805"/>
      <c r="I42" s="805"/>
      <c r="J42" s="805"/>
      <c r="K42" s="805"/>
      <c r="L42" s="805"/>
      <c r="M42" s="805"/>
      <c r="N42" s="805"/>
      <c r="O42" s="805"/>
      <c r="P42" s="806"/>
      <c r="Q42" s="807"/>
      <c r="R42" s="808"/>
      <c r="S42" s="808"/>
      <c r="T42" s="808"/>
      <c r="U42" s="808"/>
      <c r="V42" s="808"/>
      <c r="W42" s="808"/>
      <c r="X42" s="808"/>
      <c r="Y42" s="808"/>
      <c r="Z42" s="808"/>
      <c r="AA42" s="808"/>
      <c r="AB42" s="808"/>
      <c r="AC42" s="808"/>
      <c r="AD42" s="808"/>
      <c r="AE42" s="809"/>
      <c r="AF42" s="810"/>
      <c r="AG42" s="811"/>
      <c r="AH42" s="811"/>
      <c r="AI42" s="811"/>
      <c r="AJ42" s="812"/>
      <c r="AK42" s="858"/>
      <c r="AL42" s="854"/>
      <c r="AM42" s="854"/>
      <c r="AN42" s="854"/>
      <c r="AO42" s="854"/>
      <c r="AP42" s="854"/>
      <c r="AQ42" s="854"/>
      <c r="AR42" s="854"/>
      <c r="AS42" s="854"/>
      <c r="AT42" s="854"/>
      <c r="AU42" s="854"/>
      <c r="AV42" s="854"/>
      <c r="AW42" s="854"/>
      <c r="AX42" s="854"/>
      <c r="AY42" s="854"/>
      <c r="AZ42" s="855"/>
      <c r="BA42" s="855"/>
      <c r="BB42" s="855"/>
      <c r="BC42" s="855"/>
      <c r="BD42" s="855"/>
      <c r="BE42" s="856"/>
      <c r="BF42" s="856"/>
      <c r="BG42" s="856"/>
      <c r="BH42" s="856"/>
      <c r="BI42" s="857"/>
      <c r="BJ42" s="226"/>
      <c r="BK42" s="226"/>
      <c r="BL42" s="226"/>
      <c r="BM42" s="226"/>
      <c r="BN42" s="226"/>
      <c r="BO42" s="235"/>
      <c r="BP42" s="235"/>
      <c r="BQ42" s="232">
        <v>36</v>
      </c>
      <c r="BR42" s="233"/>
      <c r="BS42" s="797"/>
      <c r="BT42" s="798"/>
      <c r="BU42" s="798"/>
      <c r="BV42" s="798"/>
      <c r="BW42" s="798"/>
      <c r="BX42" s="798"/>
      <c r="BY42" s="798"/>
      <c r="BZ42" s="798"/>
      <c r="CA42" s="798"/>
      <c r="CB42" s="798"/>
      <c r="CC42" s="798"/>
      <c r="CD42" s="798"/>
      <c r="CE42" s="798"/>
      <c r="CF42" s="798"/>
      <c r="CG42" s="799"/>
      <c r="CH42" s="800"/>
      <c r="CI42" s="801"/>
      <c r="CJ42" s="801"/>
      <c r="CK42" s="801"/>
      <c r="CL42" s="802"/>
      <c r="CM42" s="800"/>
      <c r="CN42" s="801"/>
      <c r="CO42" s="801"/>
      <c r="CP42" s="801"/>
      <c r="CQ42" s="802"/>
      <c r="CR42" s="800"/>
      <c r="CS42" s="801"/>
      <c r="CT42" s="801"/>
      <c r="CU42" s="801"/>
      <c r="CV42" s="802"/>
      <c r="CW42" s="800"/>
      <c r="CX42" s="801"/>
      <c r="CY42" s="801"/>
      <c r="CZ42" s="801"/>
      <c r="DA42" s="802"/>
      <c r="DB42" s="800"/>
      <c r="DC42" s="801"/>
      <c r="DD42" s="801"/>
      <c r="DE42" s="801"/>
      <c r="DF42" s="802"/>
      <c r="DG42" s="800"/>
      <c r="DH42" s="801"/>
      <c r="DI42" s="801"/>
      <c r="DJ42" s="801"/>
      <c r="DK42" s="802"/>
      <c r="DL42" s="800"/>
      <c r="DM42" s="801"/>
      <c r="DN42" s="801"/>
      <c r="DO42" s="801"/>
      <c r="DP42" s="802"/>
      <c r="DQ42" s="800"/>
      <c r="DR42" s="801"/>
      <c r="DS42" s="801"/>
      <c r="DT42" s="801"/>
      <c r="DU42" s="802"/>
      <c r="DV42" s="797"/>
      <c r="DW42" s="798"/>
      <c r="DX42" s="798"/>
      <c r="DY42" s="798"/>
      <c r="DZ42" s="803"/>
      <c r="EA42" s="224"/>
    </row>
    <row r="43" spans="1:131" ht="26.25" customHeight="1" x14ac:dyDescent="0.15">
      <c r="A43" s="232">
        <v>16</v>
      </c>
      <c r="B43" s="804"/>
      <c r="C43" s="805"/>
      <c r="D43" s="805"/>
      <c r="E43" s="805"/>
      <c r="F43" s="805"/>
      <c r="G43" s="805"/>
      <c r="H43" s="805"/>
      <c r="I43" s="805"/>
      <c r="J43" s="805"/>
      <c r="K43" s="805"/>
      <c r="L43" s="805"/>
      <c r="M43" s="805"/>
      <c r="N43" s="805"/>
      <c r="O43" s="805"/>
      <c r="P43" s="806"/>
      <c r="Q43" s="807"/>
      <c r="R43" s="808"/>
      <c r="S43" s="808"/>
      <c r="T43" s="808"/>
      <c r="U43" s="808"/>
      <c r="V43" s="808"/>
      <c r="W43" s="808"/>
      <c r="X43" s="808"/>
      <c r="Y43" s="808"/>
      <c r="Z43" s="808"/>
      <c r="AA43" s="808"/>
      <c r="AB43" s="808"/>
      <c r="AC43" s="808"/>
      <c r="AD43" s="808"/>
      <c r="AE43" s="809"/>
      <c r="AF43" s="810"/>
      <c r="AG43" s="811"/>
      <c r="AH43" s="811"/>
      <c r="AI43" s="811"/>
      <c r="AJ43" s="812"/>
      <c r="AK43" s="858"/>
      <c r="AL43" s="854"/>
      <c r="AM43" s="854"/>
      <c r="AN43" s="854"/>
      <c r="AO43" s="854"/>
      <c r="AP43" s="854"/>
      <c r="AQ43" s="854"/>
      <c r="AR43" s="854"/>
      <c r="AS43" s="854"/>
      <c r="AT43" s="854"/>
      <c r="AU43" s="854"/>
      <c r="AV43" s="854"/>
      <c r="AW43" s="854"/>
      <c r="AX43" s="854"/>
      <c r="AY43" s="854"/>
      <c r="AZ43" s="855"/>
      <c r="BA43" s="855"/>
      <c r="BB43" s="855"/>
      <c r="BC43" s="855"/>
      <c r="BD43" s="855"/>
      <c r="BE43" s="856"/>
      <c r="BF43" s="856"/>
      <c r="BG43" s="856"/>
      <c r="BH43" s="856"/>
      <c r="BI43" s="857"/>
      <c r="BJ43" s="226"/>
      <c r="BK43" s="226"/>
      <c r="BL43" s="226"/>
      <c r="BM43" s="226"/>
      <c r="BN43" s="226"/>
      <c r="BO43" s="235"/>
      <c r="BP43" s="235"/>
      <c r="BQ43" s="232">
        <v>37</v>
      </c>
      <c r="BR43" s="233"/>
      <c r="BS43" s="797"/>
      <c r="BT43" s="798"/>
      <c r="BU43" s="798"/>
      <c r="BV43" s="798"/>
      <c r="BW43" s="798"/>
      <c r="BX43" s="798"/>
      <c r="BY43" s="798"/>
      <c r="BZ43" s="798"/>
      <c r="CA43" s="798"/>
      <c r="CB43" s="798"/>
      <c r="CC43" s="798"/>
      <c r="CD43" s="798"/>
      <c r="CE43" s="798"/>
      <c r="CF43" s="798"/>
      <c r="CG43" s="799"/>
      <c r="CH43" s="800"/>
      <c r="CI43" s="801"/>
      <c r="CJ43" s="801"/>
      <c r="CK43" s="801"/>
      <c r="CL43" s="802"/>
      <c r="CM43" s="800"/>
      <c r="CN43" s="801"/>
      <c r="CO43" s="801"/>
      <c r="CP43" s="801"/>
      <c r="CQ43" s="802"/>
      <c r="CR43" s="800"/>
      <c r="CS43" s="801"/>
      <c r="CT43" s="801"/>
      <c r="CU43" s="801"/>
      <c r="CV43" s="802"/>
      <c r="CW43" s="800"/>
      <c r="CX43" s="801"/>
      <c r="CY43" s="801"/>
      <c r="CZ43" s="801"/>
      <c r="DA43" s="802"/>
      <c r="DB43" s="800"/>
      <c r="DC43" s="801"/>
      <c r="DD43" s="801"/>
      <c r="DE43" s="801"/>
      <c r="DF43" s="802"/>
      <c r="DG43" s="800"/>
      <c r="DH43" s="801"/>
      <c r="DI43" s="801"/>
      <c r="DJ43" s="801"/>
      <c r="DK43" s="802"/>
      <c r="DL43" s="800"/>
      <c r="DM43" s="801"/>
      <c r="DN43" s="801"/>
      <c r="DO43" s="801"/>
      <c r="DP43" s="802"/>
      <c r="DQ43" s="800"/>
      <c r="DR43" s="801"/>
      <c r="DS43" s="801"/>
      <c r="DT43" s="801"/>
      <c r="DU43" s="802"/>
      <c r="DV43" s="797"/>
      <c r="DW43" s="798"/>
      <c r="DX43" s="798"/>
      <c r="DY43" s="798"/>
      <c r="DZ43" s="803"/>
      <c r="EA43" s="224"/>
    </row>
    <row r="44" spans="1:131" ht="26.25" customHeight="1" x14ac:dyDescent="0.15">
      <c r="A44" s="232">
        <v>17</v>
      </c>
      <c r="B44" s="804"/>
      <c r="C44" s="805"/>
      <c r="D44" s="805"/>
      <c r="E44" s="805"/>
      <c r="F44" s="805"/>
      <c r="G44" s="805"/>
      <c r="H44" s="805"/>
      <c r="I44" s="805"/>
      <c r="J44" s="805"/>
      <c r="K44" s="805"/>
      <c r="L44" s="805"/>
      <c r="M44" s="805"/>
      <c r="N44" s="805"/>
      <c r="O44" s="805"/>
      <c r="P44" s="806"/>
      <c r="Q44" s="807"/>
      <c r="R44" s="808"/>
      <c r="S44" s="808"/>
      <c r="T44" s="808"/>
      <c r="U44" s="808"/>
      <c r="V44" s="808"/>
      <c r="W44" s="808"/>
      <c r="X44" s="808"/>
      <c r="Y44" s="808"/>
      <c r="Z44" s="808"/>
      <c r="AA44" s="808"/>
      <c r="AB44" s="808"/>
      <c r="AC44" s="808"/>
      <c r="AD44" s="808"/>
      <c r="AE44" s="809"/>
      <c r="AF44" s="810"/>
      <c r="AG44" s="811"/>
      <c r="AH44" s="811"/>
      <c r="AI44" s="811"/>
      <c r="AJ44" s="812"/>
      <c r="AK44" s="858"/>
      <c r="AL44" s="854"/>
      <c r="AM44" s="854"/>
      <c r="AN44" s="854"/>
      <c r="AO44" s="854"/>
      <c r="AP44" s="854"/>
      <c r="AQ44" s="854"/>
      <c r="AR44" s="854"/>
      <c r="AS44" s="854"/>
      <c r="AT44" s="854"/>
      <c r="AU44" s="854"/>
      <c r="AV44" s="854"/>
      <c r="AW44" s="854"/>
      <c r="AX44" s="854"/>
      <c r="AY44" s="854"/>
      <c r="AZ44" s="855"/>
      <c r="BA44" s="855"/>
      <c r="BB44" s="855"/>
      <c r="BC44" s="855"/>
      <c r="BD44" s="855"/>
      <c r="BE44" s="856"/>
      <c r="BF44" s="856"/>
      <c r="BG44" s="856"/>
      <c r="BH44" s="856"/>
      <c r="BI44" s="857"/>
      <c r="BJ44" s="226"/>
      <c r="BK44" s="226"/>
      <c r="BL44" s="226"/>
      <c r="BM44" s="226"/>
      <c r="BN44" s="226"/>
      <c r="BO44" s="235"/>
      <c r="BP44" s="235"/>
      <c r="BQ44" s="232">
        <v>38</v>
      </c>
      <c r="BR44" s="233"/>
      <c r="BS44" s="797"/>
      <c r="BT44" s="798"/>
      <c r="BU44" s="798"/>
      <c r="BV44" s="798"/>
      <c r="BW44" s="798"/>
      <c r="BX44" s="798"/>
      <c r="BY44" s="798"/>
      <c r="BZ44" s="798"/>
      <c r="CA44" s="798"/>
      <c r="CB44" s="798"/>
      <c r="CC44" s="798"/>
      <c r="CD44" s="798"/>
      <c r="CE44" s="798"/>
      <c r="CF44" s="798"/>
      <c r="CG44" s="799"/>
      <c r="CH44" s="800"/>
      <c r="CI44" s="801"/>
      <c r="CJ44" s="801"/>
      <c r="CK44" s="801"/>
      <c r="CL44" s="802"/>
      <c r="CM44" s="800"/>
      <c r="CN44" s="801"/>
      <c r="CO44" s="801"/>
      <c r="CP44" s="801"/>
      <c r="CQ44" s="802"/>
      <c r="CR44" s="800"/>
      <c r="CS44" s="801"/>
      <c r="CT44" s="801"/>
      <c r="CU44" s="801"/>
      <c r="CV44" s="802"/>
      <c r="CW44" s="800"/>
      <c r="CX44" s="801"/>
      <c r="CY44" s="801"/>
      <c r="CZ44" s="801"/>
      <c r="DA44" s="802"/>
      <c r="DB44" s="800"/>
      <c r="DC44" s="801"/>
      <c r="DD44" s="801"/>
      <c r="DE44" s="801"/>
      <c r="DF44" s="802"/>
      <c r="DG44" s="800"/>
      <c r="DH44" s="801"/>
      <c r="DI44" s="801"/>
      <c r="DJ44" s="801"/>
      <c r="DK44" s="802"/>
      <c r="DL44" s="800"/>
      <c r="DM44" s="801"/>
      <c r="DN44" s="801"/>
      <c r="DO44" s="801"/>
      <c r="DP44" s="802"/>
      <c r="DQ44" s="800"/>
      <c r="DR44" s="801"/>
      <c r="DS44" s="801"/>
      <c r="DT44" s="801"/>
      <c r="DU44" s="802"/>
      <c r="DV44" s="797"/>
      <c r="DW44" s="798"/>
      <c r="DX44" s="798"/>
      <c r="DY44" s="798"/>
      <c r="DZ44" s="803"/>
      <c r="EA44" s="224"/>
    </row>
    <row r="45" spans="1:131" ht="26.25" customHeight="1" x14ac:dyDescent="0.15">
      <c r="A45" s="232">
        <v>18</v>
      </c>
      <c r="B45" s="804"/>
      <c r="C45" s="805"/>
      <c r="D45" s="805"/>
      <c r="E45" s="805"/>
      <c r="F45" s="805"/>
      <c r="G45" s="805"/>
      <c r="H45" s="805"/>
      <c r="I45" s="805"/>
      <c r="J45" s="805"/>
      <c r="K45" s="805"/>
      <c r="L45" s="805"/>
      <c r="M45" s="805"/>
      <c r="N45" s="805"/>
      <c r="O45" s="805"/>
      <c r="P45" s="806"/>
      <c r="Q45" s="807"/>
      <c r="R45" s="808"/>
      <c r="S45" s="808"/>
      <c r="T45" s="808"/>
      <c r="U45" s="808"/>
      <c r="V45" s="808"/>
      <c r="W45" s="808"/>
      <c r="X45" s="808"/>
      <c r="Y45" s="808"/>
      <c r="Z45" s="808"/>
      <c r="AA45" s="808"/>
      <c r="AB45" s="808"/>
      <c r="AC45" s="808"/>
      <c r="AD45" s="808"/>
      <c r="AE45" s="809"/>
      <c r="AF45" s="810"/>
      <c r="AG45" s="811"/>
      <c r="AH45" s="811"/>
      <c r="AI45" s="811"/>
      <c r="AJ45" s="812"/>
      <c r="AK45" s="858"/>
      <c r="AL45" s="854"/>
      <c r="AM45" s="854"/>
      <c r="AN45" s="854"/>
      <c r="AO45" s="854"/>
      <c r="AP45" s="854"/>
      <c r="AQ45" s="854"/>
      <c r="AR45" s="854"/>
      <c r="AS45" s="854"/>
      <c r="AT45" s="854"/>
      <c r="AU45" s="854"/>
      <c r="AV45" s="854"/>
      <c r="AW45" s="854"/>
      <c r="AX45" s="854"/>
      <c r="AY45" s="854"/>
      <c r="AZ45" s="855"/>
      <c r="BA45" s="855"/>
      <c r="BB45" s="855"/>
      <c r="BC45" s="855"/>
      <c r="BD45" s="855"/>
      <c r="BE45" s="856"/>
      <c r="BF45" s="856"/>
      <c r="BG45" s="856"/>
      <c r="BH45" s="856"/>
      <c r="BI45" s="857"/>
      <c r="BJ45" s="226"/>
      <c r="BK45" s="226"/>
      <c r="BL45" s="226"/>
      <c r="BM45" s="226"/>
      <c r="BN45" s="226"/>
      <c r="BO45" s="235"/>
      <c r="BP45" s="235"/>
      <c r="BQ45" s="232">
        <v>39</v>
      </c>
      <c r="BR45" s="233"/>
      <c r="BS45" s="797"/>
      <c r="BT45" s="798"/>
      <c r="BU45" s="798"/>
      <c r="BV45" s="798"/>
      <c r="BW45" s="798"/>
      <c r="BX45" s="798"/>
      <c r="BY45" s="798"/>
      <c r="BZ45" s="798"/>
      <c r="CA45" s="798"/>
      <c r="CB45" s="798"/>
      <c r="CC45" s="798"/>
      <c r="CD45" s="798"/>
      <c r="CE45" s="798"/>
      <c r="CF45" s="798"/>
      <c r="CG45" s="799"/>
      <c r="CH45" s="800"/>
      <c r="CI45" s="801"/>
      <c r="CJ45" s="801"/>
      <c r="CK45" s="801"/>
      <c r="CL45" s="802"/>
      <c r="CM45" s="800"/>
      <c r="CN45" s="801"/>
      <c r="CO45" s="801"/>
      <c r="CP45" s="801"/>
      <c r="CQ45" s="802"/>
      <c r="CR45" s="800"/>
      <c r="CS45" s="801"/>
      <c r="CT45" s="801"/>
      <c r="CU45" s="801"/>
      <c r="CV45" s="802"/>
      <c r="CW45" s="800"/>
      <c r="CX45" s="801"/>
      <c r="CY45" s="801"/>
      <c r="CZ45" s="801"/>
      <c r="DA45" s="802"/>
      <c r="DB45" s="800"/>
      <c r="DC45" s="801"/>
      <c r="DD45" s="801"/>
      <c r="DE45" s="801"/>
      <c r="DF45" s="802"/>
      <c r="DG45" s="800"/>
      <c r="DH45" s="801"/>
      <c r="DI45" s="801"/>
      <c r="DJ45" s="801"/>
      <c r="DK45" s="802"/>
      <c r="DL45" s="800"/>
      <c r="DM45" s="801"/>
      <c r="DN45" s="801"/>
      <c r="DO45" s="801"/>
      <c r="DP45" s="802"/>
      <c r="DQ45" s="800"/>
      <c r="DR45" s="801"/>
      <c r="DS45" s="801"/>
      <c r="DT45" s="801"/>
      <c r="DU45" s="802"/>
      <c r="DV45" s="797"/>
      <c r="DW45" s="798"/>
      <c r="DX45" s="798"/>
      <c r="DY45" s="798"/>
      <c r="DZ45" s="803"/>
      <c r="EA45" s="224"/>
    </row>
    <row r="46" spans="1:131" ht="26.25" customHeight="1" x14ac:dyDescent="0.15">
      <c r="A46" s="232">
        <v>19</v>
      </c>
      <c r="B46" s="804"/>
      <c r="C46" s="805"/>
      <c r="D46" s="805"/>
      <c r="E46" s="805"/>
      <c r="F46" s="805"/>
      <c r="G46" s="805"/>
      <c r="H46" s="805"/>
      <c r="I46" s="805"/>
      <c r="J46" s="805"/>
      <c r="K46" s="805"/>
      <c r="L46" s="805"/>
      <c r="M46" s="805"/>
      <c r="N46" s="805"/>
      <c r="O46" s="805"/>
      <c r="P46" s="806"/>
      <c r="Q46" s="807"/>
      <c r="R46" s="808"/>
      <c r="S46" s="808"/>
      <c r="T46" s="808"/>
      <c r="U46" s="808"/>
      <c r="V46" s="808"/>
      <c r="W46" s="808"/>
      <c r="X46" s="808"/>
      <c r="Y46" s="808"/>
      <c r="Z46" s="808"/>
      <c r="AA46" s="808"/>
      <c r="AB46" s="808"/>
      <c r="AC46" s="808"/>
      <c r="AD46" s="808"/>
      <c r="AE46" s="809"/>
      <c r="AF46" s="810"/>
      <c r="AG46" s="811"/>
      <c r="AH46" s="811"/>
      <c r="AI46" s="811"/>
      <c r="AJ46" s="812"/>
      <c r="AK46" s="858"/>
      <c r="AL46" s="854"/>
      <c r="AM46" s="854"/>
      <c r="AN46" s="854"/>
      <c r="AO46" s="854"/>
      <c r="AP46" s="854"/>
      <c r="AQ46" s="854"/>
      <c r="AR46" s="854"/>
      <c r="AS46" s="854"/>
      <c r="AT46" s="854"/>
      <c r="AU46" s="854"/>
      <c r="AV46" s="854"/>
      <c r="AW46" s="854"/>
      <c r="AX46" s="854"/>
      <c r="AY46" s="854"/>
      <c r="AZ46" s="855"/>
      <c r="BA46" s="855"/>
      <c r="BB46" s="855"/>
      <c r="BC46" s="855"/>
      <c r="BD46" s="855"/>
      <c r="BE46" s="856"/>
      <c r="BF46" s="856"/>
      <c r="BG46" s="856"/>
      <c r="BH46" s="856"/>
      <c r="BI46" s="857"/>
      <c r="BJ46" s="226"/>
      <c r="BK46" s="226"/>
      <c r="BL46" s="226"/>
      <c r="BM46" s="226"/>
      <c r="BN46" s="226"/>
      <c r="BO46" s="235"/>
      <c r="BP46" s="235"/>
      <c r="BQ46" s="232">
        <v>40</v>
      </c>
      <c r="BR46" s="233"/>
      <c r="BS46" s="797"/>
      <c r="BT46" s="798"/>
      <c r="BU46" s="798"/>
      <c r="BV46" s="798"/>
      <c r="BW46" s="798"/>
      <c r="BX46" s="798"/>
      <c r="BY46" s="798"/>
      <c r="BZ46" s="798"/>
      <c r="CA46" s="798"/>
      <c r="CB46" s="798"/>
      <c r="CC46" s="798"/>
      <c r="CD46" s="798"/>
      <c r="CE46" s="798"/>
      <c r="CF46" s="798"/>
      <c r="CG46" s="799"/>
      <c r="CH46" s="800"/>
      <c r="CI46" s="801"/>
      <c r="CJ46" s="801"/>
      <c r="CK46" s="801"/>
      <c r="CL46" s="802"/>
      <c r="CM46" s="800"/>
      <c r="CN46" s="801"/>
      <c r="CO46" s="801"/>
      <c r="CP46" s="801"/>
      <c r="CQ46" s="802"/>
      <c r="CR46" s="800"/>
      <c r="CS46" s="801"/>
      <c r="CT46" s="801"/>
      <c r="CU46" s="801"/>
      <c r="CV46" s="802"/>
      <c r="CW46" s="800"/>
      <c r="CX46" s="801"/>
      <c r="CY46" s="801"/>
      <c r="CZ46" s="801"/>
      <c r="DA46" s="802"/>
      <c r="DB46" s="800"/>
      <c r="DC46" s="801"/>
      <c r="DD46" s="801"/>
      <c r="DE46" s="801"/>
      <c r="DF46" s="802"/>
      <c r="DG46" s="800"/>
      <c r="DH46" s="801"/>
      <c r="DI46" s="801"/>
      <c r="DJ46" s="801"/>
      <c r="DK46" s="802"/>
      <c r="DL46" s="800"/>
      <c r="DM46" s="801"/>
      <c r="DN46" s="801"/>
      <c r="DO46" s="801"/>
      <c r="DP46" s="802"/>
      <c r="DQ46" s="800"/>
      <c r="DR46" s="801"/>
      <c r="DS46" s="801"/>
      <c r="DT46" s="801"/>
      <c r="DU46" s="802"/>
      <c r="DV46" s="797"/>
      <c r="DW46" s="798"/>
      <c r="DX46" s="798"/>
      <c r="DY46" s="798"/>
      <c r="DZ46" s="803"/>
      <c r="EA46" s="224"/>
    </row>
    <row r="47" spans="1:131" ht="26.25" customHeight="1" x14ac:dyDescent="0.15">
      <c r="A47" s="232">
        <v>20</v>
      </c>
      <c r="B47" s="804"/>
      <c r="C47" s="805"/>
      <c r="D47" s="805"/>
      <c r="E47" s="805"/>
      <c r="F47" s="805"/>
      <c r="G47" s="805"/>
      <c r="H47" s="805"/>
      <c r="I47" s="805"/>
      <c r="J47" s="805"/>
      <c r="K47" s="805"/>
      <c r="L47" s="805"/>
      <c r="M47" s="805"/>
      <c r="N47" s="805"/>
      <c r="O47" s="805"/>
      <c r="P47" s="806"/>
      <c r="Q47" s="807"/>
      <c r="R47" s="808"/>
      <c r="S47" s="808"/>
      <c r="T47" s="808"/>
      <c r="U47" s="808"/>
      <c r="V47" s="808"/>
      <c r="W47" s="808"/>
      <c r="X47" s="808"/>
      <c r="Y47" s="808"/>
      <c r="Z47" s="808"/>
      <c r="AA47" s="808"/>
      <c r="AB47" s="808"/>
      <c r="AC47" s="808"/>
      <c r="AD47" s="808"/>
      <c r="AE47" s="809"/>
      <c r="AF47" s="810"/>
      <c r="AG47" s="811"/>
      <c r="AH47" s="811"/>
      <c r="AI47" s="811"/>
      <c r="AJ47" s="812"/>
      <c r="AK47" s="858"/>
      <c r="AL47" s="854"/>
      <c r="AM47" s="854"/>
      <c r="AN47" s="854"/>
      <c r="AO47" s="854"/>
      <c r="AP47" s="854"/>
      <c r="AQ47" s="854"/>
      <c r="AR47" s="854"/>
      <c r="AS47" s="854"/>
      <c r="AT47" s="854"/>
      <c r="AU47" s="854"/>
      <c r="AV47" s="854"/>
      <c r="AW47" s="854"/>
      <c r="AX47" s="854"/>
      <c r="AY47" s="854"/>
      <c r="AZ47" s="855"/>
      <c r="BA47" s="855"/>
      <c r="BB47" s="855"/>
      <c r="BC47" s="855"/>
      <c r="BD47" s="855"/>
      <c r="BE47" s="856"/>
      <c r="BF47" s="856"/>
      <c r="BG47" s="856"/>
      <c r="BH47" s="856"/>
      <c r="BI47" s="857"/>
      <c r="BJ47" s="226"/>
      <c r="BK47" s="226"/>
      <c r="BL47" s="226"/>
      <c r="BM47" s="226"/>
      <c r="BN47" s="226"/>
      <c r="BO47" s="235"/>
      <c r="BP47" s="235"/>
      <c r="BQ47" s="232">
        <v>41</v>
      </c>
      <c r="BR47" s="233"/>
      <c r="BS47" s="797"/>
      <c r="BT47" s="798"/>
      <c r="BU47" s="798"/>
      <c r="BV47" s="798"/>
      <c r="BW47" s="798"/>
      <c r="BX47" s="798"/>
      <c r="BY47" s="798"/>
      <c r="BZ47" s="798"/>
      <c r="CA47" s="798"/>
      <c r="CB47" s="798"/>
      <c r="CC47" s="798"/>
      <c r="CD47" s="798"/>
      <c r="CE47" s="798"/>
      <c r="CF47" s="798"/>
      <c r="CG47" s="799"/>
      <c r="CH47" s="800"/>
      <c r="CI47" s="801"/>
      <c r="CJ47" s="801"/>
      <c r="CK47" s="801"/>
      <c r="CL47" s="802"/>
      <c r="CM47" s="800"/>
      <c r="CN47" s="801"/>
      <c r="CO47" s="801"/>
      <c r="CP47" s="801"/>
      <c r="CQ47" s="802"/>
      <c r="CR47" s="800"/>
      <c r="CS47" s="801"/>
      <c r="CT47" s="801"/>
      <c r="CU47" s="801"/>
      <c r="CV47" s="802"/>
      <c r="CW47" s="800"/>
      <c r="CX47" s="801"/>
      <c r="CY47" s="801"/>
      <c r="CZ47" s="801"/>
      <c r="DA47" s="802"/>
      <c r="DB47" s="800"/>
      <c r="DC47" s="801"/>
      <c r="DD47" s="801"/>
      <c r="DE47" s="801"/>
      <c r="DF47" s="802"/>
      <c r="DG47" s="800"/>
      <c r="DH47" s="801"/>
      <c r="DI47" s="801"/>
      <c r="DJ47" s="801"/>
      <c r="DK47" s="802"/>
      <c r="DL47" s="800"/>
      <c r="DM47" s="801"/>
      <c r="DN47" s="801"/>
      <c r="DO47" s="801"/>
      <c r="DP47" s="802"/>
      <c r="DQ47" s="800"/>
      <c r="DR47" s="801"/>
      <c r="DS47" s="801"/>
      <c r="DT47" s="801"/>
      <c r="DU47" s="802"/>
      <c r="DV47" s="797"/>
      <c r="DW47" s="798"/>
      <c r="DX47" s="798"/>
      <c r="DY47" s="798"/>
      <c r="DZ47" s="803"/>
      <c r="EA47" s="224"/>
    </row>
    <row r="48" spans="1:131" ht="26.25" customHeight="1" x14ac:dyDescent="0.15">
      <c r="A48" s="232">
        <v>21</v>
      </c>
      <c r="B48" s="804"/>
      <c r="C48" s="805"/>
      <c r="D48" s="805"/>
      <c r="E48" s="805"/>
      <c r="F48" s="805"/>
      <c r="G48" s="805"/>
      <c r="H48" s="805"/>
      <c r="I48" s="805"/>
      <c r="J48" s="805"/>
      <c r="K48" s="805"/>
      <c r="L48" s="805"/>
      <c r="M48" s="805"/>
      <c r="N48" s="805"/>
      <c r="O48" s="805"/>
      <c r="P48" s="806"/>
      <c r="Q48" s="807"/>
      <c r="R48" s="808"/>
      <c r="S48" s="808"/>
      <c r="T48" s="808"/>
      <c r="U48" s="808"/>
      <c r="V48" s="808"/>
      <c r="W48" s="808"/>
      <c r="X48" s="808"/>
      <c r="Y48" s="808"/>
      <c r="Z48" s="808"/>
      <c r="AA48" s="808"/>
      <c r="AB48" s="808"/>
      <c r="AC48" s="808"/>
      <c r="AD48" s="808"/>
      <c r="AE48" s="809"/>
      <c r="AF48" s="810"/>
      <c r="AG48" s="811"/>
      <c r="AH48" s="811"/>
      <c r="AI48" s="811"/>
      <c r="AJ48" s="812"/>
      <c r="AK48" s="858"/>
      <c r="AL48" s="854"/>
      <c r="AM48" s="854"/>
      <c r="AN48" s="854"/>
      <c r="AO48" s="854"/>
      <c r="AP48" s="854"/>
      <c r="AQ48" s="854"/>
      <c r="AR48" s="854"/>
      <c r="AS48" s="854"/>
      <c r="AT48" s="854"/>
      <c r="AU48" s="854"/>
      <c r="AV48" s="854"/>
      <c r="AW48" s="854"/>
      <c r="AX48" s="854"/>
      <c r="AY48" s="854"/>
      <c r="AZ48" s="855"/>
      <c r="BA48" s="855"/>
      <c r="BB48" s="855"/>
      <c r="BC48" s="855"/>
      <c r="BD48" s="855"/>
      <c r="BE48" s="856"/>
      <c r="BF48" s="856"/>
      <c r="BG48" s="856"/>
      <c r="BH48" s="856"/>
      <c r="BI48" s="857"/>
      <c r="BJ48" s="226"/>
      <c r="BK48" s="226"/>
      <c r="BL48" s="226"/>
      <c r="BM48" s="226"/>
      <c r="BN48" s="226"/>
      <c r="BO48" s="235"/>
      <c r="BP48" s="235"/>
      <c r="BQ48" s="232">
        <v>42</v>
      </c>
      <c r="BR48" s="233"/>
      <c r="BS48" s="797"/>
      <c r="BT48" s="798"/>
      <c r="BU48" s="798"/>
      <c r="BV48" s="798"/>
      <c r="BW48" s="798"/>
      <c r="BX48" s="798"/>
      <c r="BY48" s="798"/>
      <c r="BZ48" s="798"/>
      <c r="CA48" s="798"/>
      <c r="CB48" s="798"/>
      <c r="CC48" s="798"/>
      <c r="CD48" s="798"/>
      <c r="CE48" s="798"/>
      <c r="CF48" s="798"/>
      <c r="CG48" s="799"/>
      <c r="CH48" s="800"/>
      <c r="CI48" s="801"/>
      <c r="CJ48" s="801"/>
      <c r="CK48" s="801"/>
      <c r="CL48" s="802"/>
      <c r="CM48" s="800"/>
      <c r="CN48" s="801"/>
      <c r="CO48" s="801"/>
      <c r="CP48" s="801"/>
      <c r="CQ48" s="802"/>
      <c r="CR48" s="800"/>
      <c r="CS48" s="801"/>
      <c r="CT48" s="801"/>
      <c r="CU48" s="801"/>
      <c r="CV48" s="802"/>
      <c r="CW48" s="800"/>
      <c r="CX48" s="801"/>
      <c r="CY48" s="801"/>
      <c r="CZ48" s="801"/>
      <c r="DA48" s="802"/>
      <c r="DB48" s="800"/>
      <c r="DC48" s="801"/>
      <c r="DD48" s="801"/>
      <c r="DE48" s="801"/>
      <c r="DF48" s="802"/>
      <c r="DG48" s="800"/>
      <c r="DH48" s="801"/>
      <c r="DI48" s="801"/>
      <c r="DJ48" s="801"/>
      <c r="DK48" s="802"/>
      <c r="DL48" s="800"/>
      <c r="DM48" s="801"/>
      <c r="DN48" s="801"/>
      <c r="DO48" s="801"/>
      <c r="DP48" s="802"/>
      <c r="DQ48" s="800"/>
      <c r="DR48" s="801"/>
      <c r="DS48" s="801"/>
      <c r="DT48" s="801"/>
      <c r="DU48" s="802"/>
      <c r="DV48" s="797"/>
      <c r="DW48" s="798"/>
      <c r="DX48" s="798"/>
      <c r="DY48" s="798"/>
      <c r="DZ48" s="803"/>
      <c r="EA48" s="224"/>
    </row>
    <row r="49" spans="1:131" ht="26.25" customHeight="1" x14ac:dyDescent="0.15">
      <c r="A49" s="232">
        <v>22</v>
      </c>
      <c r="B49" s="804"/>
      <c r="C49" s="805"/>
      <c r="D49" s="805"/>
      <c r="E49" s="805"/>
      <c r="F49" s="805"/>
      <c r="G49" s="805"/>
      <c r="H49" s="805"/>
      <c r="I49" s="805"/>
      <c r="J49" s="805"/>
      <c r="K49" s="805"/>
      <c r="L49" s="805"/>
      <c r="M49" s="805"/>
      <c r="N49" s="805"/>
      <c r="O49" s="805"/>
      <c r="P49" s="806"/>
      <c r="Q49" s="807"/>
      <c r="R49" s="808"/>
      <c r="S49" s="808"/>
      <c r="T49" s="808"/>
      <c r="U49" s="808"/>
      <c r="V49" s="808"/>
      <c r="W49" s="808"/>
      <c r="X49" s="808"/>
      <c r="Y49" s="808"/>
      <c r="Z49" s="808"/>
      <c r="AA49" s="808"/>
      <c r="AB49" s="808"/>
      <c r="AC49" s="808"/>
      <c r="AD49" s="808"/>
      <c r="AE49" s="809"/>
      <c r="AF49" s="810"/>
      <c r="AG49" s="811"/>
      <c r="AH49" s="811"/>
      <c r="AI49" s="811"/>
      <c r="AJ49" s="812"/>
      <c r="AK49" s="858"/>
      <c r="AL49" s="854"/>
      <c r="AM49" s="854"/>
      <c r="AN49" s="854"/>
      <c r="AO49" s="854"/>
      <c r="AP49" s="854"/>
      <c r="AQ49" s="854"/>
      <c r="AR49" s="854"/>
      <c r="AS49" s="854"/>
      <c r="AT49" s="854"/>
      <c r="AU49" s="854"/>
      <c r="AV49" s="854"/>
      <c r="AW49" s="854"/>
      <c r="AX49" s="854"/>
      <c r="AY49" s="854"/>
      <c r="AZ49" s="855"/>
      <c r="BA49" s="855"/>
      <c r="BB49" s="855"/>
      <c r="BC49" s="855"/>
      <c r="BD49" s="855"/>
      <c r="BE49" s="856"/>
      <c r="BF49" s="856"/>
      <c r="BG49" s="856"/>
      <c r="BH49" s="856"/>
      <c r="BI49" s="857"/>
      <c r="BJ49" s="226"/>
      <c r="BK49" s="226"/>
      <c r="BL49" s="226"/>
      <c r="BM49" s="226"/>
      <c r="BN49" s="226"/>
      <c r="BO49" s="235"/>
      <c r="BP49" s="235"/>
      <c r="BQ49" s="232">
        <v>43</v>
      </c>
      <c r="BR49" s="233"/>
      <c r="BS49" s="797"/>
      <c r="BT49" s="798"/>
      <c r="BU49" s="798"/>
      <c r="BV49" s="798"/>
      <c r="BW49" s="798"/>
      <c r="BX49" s="798"/>
      <c r="BY49" s="798"/>
      <c r="BZ49" s="798"/>
      <c r="CA49" s="798"/>
      <c r="CB49" s="798"/>
      <c r="CC49" s="798"/>
      <c r="CD49" s="798"/>
      <c r="CE49" s="798"/>
      <c r="CF49" s="798"/>
      <c r="CG49" s="799"/>
      <c r="CH49" s="800"/>
      <c r="CI49" s="801"/>
      <c r="CJ49" s="801"/>
      <c r="CK49" s="801"/>
      <c r="CL49" s="802"/>
      <c r="CM49" s="800"/>
      <c r="CN49" s="801"/>
      <c r="CO49" s="801"/>
      <c r="CP49" s="801"/>
      <c r="CQ49" s="802"/>
      <c r="CR49" s="800"/>
      <c r="CS49" s="801"/>
      <c r="CT49" s="801"/>
      <c r="CU49" s="801"/>
      <c r="CV49" s="802"/>
      <c r="CW49" s="800"/>
      <c r="CX49" s="801"/>
      <c r="CY49" s="801"/>
      <c r="CZ49" s="801"/>
      <c r="DA49" s="802"/>
      <c r="DB49" s="800"/>
      <c r="DC49" s="801"/>
      <c r="DD49" s="801"/>
      <c r="DE49" s="801"/>
      <c r="DF49" s="802"/>
      <c r="DG49" s="800"/>
      <c r="DH49" s="801"/>
      <c r="DI49" s="801"/>
      <c r="DJ49" s="801"/>
      <c r="DK49" s="802"/>
      <c r="DL49" s="800"/>
      <c r="DM49" s="801"/>
      <c r="DN49" s="801"/>
      <c r="DO49" s="801"/>
      <c r="DP49" s="802"/>
      <c r="DQ49" s="800"/>
      <c r="DR49" s="801"/>
      <c r="DS49" s="801"/>
      <c r="DT49" s="801"/>
      <c r="DU49" s="802"/>
      <c r="DV49" s="797"/>
      <c r="DW49" s="798"/>
      <c r="DX49" s="798"/>
      <c r="DY49" s="798"/>
      <c r="DZ49" s="803"/>
      <c r="EA49" s="224"/>
    </row>
    <row r="50" spans="1:131" ht="26.25" customHeight="1" x14ac:dyDescent="0.15">
      <c r="A50" s="232">
        <v>23</v>
      </c>
      <c r="B50" s="804"/>
      <c r="C50" s="805"/>
      <c r="D50" s="805"/>
      <c r="E50" s="805"/>
      <c r="F50" s="805"/>
      <c r="G50" s="805"/>
      <c r="H50" s="805"/>
      <c r="I50" s="805"/>
      <c r="J50" s="805"/>
      <c r="K50" s="805"/>
      <c r="L50" s="805"/>
      <c r="M50" s="805"/>
      <c r="N50" s="805"/>
      <c r="O50" s="805"/>
      <c r="P50" s="806"/>
      <c r="Q50" s="859"/>
      <c r="R50" s="860"/>
      <c r="S50" s="860"/>
      <c r="T50" s="860"/>
      <c r="U50" s="860"/>
      <c r="V50" s="860"/>
      <c r="W50" s="860"/>
      <c r="X50" s="860"/>
      <c r="Y50" s="860"/>
      <c r="Z50" s="860"/>
      <c r="AA50" s="860"/>
      <c r="AB50" s="860"/>
      <c r="AC50" s="860"/>
      <c r="AD50" s="860"/>
      <c r="AE50" s="861"/>
      <c r="AF50" s="810"/>
      <c r="AG50" s="811"/>
      <c r="AH50" s="811"/>
      <c r="AI50" s="811"/>
      <c r="AJ50" s="812"/>
      <c r="AK50" s="863"/>
      <c r="AL50" s="860"/>
      <c r="AM50" s="860"/>
      <c r="AN50" s="860"/>
      <c r="AO50" s="860"/>
      <c r="AP50" s="860"/>
      <c r="AQ50" s="860"/>
      <c r="AR50" s="860"/>
      <c r="AS50" s="860"/>
      <c r="AT50" s="860"/>
      <c r="AU50" s="860"/>
      <c r="AV50" s="860"/>
      <c r="AW50" s="860"/>
      <c r="AX50" s="860"/>
      <c r="AY50" s="860"/>
      <c r="AZ50" s="862"/>
      <c r="BA50" s="862"/>
      <c r="BB50" s="862"/>
      <c r="BC50" s="862"/>
      <c r="BD50" s="862"/>
      <c r="BE50" s="856"/>
      <c r="BF50" s="856"/>
      <c r="BG50" s="856"/>
      <c r="BH50" s="856"/>
      <c r="BI50" s="857"/>
      <c r="BJ50" s="226"/>
      <c r="BK50" s="226"/>
      <c r="BL50" s="226"/>
      <c r="BM50" s="226"/>
      <c r="BN50" s="226"/>
      <c r="BO50" s="235"/>
      <c r="BP50" s="235"/>
      <c r="BQ50" s="232">
        <v>44</v>
      </c>
      <c r="BR50" s="233"/>
      <c r="BS50" s="797"/>
      <c r="BT50" s="798"/>
      <c r="BU50" s="798"/>
      <c r="BV50" s="798"/>
      <c r="BW50" s="798"/>
      <c r="BX50" s="798"/>
      <c r="BY50" s="798"/>
      <c r="BZ50" s="798"/>
      <c r="CA50" s="798"/>
      <c r="CB50" s="798"/>
      <c r="CC50" s="798"/>
      <c r="CD50" s="798"/>
      <c r="CE50" s="798"/>
      <c r="CF50" s="798"/>
      <c r="CG50" s="799"/>
      <c r="CH50" s="800"/>
      <c r="CI50" s="801"/>
      <c r="CJ50" s="801"/>
      <c r="CK50" s="801"/>
      <c r="CL50" s="802"/>
      <c r="CM50" s="800"/>
      <c r="CN50" s="801"/>
      <c r="CO50" s="801"/>
      <c r="CP50" s="801"/>
      <c r="CQ50" s="802"/>
      <c r="CR50" s="800"/>
      <c r="CS50" s="801"/>
      <c r="CT50" s="801"/>
      <c r="CU50" s="801"/>
      <c r="CV50" s="802"/>
      <c r="CW50" s="800"/>
      <c r="CX50" s="801"/>
      <c r="CY50" s="801"/>
      <c r="CZ50" s="801"/>
      <c r="DA50" s="802"/>
      <c r="DB50" s="800"/>
      <c r="DC50" s="801"/>
      <c r="DD50" s="801"/>
      <c r="DE50" s="801"/>
      <c r="DF50" s="802"/>
      <c r="DG50" s="800"/>
      <c r="DH50" s="801"/>
      <c r="DI50" s="801"/>
      <c r="DJ50" s="801"/>
      <c r="DK50" s="802"/>
      <c r="DL50" s="800"/>
      <c r="DM50" s="801"/>
      <c r="DN50" s="801"/>
      <c r="DO50" s="801"/>
      <c r="DP50" s="802"/>
      <c r="DQ50" s="800"/>
      <c r="DR50" s="801"/>
      <c r="DS50" s="801"/>
      <c r="DT50" s="801"/>
      <c r="DU50" s="802"/>
      <c r="DV50" s="797"/>
      <c r="DW50" s="798"/>
      <c r="DX50" s="798"/>
      <c r="DY50" s="798"/>
      <c r="DZ50" s="803"/>
      <c r="EA50" s="224"/>
    </row>
    <row r="51" spans="1:131" ht="26.25" customHeight="1" x14ac:dyDescent="0.15">
      <c r="A51" s="232">
        <v>24</v>
      </c>
      <c r="B51" s="804"/>
      <c r="C51" s="805"/>
      <c r="D51" s="805"/>
      <c r="E51" s="805"/>
      <c r="F51" s="805"/>
      <c r="G51" s="805"/>
      <c r="H51" s="805"/>
      <c r="I51" s="805"/>
      <c r="J51" s="805"/>
      <c r="K51" s="805"/>
      <c r="L51" s="805"/>
      <c r="M51" s="805"/>
      <c r="N51" s="805"/>
      <c r="O51" s="805"/>
      <c r="P51" s="806"/>
      <c r="Q51" s="859"/>
      <c r="R51" s="860"/>
      <c r="S51" s="860"/>
      <c r="T51" s="860"/>
      <c r="U51" s="860"/>
      <c r="V51" s="860"/>
      <c r="W51" s="860"/>
      <c r="X51" s="860"/>
      <c r="Y51" s="860"/>
      <c r="Z51" s="860"/>
      <c r="AA51" s="860"/>
      <c r="AB51" s="860"/>
      <c r="AC51" s="860"/>
      <c r="AD51" s="860"/>
      <c r="AE51" s="861"/>
      <c r="AF51" s="810"/>
      <c r="AG51" s="811"/>
      <c r="AH51" s="811"/>
      <c r="AI51" s="811"/>
      <c r="AJ51" s="812"/>
      <c r="AK51" s="863"/>
      <c r="AL51" s="860"/>
      <c r="AM51" s="860"/>
      <c r="AN51" s="860"/>
      <c r="AO51" s="860"/>
      <c r="AP51" s="860"/>
      <c r="AQ51" s="860"/>
      <c r="AR51" s="860"/>
      <c r="AS51" s="860"/>
      <c r="AT51" s="860"/>
      <c r="AU51" s="860"/>
      <c r="AV51" s="860"/>
      <c r="AW51" s="860"/>
      <c r="AX51" s="860"/>
      <c r="AY51" s="860"/>
      <c r="AZ51" s="862"/>
      <c r="BA51" s="862"/>
      <c r="BB51" s="862"/>
      <c r="BC51" s="862"/>
      <c r="BD51" s="862"/>
      <c r="BE51" s="856"/>
      <c r="BF51" s="856"/>
      <c r="BG51" s="856"/>
      <c r="BH51" s="856"/>
      <c r="BI51" s="857"/>
      <c r="BJ51" s="226"/>
      <c r="BK51" s="226"/>
      <c r="BL51" s="226"/>
      <c r="BM51" s="226"/>
      <c r="BN51" s="226"/>
      <c r="BO51" s="235"/>
      <c r="BP51" s="235"/>
      <c r="BQ51" s="232">
        <v>45</v>
      </c>
      <c r="BR51" s="233"/>
      <c r="BS51" s="797"/>
      <c r="BT51" s="798"/>
      <c r="BU51" s="798"/>
      <c r="BV51" s="798"/>
      <c r="BW51" s="798"/>
      <c r="BX51" s="798"/>
      <c r="BY51" s="798"/>
      <c r="BZ51" s="798"/>
      <c r="CA51" s="798"/>
      <c r="CB51" s="798"/>
      <c r="CC51" s="798"/>
      <c r="CD51" s="798"/>
      <c r="CE51" s="798"/>
      <c r="CF51" s="798"/>
      <c r="CG51" s="799"/>
      <c r="CH51" s="800"/>
      <c r="CI51" s="801"/>
      <c r="CJ51" s="801"/>
      <c r="CK51" s="801"/>
      <c r="CL51" s="802"/>
      <c r="CM51" s="800"/>
      <c r="CN51" s="801"/>
      <c r="CO51" s="801"/>
      <c r="CP51" s="801"/>
      <c r="CQ51" s="802"/>
      <c r="CR51" s="800"/>
      <c r="CS51" s="801"/>
      <c r="CT51" s="801"/>
      <c r="CU51" s="801"/>
      <c r="CV51" s="802"/>
      <c r="CW51" s="800"/>
      <c r="CX51" s="801"/>
      <c r="CY51" s="801"/>
      <c r="CZ51" s="801"/>
      <c r="DA51" s="802"/>
      <c r="DB51" s="800"/>
      <c r="DC51" s="801"/>
      <c r="DD51" s="801"/>
      <c r="DE51" s="801"/>
      <c r="DF51" s="802"/>
      <c r="DG51" s="800"/>
      <c r="DH51" s="801"/>
      <c r="DI51" s="801"/>
      <c r="DJ51" s="801"/>
      <c r="DK51" s="802"/>
      <c r="DL51" s="800"/>
      <c r="DM51" s="801"/>
      <c r="DN51" s="801"/>
      <c r="DO51" s="801"/>
      <c r="DP51" s="802"/>
      <c r="DQ51" s="800"/>
      <c r="DR51" s="801"/>
      <c r="DS51" s="801"/>
      <c r="DT51" s="801"/>
      <c r="DU51" s="802"/>
      <c r="DV51" s="797"/>
      <c r="DW51" s="798"/>
      <c r="DX51" s="798"/>
      <c r="DY51" s="798"/>
      <c r="DZ51" s="803"/>
      <c r="EA51" s="224"/>
    </row>
    <row r="52" spans="1:131" ht="26.25" customHeight="1" x14ac:dyDescent="0.15">
      <c r="A52" s="232">
        <v>25</v>
      </c>
      <c r="B52" s="804"/>
      <c r="C52" s="805"/>
      <c r="D52" s="805"/>
      <c r="E52" s="805"/>
      <c r="F52" s="805"/>
      <c r="G52" s="805"/>
      <c r="H52" s="805"/>
      <c r="I52" s="805"/>
      <c r="J52" s="805"/>
      <c r="K52" s="805"/>
      <c r="L52" s="805"/>
      <c r="M52" s="805"/>
      <c r="N52" s="805"/>
      <c r="O52" s="805"/>
      <c r="P52" s="806"/>
      <c r="Q52" s="859"/>
      <c r="R52" s="860"/>
      <c r="S52" s="860"/>
      <c r="T52" s="860"/>
      <c r="U52" s="860"/>
      <c r="V52" s="860"/>
      <c r="W52" s="860"/>
      <c r="X52" s="860"/>
      <c r="Y52" s="860"/>
      <c r="Z52" s="860"/>
      <c r="AA52" s="860"/>
      <c r="AB52" s="860"/>
      <c r="AC52" s="860"/>
      <c r="AD52" s="860"/>
      <c r="AE52" s="861"/>
      <c r="AF52" s="810"/>
      <c r="AG52" s="811"/>
      <c r="AH52" s="811"/>
      <c r="AI52" s="811"/>
      <c r="AJ52" s="812"/>
      <c r="AK52" s="863"/>
      <c r="AL52" s="860"/>
      <c r="AM52" s="860"/>
      <c r="AN52" s="860"/>
      <c r="AO52" s="860"/>
      <c r="AP52" s="860"/>
      <c r="AQ52" s="860"/>
      <c r="AR52" s="860"/>
      <c r="AS52" s="860"/>
      <c r="AT52" s="860"/>
      <c r="AU52" s="860"/>
      <c r="AV52" s="860"/>
      <c r="AW52" s="860"/>
      <c r="AX52" s="860"/>
      <c r="AY52" s="860"/>
      <c r="AZ52" s="862"/>
      <c r="BA52" s="862"/>
      <c r="BB52" s="862"/>
      <c r="BC52" s="862"/>
      <c r="BD52" s="862"/>
      <c r="BE52" s="856"/>
      <c r="BF52" s="856"/>
      <c r="BG52" s="856"/>
      <c r="BH52" s="856"/>
      <c r="BI52" s="857"/>
      <c r="BJ52" s="226"/>
      <c r="BK52" s="226"/>
      <c r="BL52" s="226"/>
      <c r="BM52" s="226"/>
      <c r="BN52" s="226"/>
      <c r="BO52" s="235"/>
      <c r="BP52" s="235"/>
      <c r="BQ52" s="232">
        <v>46</v>
      </c>
      <c r="BR52" s="233"/>
      <c r="BS52" s="797"/>
      <c r="BT52" s="798"/>
      <c r="BU52" s="798"/>
      <c r="BV52" s="798"/>
      <c r="BW52" s="798"/>
      <c r="BX52" s="798"/>
      <c r="BY52" s="798"/>
      <c r="BZ52" s="798"/>
      <c r="CA52" s="798"/>
      <c r="CB52" s="798"/>
      <c r="CC52" s="798"/>
      <c r="CD52" s="798"/>
      <c r="CE52" s="798"/>
      <c r="CF52" s="798"/>
      <c r="CG52" s="799"/>
      <c r="CH52" s="800"/>
      <c r="CI52" s="801"/>
      <c r="CJ52" s="801"/>
      <c r="CK52" s="801"/>
      <c r="CL52" s="802"/>
      <c r="CM52" s="800"/>
      <c r="CN52" s="801"/>
      <c r="CO52" s="801"/>
      <c r="CP52" s="801"/>
      <c r="CQ52" s="802"/>
      <c r="CR52" s="800"/>
      <c r="CS52" s="801"/>
      <c r="CT52" s="801"/>
      <c r="CU52" s="801"/>
      <c r="CV52" s="802"/>
      <c r="CW52" s="800"/>
      <c r="CX52" s="801"/>
      <c r="CY52" s="801"/>
      <c r="CZ52" s="801"/>
      <c r="DA52" s="802"/>
      <c r="DB52" s="800"/>
      <c r="DC52" s="801"/>
      <c r="DD52" s="801"/>
      <c r="DE52" s="801"/>
      <c r="DF52" s="802"/>
      <c r="DG52" s="800"/>
      <c r="DH52" s="801"/>
      <c r="DI52" s="801"/>
      <c r="DJ52" s="801"/>
      <c r="DK52" s="802"/>
      <c r="DL52" s="800"/>
      <c r="DM52" s="801"/>
      <c r="DN52" s="801"/>
      <c r="DO52" s="801"/>
      <c r="DP52" s="802"/>
      <c r="DQ52" s="800"/>
      <c r="DR52" s="801"/>
      <c r="DS52" s="801"/>
      <c r="DT52" s="801"/>
      <c r="DU52" s="802"/>
      <c r="DV52" s="797"/>
      <c r="DW52" s="798"/>
      <c r="DX52" s="798"/>
      <c r="DY52" s="798"/>
      <c r="DZ52" s="803"/>
      <c r="EA52" s="224"/>
    </row>
    <row r="53" spans="1:131" ht="26.25" customHeight="1" x14ac:dyDescent="0.15">
      <c r="A53" s="232">
        <v>26</v>
      </c>
      <c r="B53" s="804"/>
      <c r="C53" s="805"/>
      <c r="D53" s="805"/>
      <c r="E53" s="805"/>
      <c r="F53" s="805"/>
      <c r="G53" s="805"/>
      <c r="H53" s="805"/>
      <c r="I53" s="805"/>
      <c r="J53" s="805"/>
      <c r="K53" s="805"/>
      <c r="L53" s="805"/>
      <c r="M53" s="805"/>
      <c r="N53" s="805"/>
      <c r="O53" s="805"/>
      <c r="P53" s="806"/>
      <c r="Q53" s="859"/>
      <c r="R53" s="860"/>
      <c r="S53" s="860"/>
      <c r="T53" s="860"/>
      <c r="U53" s="860"/>
      <c r="V53" s="860"/>
      <c r="W53" s="860"/>
      <c r="X53" s="860"/>
      <c r="Y53" s="860"/>
      <c r="Z53" s="860"/>
      <c r="AA53" s="860"/>
      <c r="AB53" s="860"/>
      <c r="AC53" s="860"/>
      <c r="AD53" s="860"/>
      <c r="AE53" s="861"/>
      <c r="AF53" s="810"/>
      <c r="AG53" s="811"/>
      <c r="AH53" s="811"/>
      <c r="AI53" s="811"/>
      <c r="AJ53" s="812"/>
      <c r="AK53" s="863"/>
      <c r="AL53" s="860"/>
      <c r="AM53" s="860"/>
      <c r="AN53" s="860"/>
      <c r="AO53" s="860"/>
      <c r="AP53" s="860"/>
      <c r="AQ53" s="860"/>
      <c r="AR53" s="860"/>
      <c r="AS53" s="860"/>
      <c r="AT53" s="860"/>
      <c r="AU53" s="860"/>
      <c r="AV53" s="860"/>
      <c r="AW53" s="860"/>
      <c r="AX53" s="860"/>
      <c r="AY53" s="860"/>
      <c r="AZ53" s="862"/>
      <c r="BA53" s="862"/>
      <c r="BB53" s="862"/>
      <c r="BC53" s="862"/>
      <c r="BD53" s="862"/>
      <c r="BE53" s="856"/>
      <c r="BF53" s="856"/>
      <c r="BG53" s="856"/>
      <c r="BH53" s="856"/>
      <c r="BI53" s="857"/>
      <c r="BJ53" s="226"/>
      <c r="BK53" s="226"/>
      <c r="BL53" s="226"/>
      <c r="BM53" s="226"/>
      <c r="BN53" s="226"/>
      <c r="BO53" s="235"/>
      <c r="BP53" s="235"/>
      <c r="BQ53" s="232">
        <v>47</v>
      </c>
      <c r="BR53" s="233"/>
      <c r="BS53" s="797"/>
      <c r="BT53" s="798"/>
      <c r="BU53" s="798"/>
      <c r="BV53" s="798"/>
      <c r="BW53" s="798"/>
      <c r="BX53" s="798"/>
      <c r="BY53" s="798"/>
      <c r="BZ53" s="798"/>
      <c r="CA53" s="798"/>
      <c r="CB53" s="798"/>
      <c r="CC53" s="798"/>
      <c r="CD53" s="798"/>
      <c r="CE53" s="798"/>
      <c r="CF53" s="798"/>
      <c r="CG53" s="799"/>
      <c r="CH53" s="800"/>
      <c r="CI53" s="801"/>
      <c r="CJ53" s="801"/>
      <c r="CK53" s="801"/>
      <c r="CL53" s="802"/>
      <c r="CM53" s="800"/>
      <c r="CN53" s="801"/>
      <c r="CO53" s="801"/>
      <c r="CP53" s="801"/>
      <c r="CQ53" s="802"/>
      <c r="CR53" s="800"/>
      <c r="CS53" s="801"/>
      <c r="CT53" s="801"/>
      <c r="CU53" s="801"/>
      <c r="CV53" s="802"/>
      <c r="CW53" s="800"/>
      <c r="CX53" s="801"/>
      <c r="CY53" s="801"/>
      <c r="CZ53" s="801"/>
      <c r="DA53" s="802"/>
      <c r="DB53" s="800"/>
      <c r="DC53" s="801"/>
      <c r="DD53" s="801"/>
      <c r="DE53" s="801"/>
      <c r="DF53" s="802"/>
      <c r="DG53" s="800"/>
      <c r="DH53" s="801"/>
      <c r="DI53" s="801"/>
      <c r="DJ53" s="801"/>
      <c r="DK53" s="802"/>
      <c r="DL53" s="800"/>
      <c r="DM53" s="801"/>
      <c r="DN53" s="801"/>
      <c r="DO53" s="801"/>
      <c r="DP53" s="802"/>
      <c r="DQ53" s="800"/>
      <c r="DR53" s="801"/>
      <c r="DS53" s="801"/>
      <c r="DT53" s="801"/>
      <c r="DU53" s="802"/>
      <c r="DV53" s="797"/>
      <c r="DW53" s="798"/>
      <c r="DX53" s="798"/>
      <c r="DY53" s="798"/>
      <c r="DZ53" s="803"/>
      <c r="EA53" s="224"/>
    </row>
    <row r="54" spans="1:131" ht="26.25" customHeight="1" x14ac:dyDescent="0.15">
      <c r="A54" s="232">
        <v>27</v>
      </c>
      <c r="B54" s="804"/>
      <c r="C54" s="805"/>
      <c r="D54" s="805"/>
      <c r="E54" s="805"/>
      <c r="F54" s="805"/>
      <c r="G54" s="805"/>
      <c r="H54" s="805"/>
      <c r="I54" s="805"/>
      <c r="J54" s="805"/>
      <c r="K54" s="805"/>
      <c r="L54" s="805"/>
      <c r="M54" s="805"/>
      <c r="N54" s="805"/>
      <c r="O54" s="805"/>
      <c r="P54" s="806"/>
      <c r="Q54" s="859"/>
      <c r="R54" s="860"/>
      <c r="S54" s="860"/>
      <c r="T54" s="860"/>
      <c r="U54" s="860"/>
      <c r="V54" s="860"/>
      <c r="W54" s="860"/>
      <c r="X54" s="860"/>
      <c r="Y54" s="860"/>
      <c r="Z54" s="860"/>
      <c r="AA54" s="860"/>
      <c r="AB54" s="860"/>
      <c r="AC54" s="860"/>
      <c r="AD54" s="860"/>
      <c r="AE54" s="861"/>
      <c r="AF54" s="810"/>
      <c r="AG54" s="811"/>
      <c r="AH54" s="811"/>
      <c r="AI54" s="811"/>
      <c r="AJ54" s="812"/>
      <c r="AK54" s="863"/>
      <c r="AL54" s="860"/>
      <c r="AM54" s="860"/>
      <c r="AN54" s="860"/>
      <c r="AO54" s="860"/>
      <c r="AP54" s="860"/>
      <c r="AQ54" s="860"/>
      <c r="AR54" s="860"/>
      <c r="AS54" s="860"/>
      <c r="AT54" s="860"/>
      <c r="AU54" s="860"/>
      <c r="AV54" s="860"/>
      <c r="AW54" s="860"/>
      <c r="AX54" s="860"/>
      <c r="AY54" s="860"/>
      <c r="AZ54" s="862"/>
      <c r="BA54" s="862"/>
      <c r="BB54" s="862"/>
      <c r="BC54" s="862"/>
      <c r="BD54" s="862"/>
      <c r="BE54" s="856"/>
      <c r="BF54" s="856"/>
      <c r="BG54" s="856"/>
      <c r="BH54" s="856"/>
      <c r="BI54" s="857"/>
      <c r="BJ54" s="226"/>
      <c r="BK54" s="226"/>
      <c r="BL54" s="226"/>
      <c r="BM54" s="226"/>
      <c r="BN54" s="226"/>
      <c r="BO54" s="235"/>
      <c r="BP54" s="235"/>
      <c r="BQ54" s="232">
        <v>48</v>
      </c>
      <c r="BR54" s="233"/>
      <c r="BS54" s="797"/>
      <c r="BT54" s="798"/>
      <c r="BU54" s="798"/>
      <c r="BV54" s="798"/>
      <c r="BW54" s="798"/>
      <c r="BX54" s="798"/>
      <c r="BY54" s="798"/>
      <c r="BZ54" s="798"/>
      <c r="CA54" s="798"/>
      <c r="CB54" s="798"/>
      <c r="CC54" s="798"/>
      <c r="CD54" s="798"/>
      <c r="CE54" s="798"/>
      <c r="CF54" s="798"/>
      <c r="CG54" s="799"/>
      <c r="CH54" s="800"/>
      <c r="CI54" s="801"/>
      <c r="CJ54" s="801"/>
      <c r="CK54" s="801"/>
      <c r="CL54" s="802"/>
      <c r="CM54" s="800"/>
      <c r="CN54" s="801"/>
      <c r="CO54" s="801"/>
      <c r="CP54" s="801"/>
      <c r="CQ54" s="802"/>
      <c r="CR54" s="800"/>
      <c r="CS54" s="801"/>
      <c r="CT54" s="801"/>
      <c r="CU54" s="801"/>
      <c r="CV54" s="802"/>
      <c r="CW54" s="800"/>
      <c r="CX54" s="801"/>
      <c r="CY54" s="801"/>
      <c r="CZ54" s="801"/>
      <c r="DA54" s="802"/>
      <c r="DB54" s="800"/>
      <c r="DC54" s="801"/>
      <c r="DD54" s="801"/>
      <c r="DE54" s="801"/>
      <c r="DF54" s="802"/>
      <c r="DG54" s="800"/>
      <c r="DH54" s="801"/>
      <c r="DI54" s="801"/>
      <c r="DJ54" s="801"/>
      <c r="DK54" s="802"/>
      <c r="DL54" s="800"/>
      <c r="DM54" s="801"/>
      <c r="DN54" s="801"/>
      <c r="DO54" s="801"/>
      <c r="DP54" s="802"/>
      <c r="DQ54" s="800"/>
      <c r="DR54" s="801"/>
      <c r="DS54" s="801"/>
      <c r="DT54" s="801"/>
      <c r="DU54" s="802"/>
      <c r="DV54" s="797"/>
      <c r="DW54" s="798"/>
      <c r="DX54" s="798"/>
      <c r="DY54" s="798"/>
      <c r="DZ54" s="803"/>
      <c r="EA54" s="224"/>
    </row>
    <row r="55" spans="1:131" ht="26.25" customHeight="1" x14ac:dyDescent="0.15">
      <c r="A55" s="232">
        <v>28</v>
      </c>
      <c r="B55" s="804"/>
      <c r="C55" s="805"/>
      <c r="D55" s="805"/>
      <c r="E55" s="805"/>
      <c r="F55" s="805"/>
      <c r="G55" s="805"/>
      <c r="H55" s="805"/>
      <c r="I55" s="805"/>
      <c r="J55" s="805"/>
      <c r="K55" s="805"/>
      <c r="L55" s="805"/>
      <c r="M55" s="805"/>
      <c r="N55" s="805"/>
      <c r="O55" s="805"/>
      <c r="P55" s="806"/>
      <c r="Q55" s="859"/>
      <c r="R55" s="860"/>
      <c r="S55" s="860"/>
      <c r="T55" s="860"/>
      <c r="U55" s="860"/>
      <c r="V55" s="860"/>
      <c r="W55" s="860"/>
      <c r="X55" s="860"/>
      <c r="Y55" s="860"/>
      <c r="Z55" s="860"/>
      <c r="AA55" s="860"/>
      <c r="AB55" s="860"/>
      <c r="AC55" s="860"/>
      <c r="AD55" s="860"/>
      <c r="AE55" s="861"/>
      <c r="AF55" s="810"/>
      <c r="AG55" s="811"/>
      <c r="AH55" s="811"/>
      <c r="AI55" s="811"/>
      <c r="AJ55" s="812"/>
      <c r="AK55" s="863"/>
      <c r="AL55" s="860"/>
      <c r="AM55" s="860"/>
      <c r="AN55" s="860"/>
      <c r="AO55" s="860"/>
      <c r="AP55" s="860"/>
      <c r="AQ55" s="860"/>
      <c r="AR55" s="860"/>
      <c r="AS55" s="860"/>
      <c r="AT55" s="860"/>
      <c r="AU55" s="860"/>
      <c r="AV55" s="860"/>
      <c r="AW55" s="860"/>
      <c r="AX55" s="860"/>
      <c r="AY55" s="860"/>
      <c r="AZ55" s="862"/>
      <c r="BA55" s="862"/>
      <c r="BB55" s="862"/>
      <c r="BC55" s="862"/>
      <c r="BD55" s="862"/>
      <c r="BE55" s="856"/>
      <c r="BF55" s="856"/>
      <c r="BG55" s="856"/>
      <c r="BH55" s="856"/>
      <c r="BI55" s="857"/>
      <c r="BJ55" s="226"/>
      <c r="BK55" s="226"/>
      <c r="BL55" s="226"/>
      <c r="BM55" s="226"/>
      <c r="BN55" s="226"/>
      <c r="BO55" s="235"/>
      <c r="BP55" s="235"/>
      <c r="BQ55" s="232">
        <v>49</v>
      </c>
      <c r="BR55" s="233"/>
      <c r="BS55" s="797"/>
      <c r="BT55" s="798"/>
      <c r="BU55" s="798"/>
      <c r="BV55" s="798"/>
      <c r="BW55" s="798"/>
      <c r="BX55" s="798"/>
      <c r="BY55" s="798"/>
      <c r="BZ55" s="798"/>
      <c r="CA55" s="798"/>
      <c r="CB55" s="798"/>
      <c r="CC55" s="798"/>
      <c r="CD55" s="798"/>
      <c r="CE55" s="798"/>
      <c r="CF55" s="798"/>
      <c r="CG55" s="799"/>
      <c r="CH55" s="800"/>
      <c r="CI55" s="801"/>
      <c r="CJ55" s="801"/>
      <c r="CK55" s="801"/>
      <c r="CL55" s="802"/>
      <c r="CM55" s="800"/>
      <c r="CN55" s="801"/>
      <c r="CO55" s="801"/>
      <c r="CP55" s="801"/>
      <c r="CQ55" s="802"/>
      <c r="CR55" s="800"/>
      <c r="CS55" s="801"/>
      <c r="CT55" s="801"/>
      <c r="CU55" s="801"/>
      <c r="CV55" s="802"/>
      <c r="CW55" s="800"/>
      <c r="CX55" s="801"/>
      <c r="CY55" s="801"/>
      <c r="CZ55" s="801"/>
      <c r="DA55" s="802"/>
      <c r="DB55" s="800"/>
      <c r="DC55" s="801"/>
      <c r="DD55" s="801"/>
      <c r="DE55" s="801"/>
      <c r="DF55" s="802"/>
      <c r="DG55" s="800"/>
      <c r="DH55" s="801"/>
      <c r="DI55" s="801"/>
      <c r="DJ55" s="801"/>
      <c r="DK55" s="802"/>
      <c r="DL55" s="800"/>
      <c r="DM55" s="801"/>
      <c r="DN55" s="801"/>
      <c r="DO55" s="801"/>
      <c r="DP55" s="802"/>
      <c r="DQ55" s="800"/>
      <c r="DR55" s="801"/>
      <c r="DS55" s="801"/>
      <c r="DT55" s="801"/>
      <c r="DU55" s="802"/>
      <c r="DV55" s="797"/>
      <c r="DW55" s="798"/>
      <c r="DX55" s="798"/>
      <c r="DY55" s="798"/>
      <c r="DZ55" s="803"/>
      <c r="EA55" s="224"/>
    </row>
    <row r="56" spans="1:131" ht="26.25" customHeight="1" x14ac:dyDescent="0.15">
      <c r="A56" s="232">
        <v>29</v>
      </c>
      <c r="B56" s="804"/>
      <c r="C56" s="805"/>
      <c r="D56" s="805"/>
      <c r="E56" s="805"/>
      <c r="F56" s="805"/>
      <c r="G56" s="805"/>
      <c r="H56" s="805"/>
      <c r="I56" s="805"/>
      <c r="J56" s="805"/>
      <c r="K56" s="805"/>
      <c r="L56" s="805"/>
      <c r="M56" s="805"/>
      <c r="N56" s="805"/>
      <c r="O56" s="805"/>
      <c r="P56" s="806"/>
      <c r="Q56" s="859"/>
      <c r="R56" s="860"/>
      <c r="S56" s="860"/>
      <c r="T56" s="860"/>
      <c r="U56" s="860"/>
      <c r="V56" s="860"/>
      <c r="W56" s="860"/>
      <c r="X56" s="860"/>
      <c r="Y56" s="860"/>
      <c r="Z56" s="860"/>
      <c r="AA56" s="860"/>
      <c r="AB56" s="860"/>
      <c r="AC56" s="860"/>
      <c r="AD56" s="860"/>
      <c r="AE56" s="861"/>
      <c r="AF56" s="810"/>
      <c r="AG56" s="811"/>
      <c r="AH56" s="811"/>
      <c r="AI56" s="811"/>
      <c r="AJ56" s="812"/>
      <c r="AK56" s="863"/>
      <c r="AL56" s="860"/>
      <c r="AM56" s="860"/>
      <c r="AN56" s="860"/>
      <c r="AO56" s="860"/>
      <c r="AP56" s="860"/>
      <c r="AQ56" s="860"/>
      <c r="AR56" s="860"/>
      <c r="AS56" s="860"/>
      <c r="AT56" s="860"/>
      <c r="AU56" s="860"/>
      <c r="AV56" s="860"/>
      <c r="AW56" s="860"/>
      <c r="AX56" s="860"/>
      <c r="AY56" s="860"/>
      <c r="AZ56" s="862"/>
      <c r="BA56" s="862"/>
      <c r="BB56" s="862"/>
      <c r="BC56" s="862"/>
      <c r="BD56" s="862"/>
      <c r="BE56" s="856"/>
      <c r="BF56" s="856"/>
      <c r="BG56" s="856"/>
      <c r="BH56" s="856"/>
      <c r="BI56" s="857"/>
      <c r="BJ56" s="226"/>
      <c r="BK56" s="226"/>
      <c r="BL56" s="226"/>
      <c r="BM56" s="226"/>
      <c r="BN56" s="226"/>
      <c r="BO56" s="235"/>
      <c r="BP56" s="235"/>
      <c r="BQ56" s="232">
        <v>50</v>
      </c>
      <c r="BR56" s="233"/>
      <c r="BS56" s="797"/>
      <c r="BT56" s="798"/>
      <c r="BU56" s="798"/>
      <c r="BV56" s="798"/>
      <c r="BW56" s="798"/>
      <c r="BX56" s="798"/>
      <c r="BY56" s="798"/>
      <c r="BZ56" s="798"/>
      <c r="CA56" s="798"/>
      <c r="CB56" s="798"/>
      <c r="CC56" s="798"/>
      <c r="CD56" s="798"/>
      <c r="CE56" s="798"/>
      <c r="CF56" s="798"/>
      <c r="CG56" s="799"/>
      <c r="CH56" s="800"/>
      <c r="CI56" s="801"/>
      <c r="CJ56" s="801"/>
      <c r="CK56" s="801"/>
      <c r="CL56" s="802"/>
      <c r="CM56" s="800"/>
      <c r="CN56" s="801"/>
      <c r="CO56" s="801"/>
      <c r="CP56" s="801"/>
      <c r="CQ56" s="802"/>
      <c r="CR56" s="800"/>
      <c r="CS56" s="801"/>
      <c r="CT56" s="801"/>
      <c r="CU56" s="801"/>
      <c r="CV56" s="802"/>
      <c r="CW56" s="800"/>
      <c r="CX56" s="801"/>
      <c r="CY56" s="801"/>
      <c r="CZ56" s="801"/>
      <c r="DA56" s="802"/>
      <c r="DB56" s="800"/>
      <c r="DC56" s="801"/>
      <c r="DD56" s="801"/>
      <c r="DE56" s="801"/>
      <c r="DF56" s="802"/>
      <c r="DG56" s="800"/>
      <c r="DH56" s="801"/>
      <c r="DI56" s="801"/>
      <c r="DJ56" s="801"/>
      <c r="DK56" s="802"/>
      <c r="DL56" s="800"/>
      <c r="DM56" s="801"/>
      <c r="DN56" s="801"/>
      <c r="DO56" s="801"/>
      <c r="DP56" s="802"/>
      <c r="DQ56" s="800"/>
      <c r="DR56" s="801"/>
      <c r="DS56" s="801"/>
      <c r="DT56" s="801"/>
      <c r="DU56" s="802"/>
      <c r="DV56" s="797"/>
      <c r="DW56" s="798"/>
      <c r="DX56" s="798"/>
      <c r="DY56" s="798"/>
      <c r="DZ56" s="803"/>
      <c r="EA56" s="224"/>
    </row>
    <row r="57" spans="1:131" ht="26.25" customHeight="1" x14ac:dyDescent="0.15">
      <c r="A57" s="232">
        <v>30</v>
      </c>
      <c r="B57" s="804"/>
      <c r="C57" s="805"/>
      <c r="D57" s="805"/>
      <c r="E57" s="805"/>
      <c r="F57" s="805"/>
      <c r="G57" s="805"/>
      <c r="H57" s="805"/>
      <c r="I57" s="805"/>
      <c r="J57" s="805"/>
      <c r="K57" s="805"/>
      <c r="L57" s="805"/>
      <c r="M57" s="805"/>
      <c r="N57" s="805"/>
      <c r="O57" s="805"/>
      <c r="P57" s="806"/>
      <c r="Q57" s="859"/>
      <c r="R57" s="860"/>
      <c r="S57" s="860"/>
      <c r="T57" s="860"/>
      <c r="U57" s="860"/>
      <c r="V57" s="860"/>
      <c r="W57" s="860"/>
      <c r="X57" s="860"/>
      <c r="Y57" s="860"/>
      <c r="Z57" s="860"/>
      <c r="AA57" s="860"/>
      <c r="AB57" s="860"/>
      <c r="AC57" s="860"/>
      <c r="AD57" s="860"/>
      <c r="AE57" s="861"/>
      <c r="AF57" s="810"/>
      <c r="AG57" s="811"/>
      <c r="AH57" s="811"/>
      <c r="AI57" s="811"/>
      <c r="AJ57" s="812"/>
      <c r="AK57" s="863"/>
      <c r="AL57" s="860"/>
      <c r="AM57" s="860"/>
      <c r="AN57" s="860"/>
      <c r="AO57" s="860"/>
      <c r="AP57" s="860"/>
      <c r="AQ57" s="860"/>
      <c r="AR57" s="860"/>
      <c r="AS57" s="860"/>
      <c r="AT57" s="860"/>
      <c r="AU57" s="860"/>
      <c r="AV57" s="860"/>
      <c r="AW57" s="860"/>
      <c r="AX57" s="860"/>
      <c r="AY57" s="860"/>
      <c r="AZ57" s="862"/>
      <c r="BA57" s="862"/>
      <c r="BB57" s="862"/>
      <c r="BC57" s="862"/>
      <c r="BD57" s="862"/>
      <c r="BE57" s="856"/>
      <c r="BF57" s="856"/>
      <c r="BG57" s="856"/>
      <c r="BH57" s="856"/>
      <c r="BI57" s="857"/>
      <c r="BJ57" s="226"/>
      <c r="BK57" s="226"/>
      <c r="BL57" s="226"/>
      <c r="BM57" s="226"/>
      <c r="BN57" s="226"/>
      <c r="BO57" s="235"/>
      <c r="BP57" s="235"/>
      <c r="BQ57" s="232">
        <v>51</v>
      </c>
      <c r="BR57" s="233"/>
      <c r="BS57" s="797"/>
      <c r="BT57" s="798"/>
      <c r="BU57" s="798"/>
      <c r="BV57" s="798"/>
      <c r="BW57" s="798"/>
      <c r="BX57" s="798"/>
      <c r="BY57" s="798"/>
      <c r="BZ57" s="798"/>
      <c r="CA57" s="798"/>
      <c r="CB57" s="798"/>
      <c r="CC57" s="798"/>
      <c r="CD57" s="798"/>
      <c r="CE57" s="798"/>
      <c r="CF57" s="798"/>
      <c r="CG57" s="799"/>
      <c r="CH57" s="800"/>
      <c r="CI57" s="801"/>
      <c r="CJ57" s="801"/>
      <c r="CK57" s="801"/>
      <c r="CL57" s="802"/>
      <c r="CM57" s="800"/>
      <c r="CN57" s="801"/>
      <c r="CO57" s="801"/>
      <c r="CP57" s="801"/>
      <c r="CQ57" s="802"/>
      <c r="CR57" s="800"/>
      <c r="CS57" s="801"/>
      <c r="CT57" s="801"/>
      <c r="CU57" s="801"/>
      <c r="CV57" s="802"/>
      <c r="CW57" s="800"/>
      <c r="CX57" s="801"/>
      <c r="CY57" s="801"/>
      <c r="CZ57" s="801"/>
      <c r="DA57" s="802"/>
      <c r="DB57" s="800"/>
      <c r="DC57" s="801"/>
      <c r="DD57" s="801"/>
      <c r="DE57" s="801"/>
      <c r="DF57" s="802"/>
      <c r="DG57" s="800"/>
      <c r="DH57" s="801"/>
      <c r="DI57" s="801"/>
      <c r="DJ57" s="801"/>
      <c r="DK57" s="802"/>
      <c r="DL57" s="800"/>
      <c r="DM57" s="801"/>
      <c r="DN57" s="801"/>
      <c r="DO57" s="801"/>
      <c r="DP57" s="802"/>
      <c r="DQ57" s="800"/>
      <c r="DR57" s="801"/>
      <c r="DS57" s="801"/>
      <c r="DT57" s="801"/>
      <c r="DU57" s="802"/>
      <c r="DV57" s="797"/>
      <c r="DW57" s="798"/>
      <c r="DX57" s="798"/>
      <c r="DY57" s="798"/>
      <c r="DZ57" s="803"/>
      <c r="EA57" s="224"/>
    </row>
    <row r="58" spans="1:131" ht="26.25" customHeight="1" x14ac:dyDescent="0.15">
      <c r="A58" s="232">
        <v>31</v>
      </c>
      <c r="B58" s="804"/>
      <c r="C58" s="805"/>
      <c r="D58" s="805"/>
      <c r="E58" s="805"/>
      <c r="F58" s="805"/>
      <c r="G58" s="805"/>
      <c r="H58" s="805"/>
      <c r="I58" s="805"/>
      <c r="J58" s="805"/>
      <c r="K58" s="805"/>
      <c r="L58" s="805"/>
      <c r="M58" s="805"/>
      <c r="N58" s="805"/>
      <c r="O58" s="805"/>
      <c r="P58" s="806"/>
      <c r="Q58" s="859"/>
      <c r="R58" s="860"/>
      <c r="S58" s="860"/>
      <c r="T58" s="860"/>
      <c r="U58" s="860"/>
      <c r="V58" s="860"/>
      <c r="W58" s="860"/>
      <c r="X58" s="860"/>
      <c r="Y58" s="860"/>
      <c r="Z58" s="860"/>
      <c r="AA58" s="860"/>
      <c r="AB58" s="860"/>
      <c r="AC58" s="860"/>
      <c r="AD58" s="860"/>
      <c r="AE58" s="861"/>
      <c r="AF58" s="810"/>
      <c r="AG58" s="811"/>
      <c r="AH58" s="811"/>
      <c r="AI58" s="811"/>
      <c r="AJ58" s="812"/>
      <c r="AK58" s="863"/>
      <c r="AL58" s="860"/>
      <c r="AM58" s="860"/>
      <c r="AN58" s="860"/>
      <c r="AO58" s="860"/>
      <c r="AP58" s="860"/>
      <c r="AQ58" s="860"/>
      <c r="AR58" s="860"/>
      <c r="AS58" s="860"/>
      <c r="AT58" s="860"/>
      <c r="AU58" s="860"/>
      <c r="AV58" s="860"/>
      <c r="AW58" s="860"/>
      <c r="AX58" s="860"/>
      <c r="AY58" s="860"/>
      <c r="AZ58" s="862"/>
      <c r="BA58" s="862"/>
      <c r="BB58" s="862"/>
      <c r="BC58" s="862"/>
      <c r="BD58" s="862"/>
      <c r="BE58" s="856"/>
      <c r="BF58" s="856"/>
      <c r="BG58" s="856"/>
      <c r="BH58" s="856"/>
      <c r="BI58" s="857"/>
      <c r="BJ58" s="226"/>
      <c r="BK58" s="226"/>
      <c r="BL58" s="226"/>
      <c r="BM58" s="226"/>
      <c r="BN58" s="226"/>
      <c r="BO58" s="235"/>
      <c r="BP58" s="235"/>
      <c r="BQ58" s="232">
        <v>52</v>
      </c>
      <c r="BR58" s="233"/>
      <c r="BS58" s="797"/>
      <c r="BT58" s="798"/>
      <c r="BU58" s="798"/>
      <c r="BV58" s="798"/>
      <c r="BW58" s="798"/>
      <c r="BX58" s="798"/>
      <c r="BY58" s="798"/>
      <c r="BZ58" s="798"/>
      <c r="CA58" s="798"/>
      <c r="CB58" s="798"/>
      <c r="CC58" s="798"/>
      <c r="CD58" s="798"/>
      <c r="CE58" s="798"/>
      <c r="CF58" s="798"/>
      <c r="CG58" s="799"/>
      <c r="CH58" s="800"/>
      <c r="CI58" s="801"/>
      <c r="CJ58" s="801"/>
      <c r="CK58" s="801"/>
      <c r="CL58" s="802"/>
      <c r="CM58" s="800"/>
      <c r="CN58" s="801"/>
      <c r="CO58" s="801"/>
      <c r="CP58" s="801"/>
      <c r="CQ58" s="802"/>
      <c r="CR58" s="800"/>
      <c r="CS58" s="801"/>
      <c r="CT58" s="801"/>
      <c r="CU58" s="801"/>
      <c r="CV58" s="802"/>
      <c r="CW58" s="800"/>
      <c r="CX58" s="801"/>
      <c r="CY58" s="801"/>
      <c r="CZ58" s="801"/>
      <c r="DA58" s="802"/>
      <c r="DB58" s="800"/>
      <c r="DC58" s="801"/>
      <c r="DD58" s="801"/>
      <c r="DE58" s="801"/>
      <c r="DF58" s="802"/>
      <c r="DG58" s="800"/>
      <c r="DH58" s="801"/>
      <c r="DI58" s="801"/>
      <c r="DJ58" s="801"/>
      <c r="DK58" s="802"/>
      <c r="DL58" s="800"/>
      <c r="DM58" s="801"/>
      <c r="DN58" s="801"/>
      <c r="DO58" s="801"/>
      <c r="DP58" s="802"/>
      <c r="DQ58" s="800"/>
      <c r="DR58" s="801"/>
      <c r="DS58" s="801"/>
      <c r="DT58" s="801"/>
      <c r="DU58" s="802"/>
      <c r="DV58" s="797"/>
      <c r="DW58" s="798"/>
      <c r="DX58" s="798"/>
      <c r="DY58" s="798"/>
      <c r="DZ58" s="803"/>
      <c r="EA58" s="224"/>
    </row>
    <row r="59" spans="1:131" ht="26.25" customHeight="1" x14ac:dyDescent="0.15">
      <c r="A59" s="232">
        <v>32</v>
      </c>
      <c r="B59" s="804"/>
      <c r="C59" s="805"/>
      <c r="D59" s="805"/>
      <c r="E59" s="805"/>
      <c r="F59" s="805"/>
      <c r="G59" s="805"/>
      <c r="H59" s="805"/>
      <c r="I59" s="805"/>
      <c r="J59" s="805"/>
      <c r="K59" s="805"/>
      <c r="L59" s="805"/>
      <c r="M59" s="805"/>
      <c r="N59" s="805"/>
      <c r="O59" s="805"/>
      <c r="P59" s="806"/>
      <c r="Q59" s="859"/>
      <c r="R59" s="860"/>
      <c r="S59" s="860"/>
      <c r="T59" s="860"/>
      <c r="U59" s="860"/>
      <c r="V59" s="860"/>
      <c r="W59" s="860"/>
      <c r="X59" s="860"/>
      <c r="Y59" s="860"/>
      <c r="Z59" s="860"/>
      <c r="AA59" s="860"/>
      <c r="AB59" s="860"/>
      <c r="AC59" s="860"/>
      <c r="AD59" s="860"/>
      <c r="AE59" s="861"/>
      <c r="AF59" s="810"/>
      <c r="AG59" s="811"/>
      <c r="AH59" s="811"/>
      <c r="AI59" s="811"/>
      <c r="AJ59" s="812"/>
      <c r="AK59" s="863"/>
      <c r="AL59" s="860"/>
      <c r="AM59" s="860"/>
      <c r="AN59" s="860"/>
      <c r="AO59" s="860"/>
      <c r="AP59" s="860"/>
      <c r="AQ59" s="860"/>
      <c r="AR59" s="860"/>
      <c r="AS59" s="860"/>
      <c r="AT59" s="860"/>
      <c r="AU59" s="860"/>
      <c r="AV59" s="860"/>
      <c r="AW59" s="860"/>
      <c r="AX59" s="860"/>
      <c r="AY59" s="860"/>
      <c r="AZ59" s="862"/>
      <c r="BA59" s="862"/>
      <c r="BB59" s="862"/>
      <c r="BC59" s="862"/>
      <c r="BD59" s="862"/>
      <c r="BE59" s="856"/>
      <c r="BF59" s="856"/>
      <c r="BG59" s="856"/>
      <c r="BH59" s="856"/>
      <c r="BI59" s="857"/>
      <c r="BJ59" s="226"/>
      <c r="BK59" s="226"/>
      <c r="BL59" s="226"/>
      <c r="BM59" s="226"/>
      <c r="BN59" s="226"/>
      <c r="BO59" s="235"/>
      <c r="BP59" s="235"/>
      <c r="BQ59" s="232">
        <v>53</v>
      </c>
      <c r="BR59" s="233"/>
      <c r="BS59" s="797"/>
      <c r="BT59" s="798"/>
      <c r="BU59" s="798"/>
      <c r="BV59" s="798"/>
      <c r="BW59" s="798"/>
      <c r="BX59" s="798"/>
      <c r="BY59" s="798"/>
      <c r="BZ59" s="798"/>
      <c r="CA59" s="798"/>
      <c r="CB59" s="798"/>
      <c r="CC59" s="798"/>
      <c r="CD59" s="798"/>
      <c r="CE59" s="798"/>
      <c r="CF59" s="798"/>
      <c r="CG59" s="799"/>
      <c r="CH59" s="800"/>
      <c r="CI59" s="801"/>
      <c r="CJ59" s="801"/>
      <c r="CK59" s="801"/>
      <c r="CL59" s="802"/>
      <c r="CM59" s="800"/>
      <c r="CN59" s="801"/>
      <c r="CO59" s="801"/>
      <c r="CP59" s="801"/>
      <c r="CQ59" s="802"/>
      <c r="CR59" s="800"/>
      <c r="CS59" s="801"/>
      <c r="CT59" s="801"/>
      <c r="CU59" s="801"/>
      <c r="CV59" s="802"/>
      <c r="CW59" s="800"/>
      <c r="CX59" s="801"/>
      <c r="CY59" s="801"/>
      <c r="CZ59" s="801"/>
      <c r="DA59" s="802"/>
      <c r="DB59" s="800"/>
      <c r="DC59" s="801"/>
      <c r="DD59" s="801"/>
      <c r="DE59" s="801"/>
      <c r="DF59" s="802"/>
      <c r="DG59" s="800"/>
      <c r="DH59" s="801"/>
      <c r="DI59" s="801"/>
      <c r="DJ59" s="801"/>
      <c r="DK59" s="802"/>
      <c r="DL59" s="800"/>
      <c r="DM59" s="801"/>
      <c r="DN59" s="801"/>
      <c r="DO59" s="801"/>
      <c r="DP59" s="802"/>
      <c r="DQ59" s="800"/>
      <c r="DR59" s="801"/>
      <c r="DS59" s="801"/>
      <c r="DT59" s="801"/>
      <c r="DU59" s="802"/>
      <c r="DV59" s="797"/>
      <c r="DW59" s="798"/>
      <c r="DX59" s="798"/>
      <c r="DY59" s="798"/>
      <c r="DZ59" s="803"/>
      <c r="EA59" s="224"/>
    </row>
    <row r="60" spans="1:131" ht="26.25" customHeight="1" x14ac:dyDescent="0.15">
      <c r="A60" s="232">
        <v>33</v>
      </c>
      <c r="B60" s="804"/>
      <c r="C60" s="805"/>
      <c r="D60" s="805"/>
      <c r="E60" s="805"/>
      <c r="F60" s="805"/>
      <c r="G60" s="805"/>
      <c r="H60" s="805"/>
      <c r="I60" s="805"/>
      <c r="J60" s="805"/>
      <c r="K60" s="805"/>
      <c r="L60" s="805"/>
      <c r="M60" s="805"/>
      <c r="N60" s="805"/>
      <c r="O60" s="805"/>
      <c r="P60" s="806"/>
      <c r="Q60" s="859"/>
      <c r="R60" s="860"/>
      <c r="S60" s="860"/>
      <c r="T60" s="860"/>
      <c r="U60" s="860"/>
      <c r="V60" s="860"/>
      <c r="W60" s="860"/>
      <c r="X60" s="860"/>
      <c r="Y60" s="860"/>
      <c r="Z60" s="860"/>
      <c r="AA60" s="860"/>
      <c r="AB60" s="860"/>
      <c r="AC60" s="860"/>
      <c r="AD60" s="860"/>
      <c r="AE60" s="861"/>
      <c r="AF60" s="810"/>
      <c r="AG60" s="811"/>
      <c r="AH60" s="811"/>
      <c r="AI60" s="811"/>
      <c r="AJ60" s="812"/>
      <c r="AK60" s="863"/>
      <c r="AL60" s="860"/>
      <c r="AM60" s="860"/>
      <c r="AN60" s="860"/>
      <c r="AO60" s="860"/>
      <c r="AP60" s="860"/>
      <c r="AQ60" s="860"/>
      <c r="AR60" s="860"/>
      <c r="AS60" s="860"/>
      <c r="AT60" s="860"/>
      <c r="AU60" s="860"/>
      <c r="AV60" s="860"/>
      <c r="AW60" s="860"/>
      <c r="AX60" s="860"/>
      <c r="AY60" s="860"/>
      <c r="AZ60" s="862"/>
      <c r="BA60" s="862"/>
      <c r="BB60" s="862"/>
      <c r="BC60" s="862"/>
      <c r="BD60" s="862"/>
      <c r="BE60" s="856"/>
      <c r="BF60" s="856"/>
      <c r="BG60" s="856"/>
      <c r="BH60" s="856"/>
      <c r="BI60" s="857"/>
      <c r="BJ60" s="226"/>
      <c r="BK60" s="226"/>
      <c r="BL60" s="226"/>
      <c r="BM60" s="226"/>
      <c r="BN60" s="226"/>
      <c r="BO60" s="235"/>
      <c r="BP60" s="235"/>
      <c r="BQ60" s="232">
        <v>54</v>
      </c>
      <c r="BR60" s="233"/>
      <c r="BS60" s="797"/>
      <c r="BT60" s="798"/>
      <c r="BU60" s="798"/>
      <c r="BV60" s="798"/>
      <c r="BW60" s="798"/>
      <c r="BX60" s="798"/>
      <c r="BY60" s="798"/>
      <c r="BZ60" s="798"/>
      <c r="CA60" s="798"/>
      <c r="CB60" s="798"/>
      <c r="CC60" s="798"/>
      <c r="CD60" s="798"/>
      <c r="CE60" s="798"/>
      <c r="CF60" s="798"/>
      <c r="CG60" s="799"/>
      <c r="CH60" s="800"/>
      <c r="CI60" s="801"/>
      <c r="CJ60" s="801"/>
      <c r="CK60" s="801"/>
      <c r="CL60" s="802"/>
      <c r="CM60" s="800"/>
      <c r="CN60" s="801"/>
      <c r="CO60" s="801"/>
      <c r="CP60" s="801"/>
      <c r="CQ60" s="802"/>
      <c r="CR60" s="800"/>
      <c r="CS60" s="801"/>
      <c r="CT60" s="801"/>
      <c r="CU60" s="801"/>
      <c r="CV60" s="802"/>
      <c r="CW60" s="800"/>
      <c r="CX60" s="801"/>
      <c r="CY60" s="801"/>
      <c r="CZ60" s="801"/>
      <c r="DA60" s="802"/>
      <c r="DB60" s="800"/>
      <c r="DC60" s="801"/>
      <c r="DD60" s="801"/>
      <c r="DE60" s="801"/>
      <c r="DF60" s="802"/>
      <c r="DG60" s="800"/>
      <c r="DH60" s="801"/>
      <c r="DI60" s="801"/>
      <c r="DJ60" s="801"/>
      <c r="DK60" s="802"/>
      <c r="DL60" s="800"/>
      <c r="DM60" s="801"/>
      <c r="DN60" s="801"/>
      <c r="DO60" s="801"/>
      <c r="DP60" s="802"/>
      <c r="DQ60" s="800"/>
      <c r="DR60" s="801"/>
      <c r="DS60" s="801"/>
      <c r="DT60" s="801"/>
      <c r="DU60" s="802"/>
      <c r="DV60" s="797"/>
      <c r="DW60" s="798"/>
      <c r="DX60" s="798"/>
      <c r="DY60" s="798"/>
      <c r="DZ60" s="803"/>
      <c r="EA60" s="224"/>
    </row>
    <row r="61" spans="1:131" ht="26.25" customHeight="1" thickBot="1" x14ac:dyDescent="0.2">
      <c r="A61" s="232">
        <v>34</v>
      </c>
      <c r="B61" s="804"/>
      <c r="C61" s="805"/>
      <c r="D61" s="805"/>
      <c r="E61" s="805"/>
      <c r="F61" s="805"/>
      <c r="G61" s="805"/>
      <c r="H61" s="805"/>
      <c r="I61" s="805"/>
      <c r="J61" s="805"/>
      <c r="K61" s="805"/>
      <c r="L61" s="805"/>
      <c r="M61" s="805"/>
      <c r="N61" s="805"/>
      <c r="O61" s="805"/>
      <c r="P61" s="806"/>
      <c r="Q61" s="859"/>
      <c r="R61" s="860"/>
      <c r="S61" s="860"/>
      <c r="T61" s="860"/>
      <c r="U61" s="860"/>
      <c r="V61" s="860"/>
      <c r="W61" s="860"/>
      <c r="X61" s="860"/>
      <c r="Y61" s="860"/>
      <c r="Z61" s="860"/>
      <c r="AA61" s="860"/>
      <c r="AB61" s="860"/>
      <c r="AC61" s="860"/>
      <c r="AD61" s="860"/>
      <c r="AE61" s="861"/>
      <c r="AF61" s="810"/>
      <c r="AG61" s="811"/>
      <c r="AH61" s="811"/>
      <c r="AI61" s="811"/>
      <c r="AJ61" s="812"/>
      <c r="AK61" s="863"/>
      <c r="AL61" s="860"/>
      <c r="AM61" s="860"/>
      <c r="AN61" s="860"/>
      <c r="AO61" s="860"/>
      <c r="AP61" s="860"/>
      <c r="AQ61" s="860"/>
      <c r="AR61" s="860"/>
      <c r="AS61" s="860"/>
      <c r="AT61" s="860"/>
      <c r="AU61" s="860"/>
      <c r="AV61" s="860"/>
      <c r="AW61" s="860"/>
      <c r="AX61" s="860"/>
      <c r="AY61" s="860"/>
      <c r="AZ61" s="862"/>
      <c r="BA61" s="862"/>
      <c r="BB61" s="862"/>
      <c r="BC61" s="862"/>
      <c r="BD61" s="862"/>
      <c r="BE61" s="856"/>
      <c r="BF61" s="856"/>
      <c r="BG61" s="856"/>
      <c r="BH61" s="856"/>
      <c r="BI61" s="857"/>
      <c r="BJ61" s="226"/>
      <c r="BK61" s="226"/>
      <c r="BL61" s="226"/>
      <c r="BM61" s="226"/>
      <c r="BN61" s="226"/>
      <c r="BO61" s="235"/>
      <c r="BP61" s="235"/>
      <c r="BQ61" s="232">
        <v>55</v>
      </c>
      <c r="BR61" s="233"/>
      <c r="BS61" s="797"/>
      <c r="BT61" s="798"/>
      <c r="BU61" s="798"/>
      <c r="BV61" s="798"/>
      <c r="BW61" s="798"/>
      <c r="BX61" s="798"/>
      <c r="BY61" s="798"/>
      <c r="BZ61" s="798"/>
      <c r="CA61" s="798"/>
      <c r="CB61" s="798"/>
      <c r="CC61" s="798"/>
      <c r="CD61" s="798"/>
      <c r="CE61" s="798"/>
      <c r="CF61" s="798"/>
      <c r="CG61" s="799"/>
      <c r="CH61" s="800"/>
      <c r="CI61" s="801"/>
      <c r="CJ61" s="801"/>
      <c r="CK61" s="801"/>
      <c r="CL61" s="802"/>
      <c r="CM61" s="800"/>
      <c r="CN61" s="801"/>
      <c r="CO61" s="801"/>
      <c r="CP61" s="801"/>
      <c r="CQ61" s="802"/>
      <c r="CR61" s="800"/>
      <c r="CS61" s="801"/>
      <c r="CT61" s="801"/>
      <c r="CU61" s="801"/>
      <c r="CV61" s="802"/>
      <c r="CW61" s="800"/>
      <c r="CX61" s="801"/>
      <c r="CY61" s="801"/>
      <c r="CZ61" s="801"/>
      <c r="DA61" s="802"/>
      <c r="DB61" s="800"/>
      <c r="DC61" s="801"/>
      <c r="DD61" s="801"/>
      <c r="DE61" s="801"/>
      <c r="DF61" s="802"/>
      <c r="DG61" s="800"/>
      <c r="DH61" s="801"/>
      <c r="DI61" s="801"/>
      <c r="DJ61" s="801"/>
      <c r="DK61" s="802"/>
      <c r="DL61" s="800"/>
      <c r="DM61" s="801"/>
      <c r="DN61" s="801"/>
      <c r="DO61" s="801"/>
      <c r="DP61" s="802"/>
      <c r="DQ61" s="800"/>
      <c r="DR61" s="801"/>
      <c r="DS61" s="801"/>
      <c r="DT61" s="801"/>
      <c r="DU61" s="802"/>
      <c r="DV61" s="797"/>
      <c r="DW61" s="798"/>
      <c r="DX61" s="798"/>
      <c r="DY61" s="798"/>
      <c r="DZ61" s="803"/>
      <c r="EA61" s="224"/>
    </row>
    <row r="62" spans="1:131" ht="26.25" customHeight="1" x14ac:dyDescent="0.15">
      <c r="A62" s="232">
        <v>35</v>
      </c>
      <c r="B62" s="804"/>
      <c r="C62" s="805"/>
      <c r="D62" s="805"/>
      <c r="E62" s="805"/>
      <c r="F62" s="805"/>
      <c r="G62" s="805"/>
      <c r="H62" s="805"/>
      <c r="I62" s="805"/>
      <c r="J62" s="805"/>
      <c r="K62" s="805"/>
      <c r="L62" s="805"/>
      <c r="M62" s="805"/>
      <c r="N62" s="805"/>
      <c r="O62" s="805"/>
      <c r="P62" s="806"/>
      <c r="Q62" s="859"/>
      <c r="R62" s="860"/>
      <c r="S62" s="860"/>
      <c r="T62" s="860"/>
      <c r="U62" s="860"/>
      <c r="V62" s="860"/>
      <c r="W62" s="860"/>
      <c r="X62" s="860"/>
      <c r="Y62" s="860"/>
      <c r="Z62" s="860"/>
      <c r="AA62" s="860"/>
      <c r="AB62" s="860"/>
      <c r="AC62" s="860"/>
      <c r="AD62" s="860"/>
      <c r="AE62" s="861"/>
      <c r="AF62" s="810"/>
      <c r="AG62" s="811"/>
      <c r="AH62" s="811"/>
      <c r="AI62" s="811"/>
      <c r="AJ62" s="812"/>
      <c r="AK62" s="863"/>
      <c r="AL62" s="860"/>
      <c r="AM62" s="860"/>
      <c r="AN62" s="860"/>
      <c r="AO62" s="860"/>
      <c r="AP62" s="860"/>
      <c r="AQ62" s="860"/>
      <c r="AR62" s="860"/>
      <c r="AS62" s="860"/>
      <c r="AT62" s="860"/>
      <c r="AU62" s="860"/>
      <c r="AV62" s="860"/>
      <c r="AW62" s="860"/>
      <c r="AX62" s="860"/>
      <c r="AY62" s="860"/>
      <c r="AZ62" s="862"/>
      <c r="BA62" s="862"/>
      <c r="BB62" s="862"/>
      <c r="BC62" s="862"/>
      <c r="BD62" s="862"/>
      <c r="BE62" s="856"/>
      <c r="BF62" s="856"/>
      <c r="BG62" s="856"/>
      <c r="BH62" s="856"/>
      <c r="BI62" s="857"/>
      <c r="BJ62" s="871" t="s">
        <v>403</v>
      </c>
      <c r="BK62" s="830"/>
      <c r="BL62" s="830"/>
      <c r="BM62" s="830"/>
      <c r="BN62" s="831"/>
      <c r="BO62" s="235"/>
      <c r="BP62" s="235"/>
      <c r="BQ62" s="232">
        <v>56</v>
      </c>
      <c r="BR62" s="233"/>
      <c r="BS62" s="797"/>
      <c r="BT62" s="798"/>
      <c r="BU62" s="798"/>
      <c r="BV62" s="798"/>
      <c r="BW62" s="798"/>
      <c r="BX62" s="798"/>
      <c r="BY62" s="798"/>
      <c r="BZ62" s="798"/>
      <c r="CA62" s="798"/>
      <c r="CB62" s="798"/>
      <c r="CC62" s="798"/>
      <c r="CD62" s="798"/>
      <c r="CE62" s="798"/>
      <c r="CF62" s="798"/>
      <c r="CG62" s="799"/>
      <c r="CH62" s="800"/>
      <c r="CI62" s="801"/>
      <c r="CJ62" s="801"/>
      <c r="CK62" s="801"/>
      <c r="CL62" s="802"/>
      <c r="CM62" s="800"/>
      <c r="CN62" s="801"/>
      <c r="CO62" s="801"/>
      <c r="CP62" s="801"/>
      <c r="CQ62" s="802"/>
      <c r="CR62" s="800"/>
      <c r="CS62" s="801"/>
      <c r="CT62" s="801"/>
      <c r="CU62" s="801"/>
      <c r="CV62" s="802"/>
      <c r="CW62" s="800"/>
      <c r="CX62" s="801"/>
      <c r="CY62" s="801"/>
      <c r="CZ62" s="801"/>
      <c r="DA62" s="802"/>
      <c r="DB62" s="800"/>
      <c r="DC62" s="801"/>
      <c r="DD62" s="801"/>
      <c r="DE62" s="801"/>
      <c r="DF62" s="802"/>
      <c r="DG62" s="800"/>
      <c r="DH62" s="801"/>
      <c r="DI62" s="801"/>
      <c r="DJ62" s="801"/>
      <c r="DK62" s="802"/>
      <c r="DL62" s="800"/>
      <c r="DM62" s="801"/>
      <c r="DN62" s="801"/>
      <c r="DO62" s="801"/>
      <c r="DP62" s="802"/>
      <c r="DQ62" s="800"/>
      <c r="DR62" s="801"/>
      <c r="DS62" s="801"/>
      <c r="DT62" s="801"/>
      <c r="DU62" s="802"/>
      <c r="DV62" s="797"/>
      <c r="DW62" s="798"/>
      <c r="DX62" s="798"/>
      <c r="DY62" s="798"/>
      <c r="DZ62" s="803"/>
      <c r="EA62" s="224"/>
    </row>
    <row r="63" spans="1:131" ht="26.25" customHeight="1" thickBot="1" x14ac:dyDescent="0.2">
      <c r="A63" s="234" t="s">
        <v>378</v>
      </c>
      <c r="B63" s="813" t="s">
        <v>404</v>
      </c>
      <c r="C63" s="814"/>
      <c r="D63" s="814"/>
      <c r="E63" s="814"/>
      <c r="F63" s="814"/>
      <c r="G63" s="814"/>
      <c r="H63" s="814"/>
      <c r="I63" s="814"/>
      <c r="J63" s="814"/>
      <c r="K63" s="814"/>
      <c r="L63" s="814"/>
      <c r="M63" s="814"/>
      <c r="N63" s="814"/>
      <c r="O63" s="814"/>
      <c r="P63" s="815"/>
      <c r="Q63" s="864"/>
      <c r="R63" s="865"/>
      <c r="S63" s="865"/>
      <c r="T63" s="865"/>
      <c r="U63" s="865"/>
      <c r="V63" s="865"/>
      <c r="W63" s="865"/>
      <c r="X63" s="865"/>
      <c r="Y63" s="865"/>
      <c r="Z63" s="865"/>
      <c r="AA63" s="865"/>
      <c r="AB63" s="865"/>
      <c r="AC63" s="865"/>
      <c r="AD63" s="865"/>
      <c r="AE63" s="866"/>
      <c r="AF63" s="867">
        <v>5311</v>
      </c>
      <c r="AG63" s="868"/>
      <c r="AH63" s="868"/>
      <c r="AI63" s="868"/>
      <c r="AJ63" s="869"/>
      <c r="AK63" s="870"/>
      <c r="AL63" s="865"/>
      <c r="AM63" s="865"/>
      <c r="AN63" s="865"/>
      <c r="AO63" s="865"/>
      <c r="AP63" s="868">
        <v>60081</v>
      </c>
      <c r="AQ63" s="868"/>
      <c r="AR63" s="868"/>
      <c r="AS63" s="868"/>
      <c r="AT63" s="868"/>
      <c r="AU63" s="868">
        <v>25176</v>
      </c>
      <c r="AV63" s="868"/>
      <c r="AW63" s="868"/>
      <c r="AX63" s="868"/>
      <c r="AY63" s="868"/>
      <c r="AZ63" s="872"/>
      <c r="BA63" s="872"/>
      <c r="BB63" s="872"/>
      <c r="BC63" s="872"/>
      <c r="BD63" s="872"/>
      <c r="BE63" s="873"/>
      <c r="BF63" s="873"/>
      <c r="BG63" s="873"/>
      <c r="BH63" s="873"/>
      <c r="BI63" s="874"/>
      <c r="BJ63" s="875" t="s">
        <v>122</v>
      </c>
      <c r="BK63" s="876"/>
      <c r="BL63" s="876"/>
      <c r="BM63" s="876"/>
      <c r="BN63" s="877"/>
      <c r="BO63" s="235"/>
      <c r="BP63" s="235"/>
      <c r="BQ63" s="232">
        <v>57</v>
      </c>
      <c r="BR63" s="233"/>
      <c r="BS63" s="797"/>
      <c r="BT63" s="798"/>
      <c r="BU63" s="798"/>
      <c r="BV63" s="798"/>
      <c r="BW63" s="798"/>
      <c r="BX63" s="798"/>
      <c r="BY63" s="798"/>
      <c r="BZ63" s="798"/>
      <c r="CA63" s="798"/>
      <c r="CB63" s="798"/>
      <c r="CC63" s="798"/>
      <c r="CD63" s="798"/>
      <c r="CE63" s="798"/>
      <c r="CF63" s="798"/>
      <c r="CG63" s="799"/>
      <c r="CH63" s="800"/>
      <c r="CI63" s="801"/>
      <c r="CJ63" s="801"/>
      <c r="CK63" s="801"/>
      <c r="CL63" s="802"/>
      <c r="CM63" s="800"/>
      <c r="CN63" s="801"/>
      <c r="CO63" s="801"/>
      <c r="CP63" s="801"/>
      <c r="CQ63" s="802"/>
      <c r="CR63" s="800"/>
      <c r="CS63" s="801"/>
      <c r="CT63" s="801"/>
      <c r="CU63" s="801"/>
      <c r="CV63" s="802"/>
      <c r="CW63" s="800"/>
      <c r="CX63" s="801"/>
      <c r="CY63" s="801"/>
      <c r="CZ63" s="801"/>
      <c r="DA63" s="802"/>
      <c r="DB63" s="800"/>
      <c r="DC63" s="801"/>
      <c r="DD63" s="801"/>
      <c r="DE63" s="801"/>
      <c r="DF63" s="802"/>
      <c r="DG63" s="800"/>
      <c r="DH63" s="801"/>
      <c r="DI63" s="801"/>
      <c r="DJ63" s="801"/>
      <c r="DK63" s="802"/>
      <c r="DL63" s="800"/>
      <c r="DM63" s="801"/>
      <c r="DN63" s="801"/>
      <c r="DO63" s="801"/>
      <c r="DP63" s="802"/>
      <c r="DQ63" s="800"/>
      <c r="DR63" s="801"/>
      <c r="DS63" s="801"/>
      <c r="DT63" s="801"/>
      <c r="DU63" s="802"/>
      <c r="DV63" s="797"/>
      <c r="DW63" s="798"/>
      <c r="DX63" s="798"/>
      <c r="DY63" s="798"/>
      <c r="DZ63" s="803"/>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97"/>
      <c r="BT64" s="798"/>
      <c r="BU64" s="798"/>
      <c r="BV64" s="798"/>
      <c r="BW64" s="798"/>
      <c r="BX64" s="798"/>
      <c r="BY64" s="798"/>
      <c r="BZ64" s="798"/>
      <c r="CA64" s="798"/>
      <c r="CB64" s="798"/>
      <c r="CC64" s="798"/>
      <c r="CD64" s="798"/>
      <c r="CE64" s="798"/>
      <c r="CF64" s="798"/>
      <c r="CG64" s="799"/>
      <c r="CH64" s="800"/>
      <c r="CI64" s="801"/>
      <c r="CJ64" s="801"/>
      <c r="CK64" s="801"/>
      <c r="CL64" s="802"/>
      <c r="CM64" s="800"/>
      <c r="CN64" s="801"/>
      <c r="CO64" s="801"/>
      <c r="CP64" s="801"/>
      <c r="CQ64" s="802"/>
      <c r="CR64" s="800"/>
      <c r="CS64" s="801"/>
      <c r="CT64" s="801"/>
      <c r="CU64" s="801"/>
      <c r="CV64" s="802"/>
      <c r="CW64" s="800"/>
      <c r="CX64" s="801"/>
      <c r="CY64" s="801"/>
      <c r="CZ64" s="801"/>
      <c r="DA64" s="802"/>
      <c r="DB64" s="800"/>
      <c r="DC64" s="801"/>
      <c r="DD64" s="801"/>
      <c r="DE64" s="801"/>
      <c r="DF64" s="802"/>
      <c r="DG64" s="800"/>
      <c r="DH64" s="801"/>
      <c r="DI64" s="801"/>
      <c r="DJ64" s="801"/>
      <c r="DK64" s="802"/>
      <c r="DL64" s="800"/>
      <c r="DM64" s="801"/>
      <c r="DN64" s="801"/>
      <c r="DO64" s="801"/>
      <c r="DP64" s="802"/>
      <c r="DQ64" s="800"/>
      <c r="DR64" s="801"/>
      <c r="DS64" s="801"/>
      <c r="DT64" s="801"/>
      <c r="DU64" s="802"/>
      <c r="DV64" s="797"/>
      <c r="DW64" s="798"/>
      <c r="DX64" s="798"/>
      <c r="DY64" s="798"/>
      <c r="DZ64" s="803"/>
      <c r="EA64" s="224"/>
    </row>
    <row r="65" spans="1:131" ht="26.25" customHeight="1" thickBot="1" x14ac:dyDescent="0.2">
      <c r="A65" s="226" t="s">
        <v>405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97"/>
      <c r="BT65" s="798"/>
      <c r="BU65" s="798"/>
      <c r="BV65" s="798"/>
      <c r="BW65" s="798"/>
      <c r="BX65" s="798"/>
      <c r="BY65" s="798"/>
      <c r="BZ65" s="798"/>
      <c r="CA65" s="798"/>
      <c r="CB65" s="798"/>
      <c r="CC65" s="798"/>
      <c r="CD65" s="798"/>
      <c r="CE65" s="798"/>
      <c r="CF65" s="798"/>
      <c r="CG65" s="799"/>
      <c r="CH65" s="800"/>
      <c r="CI65" s="801"/>
      <c r="CJ65" s="801"/>
      <c r="CK65" s="801"/>
      <c r="CL65" s="802"/>
      <c r="CM65" s="800"/>
      <c r="CN65" s="801"/>
      <c r="CO65" s="801"/>
      <c r="CP65" s="801"/>
      <c r="CQ65" s="802"/>
      <c r="CR65" s="800"/>
      <c r="CS65" s="801"/>
      <c r="CT65" s="801"/>
      <c r="CU65" s="801"/>
      <c r="CV65" s="802"/>
      <c r="CW65" s="800"/>
      <c r="CX65" s="801"/>
      <c r="CY65" s="801"/>
      <c r="CZ65" s="801"/>
      <c r="DA65" s="802"/>
      <c r="DB65" s="800"/>
      <c r="DC65" s="801"/>
      <c r="DD65" s="801"/>
      <c r="DE65" s="801"/>
      <c r="DF65" s="802"/>
      <c r="DG65" s="800"/>
      <c r="DH65" s="801"/>
      <c r="DI65" s="801"/>
      <c r="DJ65" s="801"/>
      <c r="DK65" s="802"/>
      <c r="DL65" s="800"/>
      <c r="DM65" s="801"/>
      <c r="DN65" s="801"/>
      <c r="DO65" s="801"/>
      <c r="DP65" s="802"/>
      <c r="DQ65" s="800"/>
      <c r="DR65" s="801"/>
      <c r="DS65" s="801"/>
      <c r="DT65" s="801"/>
      <c r="DU65" s="802"/>
      <c r="DV65" s="797"/>
      <c r="DW65" s="798"/>
      <c r="DX65" s="798"/>
      <c r="DY65" s="798"/>
      <c r="DZ65" s="803"/>
      <c r="EA65" s="224"/>
    </row>
    <row r="66" spans="1:131" ht="26.25" customHeight="1" x14ac:dyDescent="0.15">
      <c r="A66" s="751" t="s">
        <v>406</v>
      </c>
      <c r="B66" s="752"/>
      <c r="C66" s="752"/>
      <c r="D66" s="752"/>
      <c r="E66" s="752"/>
      <c r="F66" s="752"/>
      <c r="G66" s="752"/>
      <c r="H66" s="752"/>
      <c r="I66" s="752"/>
      <c r="J66" s="752"/>
      <c r="K66" s="752"/>
      <c r="L66" s="752"/>
      <c r="M66" s="752"/>
      <c r="N66" s="752"/>
      <c r="O66" s="752"/>
      <c r="P66" s="753"/>
      <c r="Q66" s="757" t="s">
        <v>382</v>
      </c>
      <c r="R66" s="758"/>
      <c r="S66" s="758"/>
      <c r="T66" s="758"/>
      <c r="U66" s="759"/>
      <c r="V66" s="757" t="s">
        <v>383</v>
      </c>
      <c r="W66" s="758"/>
      <c r="X66" s="758"/>
      <c r="Y66" s="758"/>
      <c r="Z66" s="759"/>
      <c r="AA66" s="757" t="s">
        <v>384</v>
      </c>
      <c r="AB66" s="758"/>
      <c r="AC66" s="758"/>
      <c r="AD66" s="758"/>
      <c r="AE66" s="759"/>
      <c r="AF66" s="878" t="s">
        <v>385</v>
      </c>
      <c r="AG66" s="839"/>
      <c r="AH66" s="839"/>
      <c r="AI66" s="839"/>
      <c r="AJ66" s="879"/>
      <c r="AK66" s="757" t="s">
        <v>386</v>
      </c>
      <c r="AL66" s="752"/>
      <c r="AM66" s="752"/>
      <c r="AN66" s="752"/>
      <c r="AO66" s="753"/>
      <c r="AP66" s="757" t="s">
        <v>387</v>
      </c>
      <c r="AQ66" s="758"/>
      <c r="AR66" s="758"/>
      <c r="AS66" s="758"/>
      <c r="AT66" s="759"/>
      <c r="AU66" s="757" t="s">
        <v>407</v>
      </c>
      <c r="AV66" s="758"/>
      <c r="AW66" s="758"/>
      <c r="AX66" s="758"/>
      <c r="AY66" s="759"/>
      <c r="AZ66" s="757" t="s">
        <v>364</v>
      </c>
      <c r="BA66" s="758"/>
      <c r="BB66" s="758"/>
      <c r="BC66" s="758"/>
      <c r="BD66" s="764"/>
      <c r="BE66" s="235"/>
      <c r="BF66" s="235"/>
      <c r="BG66" s="235"/>
      <c r="BH66" s="235"/>
      <c r="BI66" s="235"/>
      <c r="BJ66" s="235"/>
      <c r="BK66" s="235"/>
      <c r="BL66" s="235"/>
      <c r="BM66" s="235"/>
      <c r="BN66" s="235"/>
      <c r="BO66" s="235"/>
      <c r="BP66" s="235"/>
      <c r="BQ66" s="232">
        <v>60</v>
      </c>
      <c r="BR66" s="237"/>
      <c r="BS66" s="883"/>
      <c r="BT66" s="884"/>
      <c r="BU66" s="884"/>
      <c r="BV66" s="884"/>
      <c r="BW66" s="884"/>
      <c r="BX66" s="884"/>
      <c r="BY66" s="884"/>
      <c r="BZ66" s="884"/>
      <c r="CA66" s="884"/>
      <c r="CB66" s="884"/>
      <c r="CC66" s="884"/>
      <c r="CD66" s="884"/>
      <c r="CE66" s="884"/>
      <c r="CF66" s="884"/>
      <c r="CG66" s="889"/>
      <c r="CH66" s="886"/>
      <c r="CI66" s="887"/>
      <c r="CJ66" s="887"/>
      <c r="CK66" s="887"/>
      <c r="CL66" s="888"/>
      <c r="CM66" s="886"/>
      <c r="CN66" s="887"/>
      <c r="CO66" s="887"/>
      <c r="CP66" s="887"/>
      <c r="CQ66" s="888"/>
      <c r="CR66" s="886"/>
      <c r="CS66" s="887"/>
      <c r="CT66" s="887"/>
      <c r="CU66" s="887"/>
      <c r="CV66" s="888"/>
      <c r="CW66" s="886"/>
      <c r="CX66" s="887"/>
      <c r="CY66" s="887"/>
      <c r="CZ66" s="887"/>
      <c r="DA66" s="888"/>
      <c r="DB66" s="886"/>
      <c r="DC66" s="887"/>
      <c r="DD66" s="887"/>
      <c r="DE66" s="887"/>
      <c r="DF66" s="888"/>
      <c r="DG66" s="886"/>
      <c r="DH66" s="887"/>
      <c r="DI66" s="887"/>
      <c r="DJ66" s="887"/>
      <c r="DK66" s="888"/>
      <c r="DL66" s="886"/>
      <c r="DM66" s="887"/>
      <c r="DN66" s="887"/>
      <c r="DO66" s="887"/>
      <c r="DP66" s="888"/>
      <c r="DQ66" s="886"/>
      <c r="DR66" s="887"/>
      <c r="DS66" s="887"/>
      <c r="DT66" s="887"/>
      <c r="DU66" s="888"/>
      <c r="DV66" s="883"/>
      <c r="DW66" s="884"/>
      <c r="DX66" s="884"/>
      <c r="DY66" s="884"/>
      <c r="DZ66" s="885"/>
      <c r="EA66" s="224"/>
    </row>
    <row r="67" spans="1:131" ht="26.25" customHeight="1" thickBot="1" x14ac:dyDescent="0.2">
      <c r="A67" s="754"/>
      <c r="B67" s="755"/>
      <c r="C67" s="755"/>
      <c r="D67" s="755"/>
      <c r="E67" s="755"/>
      <c r="F67" s="755"/>
      <c r="G67" s="755"/>
      <c r="H67" s="755"/>
      <c r="I67" s="755"/>
      <c r="J67" s="755"/>
      <c r="K67" s="755"/>
      <c r="L67" s="755"/>
      <c r="M67" s="755"/>
      <c r="N67" s="755"/>
      <c r="O67" s="755"/>
      <c r="P67" s="756"/>
      <c r="Q67" s="760"/>
      <c r="R67" s="761"/>
      <c r="S67" s="761"/>
      <c r="T67" s="761"/>
      <c r="U67" s="762"/>
      <c r="V67" s="760"/>
      <c r="W67" s="761"/>
      <c r="X67" s="761"/>
      <c r="Y67" s="761"/>
      <c r="Z67" s="762"/>
      <c r="AA67" s="760"/>
      <c r="AB67" s="761"/>
      <c r="AC67" s="761"/>
      <c r="AD67" s="761"/>
      <c r="AE67" s="762"/>
      <c r="AF67" s="880"/>
      <c r="AG67" s="842"/>
      <c r="AH67" s="842"/>
      <c r="AI67" s="842"/>
      <c r="AJ67" s="881"/>
      <c r="AK67" s="882"/>
      <c r="AL67" s="755"/>
      <c r="AM67" s="755"/>
      <c r="AN67" s="755"/>
      <c r="AO67" s="756"/>
      <c r="AP67" s="760"/>
      <c r="AQ67" s="761"/>
      <c r="AR67" s="761"/>
      <c r="AS67" s="761"/>
      <c r="AT67" s="762"/>
      <c r="AU67" s="760"/>
      <c r="AV67" s="761"/>
      <c r="AW67" s="761"/>
      <c r="AX67" s="761"/>
      <c r="AY67" s="762"/>
      <c r="AZ67" s="760"/>
      <c r="BA67" s="761"/>
      <c r="BB67" s="761"/>
      <c r="BC67" s="761"/>
      <c r="BD67" s="766"/>
      <c r="BE67" s="235"/>
      <c r="BF67" s="235"/>
      <c r="BG67" s="235"/>
      <c r="BH67" s="235"/>
      <c r="BI67" s="235"/>
      <c r="BJ67" s="235"/>
      <c r="BK67" s="235"/>
      <c r="BL67" s="235"/>
      <c r="BM67" s="235"/>
      <c r="BN67" s="235"/>
      <c r="BO67" s="235"/>
      <c r="BP67" s="235"/>
      <c r="BQ67" s="232">
        <v>61</v>
      </c>
      <c r="BR67" s="237"/>
      <c r="BS67" s="883"/>
      <c r="BT67" s="884"/>
      <c r="BU67" s="884"/>
      <c r="BV67" s="884"/>
      <c r="BW67" s="884"/>
      <c r="BX67" s="884"/>
      <c r="BY67" s="884"/>
      <c r="BZ67" s="884"/>
      <c r="CA67" s="884"/>
      <c r="CB67" s="884"/>
      <c r="CC67" s="884"/>
      <c r="CD67" s="884"/>
      <c r="CE67" s="884"/>
      <c r="CF67" s="884"/>
      <c r="CG67" s="889"/>
      <c r="CH67" s="886"/>
      <c r="CI67" s="887"/>
      <c r="CJ67" s="887"/>
      <c r="CK67" s="887"/>
      <c r="CL67" s="888"/>
      <c r="CM67" s="886"/>
      <c r="CN67" s="887"/>
      <c r="CO67" s="887"/>
      <c r="CP67" s="887"/>
      <c r="CQ67" s="888"/>
      <c r="CR67" s="886"/>
      <c r="CS67" s="887"/>
      <c r="CT67" s="887"/>
      <c r="CU67" s="887"/>
      <c r="CV67" s="888"/>
      <c r="CW67" s="886"/>
      <c r="CX67" s="887"/>
      <c r="CY67" s="887"/>
      <c r="CZ67" s="887"/>
      <c r="DA67" s="888"/>
      <c r="DB67" s="886"/>
      <c r="DC67" s="887"/>
      <c r="DD67" s="887"/>
      <c r="DE67" s="887"/>
      <c r="DF67" s="888"/>
      <c r="DG67" s="886"/>
      <c r="DH67" s="887"/>
      <c r="DI67" s="887"/>
      <c r="DJ67" s="887"/>
      <c r="DK67" s="888"/>
      <c r="DL67" s="886"/>
      <c r="DM67" s="887"/>
      <c r="DN67" s="887"/>
      <c r="DO67" s="887"/>
      <c r="DP67" s="888"/>
      <c r="DQ67" s="886"/>
      <c r="DR67" s="887"/>
      <c r="DS67" s="887"/>
      <c r="DT67" s="887"/>
      <c r="DU67" s="888"/>
      <c r="DV67" s="883"/>
      <c r="DW67" s="884"/>
      <c r="DX67" s="884"/>
      <c r="DY67" s="884"/>
      <c r="DZ67" s="885"/>
      <c r="EA67" s="224"/>
    </row>
    <row r="68" spans="1:131" ht="26.25" customHeight="1" thickTop="1" x14ac:dyDescent="0.15">
      <c r="A68" s="230">
        <v>1</v>
      </c>
      <c r="B68" s="893" t="s">
        <v>574</v>
      </c>
      <c r="C68" s="894"/>
      <c r="D68" s="894"/>
      <c r="E68" s="894"/>
      <c r="F68" s="894"/>
      <c r="G68" s="894"/>
      <c r="H68" s="894"/>
      <c r="I68" s="894"/>
      <c r="J68" s="894"/>
      <c r="K68" s="894"/>
      <c r="L68" s="894"/>
      <c r="M68" s="894"/>
      <c r="N68" s="894"/>
      <c r="O68" s="894"/>
      <c r="P68" s="895"/>
      <c r="Q68" s="896">
        <v>208</v>
      </c>
      <c r="R68" s="890"/>
      <c r="S68" s="890"/>
      <c r="T68" s="890"/>
      <c r="U68" s="890"/>
      <c r="V68" s="890">
        <v>203</v>
      </c>
      <c r="W68" s="890"/>
      <c r="X68" s="890"/>
      <c r="Y68" s="890"/>
      <c r="Z68" s="890"/>
      <c r="AA68" s="890">
        <v>5</v>
      </c>
      <c r="AB68" s="890"/>
      <c r="AC68" s="890"/>
      <c r="AD68" s="890"/>
      <c r="AE68" s="890"/>
      <c r="AF68" s="890">
        <v>5</v>
      </c>
      <c r="AG68" s="890"/>
      <c r="AH68" s="890"/>
      <c r="AI68" s="890"/>
      <c r="AJ68" s="890"/>
      <c r="AK68" s="890">
        <v>54</v>
      </c>
      <c r="AL68" s="890"/>
      <c r="AM68" s="890"/>
      <c r="AN68" s="890"/>
      <c r="AO68" s="890"/>
      <c r="AP68" s="890" t="s">
        <v>495</v>
      </c>
      <c r="AQ68" s="890"/>
      <c r="AR68" s="890"/>
      <c r="AS68" s="890"/>
      <c r="AT68" s="890"/>
      <c r="AU68" s="890" t="s">
        <v>495</v>
      </c>
      <c r="AV68" s="890"/>
      <c r="AW68" s="890"/>
      <c r="AX68" s="890"/>
      <c r="AY68" s="890"/>
      <c r="AZ68" s="891"/>
      <c r="BA68" s="891"/>
      <c r="BB68" s="891"/>
      <c r="BC68" s="891"/>
      <c r="BD68" s="892"/>
      <c r="BE68" s="235"/>
      <c r="BF68" s="235"/>
      <c r="BG68" s="235"/>
      <c r="BH68" s="235"/>
      <c r="BI68" s="235"/>
      <c r="BJ68" s="235"/>
      <c r="BK68" s="235"/>
      <c r="BL68" s="235"/>
      <c r="BM68" s="235"/>
      <c r="BN68" s="235"/>
      <c r="BO68" s="235"/>
      <c r="BP68" s="235"/>
      <c r="BQ68" s="232">
        <v>62</v>
      </c>
      <c r="BR68" s="237"/>
      <c r="BS68" s="883"/>
      <c r="BT68" s="884"/>
      <c r="BU68" s="884"/>
      <c r="BV68" s="884"/>
      <c r="BW68" s="884"/>
      <c r="BX68" s="884"/>
      <c r="BY68" s="884"/>
      <c r="BZ68" s="884"/>
      <c r="CA68" s="884"/>
      <c r="CB68" s="884"/>
      <c r="CC68" s="884"/>
      <c r="CD68" s="884"/>
      <c r="CE68" s="884"/>
      <c r="CF68" s="884"/>
      <c r="CG68" s="889"/>
      <c r="CH68" s="886"/>
      <c r="CI68" s="887"/>
      <c r="CJ68" s="887"/>
      <c r="CK68" s="887"/>
      <c r="CL68" s="888"/>
      <c r="CM68" s="886"/>
      <c r="CN68" s="887"/>
      <c r="CO68" s="887"/>
      <c r="CP68" s="887"/>
      <c r="CQ68" s="888"/>
      <c r="CR68" s="886"/>
      <c r="CS68" s="887"/>
      <c r="CT68" s="887"/>
      <c r="CU68" s="887"/>
      <c r="CV68" s="888"/>
      <c r="CW68" s="886"/>
      <c r="CX68" s="887"/>
      <c r="CY68" s="887"/>
      <c r="CZ68" s="887"/>
      <c r="DA68" s="888"/>
      <c r="DB68" s="886"/>
      <c r="DC68" s="887"/>
      <c r="DD68" s="887"/>
      <c r="DE68" s="887"/>
      <c r="DF68" s="888"/>
      <c r="DG68" s="886"/>
      <c r="DH68" s="887"/>
      <c r="DI68" s="887"/>
      <c r="DJ68" s="887"/>
      <c r="DK68" s="888"/>
      <c r="DL68" s="886"/>
      <c r="DM68" s="887"/>
      <c r="DN68" s="887"/>
      <c r="DO68" s="887"/>
      <c r="DP68" s="888"/>
      <c r="DQ68" s="886"/>
      <c r="DR68" s="887"/>
      <c r="DS68" s="887"/>
      <c r="DT68" s="887"/>
      <c r="DU68" s="888"/>
      <c r="DV68" s="883"/>
      <c r="DW68" s="884"/>
      <c r="DX68" s="884"/>
      <c r="DY68" s="884"/>
      <c r="DZ68" s="885"/>
      <c r="EA68" s="224"/>
    </row>
    <row r="69" spans="1:131" ht="26.25" customHeight="1" x14ac:dyDescent="0.15">
      <c r="A69" s="232">
        <v>2</v>
      </c>
      <c r="B69" s="897" t="s">
        <v>575</v>
      </c>
      <c r="C69" s="898"/>
      <c r="D69" s="898"/>
      <c r="E69" s="898"/>
      <c r="F69" s="898"/>
      <c r="G69" s="898"/>
      <c r="H69" s="898"/>
      <c r="I69" s="898"/>
      <c r="J69" s="898"/>
      <c r="K69" s="898"/>
      <c r="L69" s="898"/>
      <c r="M69" s="898"/>
      <c r="N69" s="898"/>
      <c r="O69" s="898"/>
      <c r="P69" s="899"/>
      <c r="Q69" s="900">
        <v>824</v>
      </c>
      <c r="R69" s="854"/>
      <c r="S69" s="854"/>
      <c r="T69" s="854"/>
      <c r="U69" s="854"/>
      <c r="V69" s="854">
        <v>819</v>
      </c>
      <c r="W69" s="854"/>
      <c r="X69" s="854"/>
      <c r="Y69" s="854"/>
      <c r="Z69" s="854"/>
      <c r="AA69" s="854">
        <v>5</v>
      </c>
      <c r="AB69" s="854"/>
      <c r="AC69" s="854"/>
      <c r="AD69" s="854"/>
      <c r="AE69" s="854"/>
      <c r="AF69" s="854">
        <v>5</v>
      </c>
      <c r="AG69" s="854"/>
      <c r="AH69" s="854"/>
      <c r="AI69" s="854"/>
      <c r="AJ69" s="854"/>
      <c r="AK69" s="854">
        <v>36</v>
      </c>
      <c r="AL69" s="854"/>
      <c r="AM69" s="854"/>
      <c r="AN69" s="854"/>
      <c r="AO69" s="854"/>
      <c r="AP69" s="854" t="s">
        <v>495</v>
      </c>
      <c r="AQ69" s="854"/>
      <c r="AR69" s="854"/>
      <c r="AS69" s="854"/>
      <c r="AT69" s="854"/>
      <c r="AU69" s="854" t="s">
        <v>495</v>
      </c>
      <c r="AV69" s="854"/>
      <c r="AW69" s="854"/>
      <c r="AX69" s="854"/>
      <c r="AY69" s="854"/>
      <c r="AZ69" s="856"/>
      <c r="BA69" s="856"/>
      <c r="BB69" s="856"/>
      <c r="BC69" s="856"/>
      <c r="BD69" s="857"/>
      <c r="BE69" s="235"/>
      <c r="BF69" s="235"/>
      <c r="BG69" s="235"/>
      <c r="BH69" s="235"/>
      <c r="BI69" s="235"/>
      <c r="BJ69" s="235"/>
      <c r="BK69" s="235"/>
      <c r="BL69" s="235"/>
      <c r="BM69" s="235"/>
      <c r="BN69" s="235"/>
      <c r="BO69" s="235"/>
      <c r="BP69" s="235"/>
      <c r="BQ69" s="232">
        <v>63</v>
      </c>
      <c r="BR69" s="237"/>
      <c r="BS69" s="883"/>
      <c r="BT69" s="884"/>
      <c r="BU69" s="884"/>
      <c r="BV69" s="884"/>
      <c r="BW69" s="884"/>
      <c r="BX69" s="884"/>
      <c r="BY69" s="884"/>
      <c r="BZ69" s="884"/>
      <c r="CA69" s="884"/>
      <c r="CB69" s="884"/>
      <c r="CC69" s="884"/>
      <c r="CD69" s="884"/>
      <c r="CE69" s="884"/>
      <c r="CF69" s="884"/>
      <c r="CG69" s="889"/>
      <c r="CH69" s="886"/>
      <c r="CI69" s="887"/>
      <c r="CJ69" s="887"/>
      <c r="CK69" s="887"/>
      <c r="CL69" s="888"/>
      <c r="CM69" s="886"/>
      <c r="CN69" s="887"/>
      <c r="CO69" s="887"/>
      <c r="CP69" s="887"/>
      <c r="CQ69" s="888"/>
      <c r="CR69" s="886"/>
      <c r="CS69" s="887"/>
      <c r="CT69" s="887"/>
      <c r="CU69" s="887"/>
      <c r="CV69" s="888"/>
      <c r="CW69" s="886"/>
      <c r="CX69" s="887"/>
      <c r="CY69" s="887"/>
      <c r="CZ69" s="887"/>
      <c r="DA69" s="888"/>
      <c r="DB69" s="886"/>
      <c r="DC69" s="887"/>
      <c r="DD69" s="887"/>
      <c r="DE69" s="887"/>
      <c r="DF69" s="888"/>
      <c r="DG69" s="886"/>
      <c r="DH69" s="887"/>
      <c r="DI69" s="887"/>
      <c r="DJ69" s="887"/>
      <c r="DK69" s="888"/>
      <c r="DL69" s="886"/>
      <c r="DM69" s="887"/>
      <c r="DN69" s="887"/>
      <c r="DO69" s="887"/>
      <c r="DP69" s="888"/>
      <c r="DQ69" s="886"/>
      <c r="DR69" s="887"/>
      <c r="DS69" s="887"/>
      <c r="DT69" s="887"/>
      <c r="DU69" s="888"/>
      <c r="DV69" s="883"/>
      <c r="DW69" s="884"/>
      <c r="DX69" s="884"/>
      <c r="DY69" s="884"/>
      <c r="DZ69" s="885"/>
      <c r="EA69" s="224"/>
    </row>
    <row r="70" spans="1:131" ht="26.25" customHeight="1" x14ac:dyDescent="0.15">
      <c r="A70" s="232">
        <v>3</v>
      </c>
      <c r="B70" s="897" t="s">
        <v>576</v>
      </c>
      <c r="C70" s="898"/>
      <c r="D70" s="898"/>
      <c r="E70" s="898"/>
      <c r="F70" s="898"/>
      <c r="G70" s="898"/>
      <c r="H70" s="898"/>
      <c r="I70" s="898"/>
      <c r="J70" s="898"/>
      <c r="K70" s="898"/>
      <c r="L70" s="898"/>
      <c r="M70" s="898"/>
      <c r="N70" s="898"/>
      <c r="O70" s="898"/>
      <c r="P70" s="899"/>
      <c r="Q70" s="900">
        <v>184</v>
      </c>
      <c r="R70" s="854"/>
      <c r="S70" s="854"/>
      <c r="T70" s="854"/>
      <c r="U70" s="854"/>
      <c r="V70" s="854">
        <v>180</v>
      </c>
      <c r="W70" s="854"/>
      <c r="X70" s="854"/>
      <c r="Y70" s="854"/>
      <c r="Z70" s="854"/>
      <c r="AA70" s="854">
        <v>4</v>
      </c>
      <c r="AB70" s="854"/>
      <c r="AC70" s="854"/>
      <c r="AD70" s="854"/>
      <c r="AE70" s="854"/>
      <c r="AF70" s="854">
        <v>4</v>
      </c>
      <c r="AG70" s="854"/>
      <c r="AH70" s="854"/>
      <c r="AI70" s="854"/>
      <c r="AJ70" s="854"/>
      <c r="AK70" s="854" t="s">
        <v>584</v>
      </c>
      <c r="AL70" s="854"/>
      <c r="AM70" s="854"/>
      <c r="AN70" s="854"/>
      <c r="AO70" s="854"/>
      <c r="AP70" s="854" t="s">
        <v>495</v>
      </c>
      <c r="AQ70" s="854"/>
      <c r="AR70" s="854"/>
      <c r="AS70" s="854"/>
      <c r="AT70" s="854"/>
      <c r="AU70" s="854" t="s">
        <v>495</v>
      </c>
      <c r="AV70" s="854"/>
      <c r="AW70" s="854"/>
      <c r="AX70" s="854"/>
      <c r="AY70" s="854"/>
      <c r="AZ70" s="856"/>
      <c r="BA70" s="856"/>
      <c r="BB70" s="856"/>
      <c r="BC70" s="856"/>
      <c r="BD70" s="857"/>
      <c r="BE70" s="235"/>
      <c r="BF70" s="235"/>
      <c r="BG70" s="235"/>
      <c r="BH70" s="235"/>
      <c r="BI70" s="235"/>
      <c r="BJ70" s="235"/>
      <c r="BK70" s="235"/>
      <c r="BL70" s="235"/>
      <c r="BM70" s="235"/>
      <c r="BN70" s="235"/>
      <c r="BO70" s="235"/>
      <c r="BP70" s="235"/>
      <c r="BQ70" s="232">
        <v>64</v>
      </c>
      <c r="BR70" s="237"/>
      <c r="BS70" s="883"/>
      <c r="BT70" s="884"/>
      <c r="BU70" s="884"/>
      <c r="BV70" s="884"/>
      <c r="BW70" s="884"/>
      <c r="BX70" s="884"/>
      <c r="BY70" s="884"/>
      <c r="BZ70" s="884"/>
      <c r="CA70" s="884"/>
      <c r="CB70" s="884"/>
      <c r="CC70" s="884"/>
      <c r="CD70" s="884"/>
      <c r="CE70" s="884"/>
      <c r="CF70" s="884"/>
      <c r="CG70" s="889"/>
      <c r="CH70" s="886"/>
      <c r="CI70" s="887"/>
      <c r="CJ70" s="887"/>
      <c r="CK70" s="887"/>
      <c r="CL70" s="888"/>
      <c r="CM70" s="886"/>
      <c r="CN70" s="887"/>
      <c r="CO70" s="887"/>
      <c r="CP70" s="887"/>
      <c r="CQ70" s="888"/>
      <c r="CR70" s="886"/>
      <c r="CS70" s="887"/>
      <c r="CT70" s="887"/>
      <c r="CU70" s="887"/>
      <c r="CV70" s="888"/>
      <c r="CW70" s="886"/>
      <c r="CX70" s="887"/>
      <c r="CY70" s="887"/>
      <c r="CZ70" s="887"/>
      <c r="DA70" s="888"/>
      <c r="DB70" s="886"/>
      <c r="DC70" s="887"/>
      <c r="DD70" s="887"/>
      <c r="DE70" s="887"/>
      <c r="DF70" s="888"/>
      <c r="DG70" s="886"/>
      <c r="DH70" s="887"/>
      <c r="DI70" s="887"/>
      <c r="DJ70" s="887"/>
      <c r="DK70" s="888"/>
      <c r="DL70" s="886"/>
      <c r="DM70" s="887"/>
      <c r="DN70" s="887"/>
      <c r="DO70" s="887"/>
      <c r="DP70" s="888"/>
      <c r="DQ70" s="886"/>
      <c r="DR70" s="887"/>
      <c r="DS70" s="887"/>
      <c r="DT70" s="887"/>
      <c r="DU70" s="888"/>
      <c r="DV70" s="883"/>
      <c r="DW70" s="884"/>
      <c r="DX70" s="884"/>
      <c r="DY70" s="884"/>
      <c r="DZ70" s="885"/>
      <c r="EA70" s="224"/>
    </row>
    <row r="71" spans="1:131" ht="26.25" customHeight="1" x14ac:dyDescent="0.15">
      <c r="A71" s="232">
        <v>4</v>
      </c>
      <c r="B71" s="897" t="s">
        <v>577</v>
      </c>
      <c r="C71" s="898"/>
      <c r="D71" s="898"/>
      <c r="E71" s="898"/>
      <c r="F71" s="898"/>
      <c r="G71" s="898"/>
      <c r="H71" s="898"/>
      <c r="I71" s="898"/>
      <c r="J71" s="898"/>
      <c r="K71" s="898"/>
      <c r="L71" s="898"/>
      <c r="M71" s="898"/>
      <c r="N71" s="898"/>
      <c r="O71" s="898"/>
      <c r="P71" s="899"/>
      <c r="Q71" s="900">
        <v>21</v>
      </c>
      <c r="R71" s="854"/>
      <c r="S71" s="854"/>
      <c r="T71" s="854"/>
      <c r="U71" s="854"/>
      <c r="V71" s="854">
        <v>20</v>
      </c>
      <c r="W71" s="854"/>
      <c r="X71" s="854"/>
      <c r="Y71" s="854"/>
      <c r="Z71" s="854"/>
      <c r="AA71" s="854">
        <v>1</v>
      </c>
      <c r="AB71" s="854"/>
      <c r="AC71" s="854"/>
      <c r="AD71" s="854"/>
      <c r="AE71" s="854"/>
      <c r="AF71" s="854">
        <v>1</v>
      </c>
      <c r="AG71" s="854"/>
      <c r="AH71" s="854"/>
      <c r="AI71" s="854"/>
      <c r="AJ71" s="854"/>
      <c r="AK71" s="854">
        <v>2</v>
      </c>
      <c r="AL71" s="854"/>
      <c r="AM71" s="854"/>
      <c r="AN71" s="854"/>
      <c r="AO71" s="854"/>
      <c r="AP71" s="854" t="s">
        <v>495</v>
      </c>
      <c r="AQ71" s="854"/>
      <c r="AR71" s="854"/>
      <c r="AS71" s="854"/>
      <c r="AT71" s="854"/>
      <c r="AU71" s="854" t="s">
        <v>495</v>
      </c>
      <c r="AV71" s="854"/>
      <c r="AW71" s="854"/>
      <c r="AX71" s="854"/>
      <c r="AY71" s="854"/>
      <c r="AZ71" s="856"/>
      <c r="BA71" s="856"/>
      <c r="BB71" s="856"/>
      <c r="BC71" s="856"/>
      <c r="BD71" s="857"/>
      <c r="BE71" s="235"/>
      <c r="BF71" s="235"/>
      <c r="BG71" s="235"/>
      <c r="BH71" s="235"/>
      <c r="BI71" s="235"/>
      <c r="BJ71" s="235"/>
      <c r="BK71" s="235"/>
      <c r="BL71" s="235"/>
      <c r="BM71" s="235"/>
      <c r="BN71" s="235"/>
      <c r="BO71" s="235"/>
      <c r="BP71" s="235"/>
      <c r="BQ71" s="232">
        <v>65</v>
      </c>
      <c r="BR71" s="237"/>
      <c r="BS71" s="883"/>
      <c r="BT71" s="884"/>
      <c r="BU71" s="884"/>
      <c r="BV71" s="884"/>
      <c r="BW71" s="884"/>
      <c r="BX71" s="884"/>
      <c r="BY71" s="884"/>
      <c r="BZ71" s="884"/>
      <c r="CA71" s="884"/>
      <c r="CB71" s="884"/>
      <c r="CC71" s="884"/>
      <c r="CD71" s="884"/>
      <c r="CE71" s="884"/>
      <c r="CF71" s="884"/>
      <c r="CG71" s="889"/>
      <c r="CH71" s="886"/>
      <c r="CI71" s="887"/>
      <c r="CJ71" s="887"/>
      <c r="CK71" s="887"/>
      <c r="CL71" s="888"/>
      <c r="CM71" s="886"/>
      <c r="CN71" s="887"/>
      <c r="CO71" s="887"/>
      <c r="CP71" s="887"/>
      <c r="CQ71" s="888"/>
      <c r="CR71" s="886"/>
      <c r="CS71" s="887"/>
      <c r="CT71" s="887"/>
      <c r="CU71" s="887"/>
      <c r="CV71" s="888"/>
      <c r="CW71" s="886"/>
      <c r="CX71" s="887"/>
      <c r="CY71" s="887"/>
      <c r="CZ71" s="887"/>
      <c r="DA71" s="888"/>
      <c r="DB71" s="886"/>
      <c r="DC71" s="887"/>
      <c r="DD71" s="887"/>
      <c r="DE71" s="887"/>
      <c r="DF71" s="888"/>
      <c r="DG71" s="886"/>
      <c r="DH71" s="887"/>
      <c r="DI71" s="887"/>
      <c r="DJ71" s="887"/>
      <c r="DK71" s="888"/>
      <c r="DL71" s="886"/>
      <c r="DM71" s="887"/>
      <c r="DN71" s="887"/>
      <c r="DO71" s="887"/>
      <c r="DP71" s="888"/>
      <c r="DQ71" s="886"/>
      <c r="DR71" s="887"/>
      <c r="DS71" s="887"/>
      <c r="DT71" s="887"/>
      <c r="DU71" s="888"/>
      <c r="DV71" s="883"/>
      <c r="DW71" s="884"/>
      <c r="DX71" s="884"/>
      <c r="DY71" s="884"/>
      <c r="DZ71" s="885"/>
      <c r="EA71" s="224"/>
    </row>
    <row r="72" spans="1:131" ht="26.25" customHeight="1" x14ac:dyDescent="0.15">
      <c r="A72" s="232">
        <v>5</v>
      </c>
      <c r="B72" s="897" t="s">
        <v>578</v>
      </c>
      <c r="C72" s="898"/>
      <c r="D72" s="898"/>
      <c r="E72" s="898"/>
      <c r="F72" s="898"/>
      <c r="G72" s="898"/>
      <c r="H72" s="898"/>
      <c r="I72" s="898"/>
      <c r="J72" s="898"/>
      <c r="K72" s="898"/>
      <c r="L72" s="898"/>
      <c r="M72" s="898"/>
      <c r="N72" s="898"/>
      <c r="O72" s="898"/>
      <c r="P72" s="899"/>
      <c r="Q72" s="900">
        <v>22</v>
      </c>
      <c r="R72" s="854"/>
      <c r="S72" s="854"/>
      <c r="T72" s="854"/>
      <c r="U72" s="854"/>
      <c r="V72" s="854">
        <v>11</v>
      </c>
      <c r="W72" s="854"/>
      <c r="X72" s="854"/>
      <c r="Y72" s="854"/>
      <c r="Z72" s="854"/>
      <c r="AA72" s="854">
        <v>11</v>
      </c>
      <c r="AB72" s="854"/>
      <c r="AC72" s="854"/>
      <c r="AD72" s="854"/>
      <c r="AE72" s="854"/>
      <c r="AF72" s="854">
        <v>11</v>
      </c>
      <c r="AG72" s="854"/>
      <c r="AH72" s="854"/>
      <c r="AI72" s="854"/>
      <c r="AJ72" s="854"/>
      <c r="AK72" s="854" t="s">
        <v>584</v>
      </c>
      <c r="AL72" s="854"/>
      <c r="AM72" s="854"/>
      <c r="AN72" s="854"/>
      <c r="AO72" s="854"/>
      <c r="AP72" s="854" t="s">
        <v>495</v>
      </c>
      <c r="AQ72" s="854"/>
      <c r="AR72" s="854"/>
      <c r="AS72" s="854"/>
      <c r="AT72" s="854"/>
      <c r="AU72" s="854" t="s">
        <v>495</v>
      </c>
      <c r="AV72" s="854"/>
      <c r="AW72" s="854"/>
      <c r="AX72" s="854"/>
      <c r="AY72" s="854"/>
      <c r="AZ72" s="856"/>
      <c r="BA72" s="856"/>
      <c r="BB72" s="856"/>
      <c r="BC72" s="856"/>
      <c r="BD72" s="857"/>
      <c r="BE72" s="235"/>
      <c r="BF72" s="235"/>
      <c r="BG72" s="235"/>
      <c r="BH72" s="235"/>
      <c r="BI72" s="235"/>
      <c r="BJ72" s="235"/>
      <c r="BK72" s="235"/>
      <c r="BL72" s="235"/>
      <c r="BM72" s="235"/>
      <c r="BN72" s="235"/>
      <c r="BO72" s="235"/>
      <c r="BP72" s="235"/>
      <c r="BQ72" s="232">
        <v>66</v>
      </c>
      <c r="BR72" s="237"/>
      <c r="BS72" s="883"/>
      <c r="BT72" s="884"/>
      <c r="BU72" s="884"/>
      <c r="BV72" s="884"/>
      <c r="BW72" s="884"/>
      <c r="BX72" s="884"/>
      <c r="BY72" s="884"/>
      <c r="BZ72" s="884"/>
      <c r="CA72" s="884"/>
      <c r="CB72" s="884"/>
      <c r="CC72" s="884"/>
      <c r="CD72" s="884"/>
      <c r="CE72" s="884"/>
      <c r="CF72" s="884"/>
      <c r="CG72" s="889"/>
      <c r="CH72" s="886"/>
      <c r="CI72" s="887"/>
      <c r="CJ72" s="887"/>
      <c r="CK72" s="887"/>
      <c r="CL72" s="888"/>
      <c r="CM72" s="886"/>
      <c r="CN72" s="887"/>
      <c r="CO72" s="887"/>
      <c r="CP72" s="887"/>
      <c r="CQ72" s="888"/>
      <c r="CR72" s="886"/>
      <c r="CS72" s="887"/>
      <c r="CT72" s="887"/>
      <c r="CU72" s="887"/>
      <c r="CV72" s="888"/>
      <c r="CW72" s="886"/>
      <c r="CX72" s="887"/>
      <c r="CY72" s="887"/>
      <c r="CZ72" s="887"/>
      <c r="DA72" s="888"/>
      <c r="DB72" s="886"/>
      <c r="DC72" s="887"/>
      <c r="DD72" s="887"/>
      <c r="DE72" s="887"/>
      <c r="DF72" s="888"/>
      <c r="DG72" s="886"/>
      <c r="DH72" s="887"/>
      <c r="DI72" s="887"/>
      <c r="DJ72" s="887"/>
      <c r="DK72" s="888"/>
      <c r="DL72" s="886"/>
      <c r="DM72" s="887"/>
      <c r="DN72" s="887"/>
      <c r="DO72" s="887"/>
      <c r="DP72" s="888"/>
      <c r="DQ72" s="886"/>
      <c r="DR72" s="887"/>
      <c r="DS72" s="887"/>
      <c r="DT72" s="887"/>
      <c r="DU72" s="888"/>
      <c r="DV72" s="883"/>
      <c r="DW72" s="884"/>
      <c r="DX72" s="884"/>
      <c r="DY72" s="884"/>
      <c r="DZ72" s="885"/>
      <c r="EA72" s="224"/>
    </row>
    <row r="73" spans="1:131" ht="26.25" customHeight="1" x14ac:dyDescent="0.15">
      <c r="A73" s="232">
        <v>6</v>
      </c>
      <c r="B73" s="897" t="s">
        <v>579</v>
      </c>
      <c r="C73" s="898"/>
      <c r="D73" s="898"/>
      <c r="E73" s="898"/>
      <c r="F73" s="898"/>
      <c r="G73" s="898"/>
      <c r="H73" s="898"/>
      <c r="I73" s="898"/>
      <c r="J73" s="898"/>
      <c r="K73" s="898"/>
      <c r="L73" s="898"/>
      <c r="M73" s="898"/>
      <c r="N73" s="898"/>
      <c r="O73" s="898"/>
      <c r="P73" s="899"/>
      <c r="Q73" s="900">
        <v>26</v>
      </c>
      <c r="R73" s="854"/>
      <c r="S73" s="854"/>
      <c r="T73" s="854"/>
      <c r="U73" s="854"/>
      <c r="V73" s="854">
        <v>26</v>
      </c>
      <c r="W73" s="854"/>
      <c r="X73" s="854"/>
      <c r="Y73" s="854"/>
      <c r="Z73" s="854"/>
      <c r="AA73" s="854">
        <v>0</v>
      </c>
      <c r="AB73" s="854"/>
      <c r="AC73" s="854"/>
      <c r="AD73" s="854"/>
      <c r="AE73" s="854"/>
      <c r="AF73" s="854">
        <v>0</v>
      </c>
      <c r="AG73" s="854"/>
      <c r="AH73" s="854"/>
      <c r="AI73" s="854"/>
      <c r="AJ73" s="854"/>
      <c r="AK73" s="854">
        <v>4</v>
      </c>
      <c r="AL73" s="854"/>
      <c r="AM73" s="854"/>
      <c r="AN73" s="854"/>
      <c r="AO73" s="854"/>
      <c r="AP73" s="854" t="s">
        <v>495</v>
      </c>
      <c r="AQ73" s="854"/>
      <c r="AR73" s="854"/>
      <c r="AS73" s="854"/>
      <c r="AT73" s="854"/>
      <c r="AU73" s="854" t="s">
        <v>495</v>
      </c>
      <c r="AV73" s="854"/>
      <c r="AW73" s="854"/>
      <c r="AX73" s="854"/>
      <c r="AY73" s="854"/>
      <c r="AZ73" s="856"/>
      <c r="BA73" s="856"/>
      <c r="BB73" s="856"/>
      <c r="BC73" s="856"/>
      <c r="BD73" s="857"/>
      <c r="BE73" s="235"/>
      <c r="BF73" s="235"/>
      <c r="BG73" s="235"/>
      <c r="BH73" s="235"/>
      <c r="BI73" s="235"/>
      <c r="BJ73" s="235"/>
      <c r="BK73" s="235"/>
      <c r="BL73" s="235"/>
      <c r="BM73" s="235"/>
      <c r="BN73" s="235"/>
      <c r="BO73" s="235"/>
      <c r="BP73" s="235"/>
      <c r="BQ73" s="232">
        <v>67</v>
      </c>
      <c r="BR73" s="237"/>
      <c r="BS73" s="883"/>
      <c r="BT73" s="884"/>
      <c r="BU73" s="884"/>
      <c r="BV73" s="884"/>
      <c r="BW73" s="884"/>
      <c r="BX73" s="884"/>
      <c r="BY73" s="884"/>
      <c r="BZ73" s="884"/>
      <c r="CA73" s="884"/>
      <c r="CB73" s="884"/>
      <c r="CC73" s="884"/>
      <c r="CD73" s="884"/>
      <c r="CE73" s="884"/>
      <c r="CF73" s="884"/>
      <c r="CG73" s="889"/>
      <c r="CH73" s="886"/>
      <c r="CI73" s="887"/>
      <c r="CJ73" s="887"/>
      <c r="CK73" s="887"/>
      <c r="CL73" s="888"/>
      <c r="CM73" s="886"/>
      <c r="CN73" s="887"/>
      <c r="CO73" s="887"/>
      <c r="CP73" s="887"/>
      <c r="CQ73" s="888"/>
      <c r="CR73" s="886"/>
      <c r="CS73" s="887"/>
      <c r="CT73" s="887"/>
      <c r="CU73" s="887"/>
      <c r="CV73" s="888"/>
      <c r="CW73" s="886"/>
      <c r="CX73" s="887"/>
      <c r="CY73" s="887"/>
      <c r="CZ73" s="887"/>
      <c r="DA73" s="888"/>
      <c r="DB73" s="886"/>
      <c r="DC73" s="887"/>
      <c r="DD73" s="887"/>
      <c r="DE73" s="887"/>
      <c r="DF73" s="888"/>
      <c r="DG73" s="886"/>
      <c r="DH73" s="887"/>
      <c r="DI73" s="887"/>
      <c r="DJ73" s="887"/>
      <c r="DK73" s="888"/>
      <c r="DL73" s="886"/>
      <c r="DM73" s="887"/>
      <c r="DN73" s="887"/>
      <c r="DO73" s="887"/>
      <c r="DP73" s="888"/>
      <c r="DQ73" s="886"/>
      <c r="DR73" s="887"/>
      <c r="DS73" s="887"/>
      <c r="DT73" s="887"/>
      <c r="DU73" s="888"/>
      <c r="DV73" s="883"/>
      <c r="DW73" s="884"/>
      <c r="DX73" s="884"/>
      <c r="DY73" s="884"/>
      <c r="DZ73" s="885"/>
      <c r="EA73" s="224"/>
    </row>
    <row r="74" spans="1:131" ht="26.25" customHeight="1" x14ac:dyDescent="0.15">
      <c r="A74" s="232">
        <v>7</v>
      </c>
      <c r="B74" s="897" t="s">
        <v>580</v>
      </c>
      <c r="C74" s="898"/>
      <c r="D74" s="898"/>
      <c r="E74" s="898"/>
      <c r="F74" s="898"/>
      <c r="G74" s="898"/>
      <c r="H74" s="898"/>
      <c r="I74" s="898"/>
      <c r="J74" s="898"/>
      <c r="K74" s="898"/>
      <c r="L74" s="898"/>
      <c r="M74" s="898"/>
      <c r="N74" s="898"/>
      <c r="O74" s="898"/>
      <c r="P74" s="899"/>
      <c r="Q74" s="900">
        <v>81</v>
      </c>
      <c r="R74" s="854"/>
      <c r="S74" s="854"/>
      <c r="T74" s="854"/>
      <c r="U74" s="854"/>
      <c r="V74" s="854">
        <v>81</v>
      </c>
      <c r="W74" s="854"/>
      <c r="X74" s="854"/>
      <c r="Y74" s="854"/>
      <c r="Z74" s="854"/>
      <c r="AA74" s="854">
        <v>0</v>
      </c>
      <c r="AB74" s="854"/>
      <c r="AC74" s="854"/>
      <c r="AD74" s="854"/>
      <c r="AE74" s="854"/>
      <c r="AF74" s="854">
        <v>0</v>
      </c>
      <c r="AG74" s="854"/>
      <c r="AH74" s="854"/>
      <c r="AI74" s="854"/>
      <c r="AJ74" s="854"/>
      <c r="AK74" s="854">
        <v>5</v>
      </c>
      <c r="AL74" s="854"/>
      <c r="AM74" s="854"/>
      <c r="AN74" s="854"/>
      <c r="AO74" s="854"/>
      <c r="AP74" s="854" t="s">
        <v>495</v>
      </c>
      <c r="AQ74" s="854"/>
      <c r="AR74" s="854"/>
      <c r="AS74" s="854"/>
      <c r="AT74" s="854"/>
      <c r="AU74" s="854" t="s">
        <v>495</v>
      </c>
      <c r="AV74" s="854"/>
      <c r="AW74" s="854"/>
      <c r="AX74" s="854"/>
      <c r="AY74" s="854"/>
      <c r="AZ74" s="856"/>
      <c r="BA74" s="856"/>
      <c r="BB74" s="856"/>
      <c r="BC74" s="856"/>
      <c r="BD74" s="857"/>
      <c r="BE74" s="235"/>
      <c r="BF74" s="235"/>
      <c r="BG74" s="235"/>
      <c r="BH74" s="235"/>
      <c r="BI74" s="235"/>
      <c r="BJ74" s="235"/>
      <c r="BK74" s="235"/>
      <c r="BL74" s="235"/>
      <c r="BM74" s="235"/>
      <c r="BN74" s="235"/>
      <c r="BO74" s="235"/>
      <c r="BP74" s="235"/>
      <c r="BQ74" s="232">
        <v>68</v>
      </c>
      <c r="BR74" s="237"/>
      <c r="BS74" s="883"/>
      <c r="BT74" s="884"/>
      <c r="BU74" s="884"/>
      <c r="BV74" s="884"/>
      <c r="BW74" s="884"/>
      <c r="BX74" s="884"/>
      <c r="BY74" s="884"/>
      <c r="BZ74" s="884"/>
      <c r="CA74" s="884"/>
      <c r="CB74" s="884"/>
      <c r="CC74" s="884"/>
      <c r="CD74" s="884"/>
      <c r="CE74" s="884"/>
      <c r="CF74" s="884"/>
      <c r="CG74" s="889"/>
      <c r="CH74" s="886"/>
      <c r="CI74" s="887"/>
      <c r="CJ74" s="887"/>
      <c r="CK74" s="887"/>
      <c r="CL74" s="888"/>
      <c r="CM74" s="886"/>
      <c r="CN74" s="887"/>
      <c r="CO74" s="887"/>
      <c r="CP74" s="887"/>
      <c r="CQ74" s="888"/>
      <c r="CR74" s="886"/>
      <c r="CS74" s="887"/>
      <c r="CT74" s="887"/>
      <c r="CU74" s="887"/>
      <c r="CV74" s="888"/>
      <c r="CW74" s="886"/>
      <c r="CX74" s="887"/>
      <c r="CY74" s="887"/>
      <c r="CZ74" s="887"/>
      <c r="DA74" s="888"/>
      <c r="DB74" s="886"/>
      <c r="DC74" s="887"/>
      <c r="DD74" s="887"/>
      <c r="DE74" s="887"/>
      <c r="DF74" s="888"/>
      <c r="DG74" s="886"/>
      <c r="DH74" s="887"/>
      <c r="DI74" s="887"/>
      <c r="DJ74" s="887"/>
      <c r="DK74" s="888"/>
      <c r="DL74" s="886"/>
      <c r="DM74" s="887"/>
      <c r="DN74" s="887"/>
      <c r="DO74" s="887"/>
      <c r="DP74" s="888"/>
      <c r="DQ74" s="886"/>
      <c r="DR74" s="887"/>
      <c r="DS74" s="887"/>
      <c r="DT74" s="887"/>
      <c r="DU74" s="888"/>
      <c r="DV74" s="883"/>
      <c r="DW74" s="884"/>
      <c r="DX74" s="884"/>
      <c r="DY74" s="884"/>
      <c r="DZ74" s="885"/>
      <c r="EA74" s="224"/>
    </row>
    <row r="75" spans="1:131" ht="26.25" customHeight="1" x14ac:dyDescent="0.15">
      <c r="A75" s="232">
        <v>8</v>
      </c>
      <c r="B75" s="897" t="s">
        <v>581</v>
      </c>
      <c r="C75" s="898"/>
      <c r="D75" s="898"/>
      <c r="E75" s="898"/>
      <c r="F75" s="898"/>
      <c r="G75" s="898"/>
      <c r="H75" s="898"/>
      <c r="I75" s="898"/>
      <c r="J75" s="898"/>
      <c r="K75" s="898"/>
      <c r="L75" s="898"/>
      <c r="M75" s="898"/>
      <c r="N75" s="898"/>
      <c r="O75" s="898"/>
      <c r="P75" s="899"/>
      <c r="Q75" s="901">
        <v>70</v>
      </c>
      <c r="R75" s="902"/>
      <c r="S75" s="902"/>
      <c r="T75" s="902"/>
      <c r="U75" s="858"/>
      <c r="V75" s="903">
        <v>66</v>
      </c>
      <c r="W75" s="902"/>
      <c r="X75" s="902"/>
      <c r="Y75" s="902"/>
      <c r="Z75" s="858"/>
      <c r="AA75" s="903">
        <v>4</v>
      </c>
      <c r="AB75" s="902"/>
      <c r="AC75" s="902"/>
      <c r="AD75" s="902"/>
      <c r="AE75" s="858"/>
      <c r="AF75" s="903">
        <v>4</v>
      </c>
      <c r="AG75" s="902"/>
      <c r="AH75" s="902"/>
      <c r="AI75" s="902"/>
      <c r="AJ75" s="858"/>
      <c r="AK75" s="903">
        <v>3</v>
      </c>
      <c r="AL75" s="902"/>
      <c r="AM75" s="902"/>
      <c r="AN75" s="902"/>
      <c r="AO75" s="858"/>
      <c r="AP75" s="903" t="s">
        <v>495</v>
      </c>
      <c r="AQ75" s="902"/>
      <c r="AR75" s="902"/>
      <c r="AS75" s="902"/>
      <c r="AT75" s="858"/>
      <c r="AU75" s="903" t="s">
        <v>495</v>
      </c>
      <c r="AV75" s="902"/>
      <c r="AW75" s="902"/>
      <c r="AX75" s="902"/>
      <c r="AY75" s="858"/>
      <c r="AZ75" s="856"/>
      <c r="BA75" s="856"/>
      <c r="BB75" s="856"/>
      <c r="BC75" s="856"/>
      <c r="BD75" s="857"/>
      <c r="BE75" s="235"/>
      <c r="BF75" s="235"/>
      <c r="BG75" s="235"/>
      <c r="BH75" s="235"/>
      <c r="BI75" s="235"/>
      <c r="BJ75" s="235"/>
      <c r="BK75" s="235"/>
      <c r="BL75" s="235"/>
      <c r="BM75" s="235"/>
      <c r="BN75" s="235"/>
      <c r="BO75" s="235"/>
      <c r="BP75" s="235"/>
      <c r="BQ75" s="232">
        <v>69</v>
      </c>
      <c r="BR75" s="237"/>
      <c r="BS75" s="883"/>
      <c r="BT75" s="884"/>
      <c r="BU75" s="884"/>
      <c r="BV75" s="884"/>
      <c r="BW75" s="884"/>
      <c r="BX75" s="884"/>
      <c r="BY75" s="884"/>
      <c r="BZ75" s="884"/>
      <c r="CA75" s="884"/>
      <c r="CB75" s="884"/>
      <c r="CC75" s="884"/>
      <c r="CD75" s="884"/>
      <c r="CE75" s="884"/>
      <c r="CF75" s="884"/>
      <c r="CG75" s="889"/>
      <c r="CH75" s="886"/>
      <c r="CI75" s="887"/>
      <c r="CJ75" s="887"/>
      <c r="CK75" s="887"/>
      <c r="CL75" s="888"/>
      <c r="CM75" s="886"/>
      <c r="CN75" s="887"/>
      <c r="CO75" s="887"/>
      <c r="CP75" s="887"/>
      <c r="CQ75" s="888"/>
      <c r="CR75" s="886"/>
      <c r="CS75" s="887"/>
      <c r="CT75" s="887"/>
      <c r="CU75" s="887"/>
      <c r="CV75" s="888"/>
      <c r="CW75" s="886"/>
      <c r="CX75" s="887"/>
      <c r="CY75" s="887"/>
      <c r="CZ75" s="887"/>
      <c r="DA75" s="888"/>
      <c r="DB75" s="886"/>
      <c r="DC75" s="887"/>
      <c r="DD75" s="887"/>
      <c r="DE75" s="887"/>
      <c r="DF75" s="888"/>
      <c r="DG75" s="886"/>
      <c r="DH75" s="887"/>
      <c r="DI75" s="887"/>
      <c r="DJ75" s="887"/>
      <c r="DK75" s="888"/>
      <c r="DL75" s="886"/>
      <c r="DM75" s="887"/>
      <c r="DN75" s="887"/>
      <c r="DO75" s="887"/>
      <c r="DP75" s="888"/>
      <c r="DQ75" s="886"/>
      <c r="DR75" s="887"/>
      <c r="DS75" s="887"/>
      <c r="DT75" s="887"/>
      <c r="DU75" s="888"/>
      <c r="DV75" s="883"/>
      <c r="DW75" s="884"/>
      <c r="DX75" s="884"/>
      <c r="DY75" s="884"/>
      <c r="DZ75" s="885"/>
      <c r="EA75" s="224"/>
    </row>
    <row r="76" spans="1:131" ht="26.25" customHeight="1" x14ac:dyDescent="0.15">
      <c r="A76" s="232">
        <v>9</v>
      </c>
      <c r="B76" s="897" t="s">
        <v>582</v>
      </c>
      <c r="C76" s="898"/>
      <c r="D76" s="898"/>
      <c r="E76" s="898"/>
      <c r="F76" s="898"/>
      <c r="G76" s="898"/>
      <c r="H76" s="898"/>
      <c r="I76" s="898"/>
      <c r="J76" s="898"/>
      <c r="K76" s="898"/>
      <c r="L76" s="898"/>
      <c r="M76" s="898"/>
      <c r="N76" s="898"/>
      <c r="O76" s="898"/>
      <c r="P76" s="899"/>
      <c r="Q76" s="901">
        <v>251106</v>
      </c>
      <c r="R76" s="902"/>
      <c r="S76" s="902"/>
      <c r="T76" s="902"/>
      <c r="U76" s="858"/>
      <c r="V76" s="903">
        <v>250578</v>
      </c>
      <c r="W76" s="902"/>
      <c r="X76" s="902"/>
      <c r="Y76" s="902"/>
      <c r="Z76" s="858"/>
      <c r="AA76" s="903">
        <v>528</v>
      </c>
      <c r="AB76" s="902"/>
      <c r="AC76" s="902"/>
      <c r="AD76" s="902"/>
      <c r="AE76" s="858"/>
      <c r="AF76" s="903">
        <v>528</v>
      </c>
      <c r="AG76" s="902"/>
      <c r="AH76" s="902"/>
      <c r="AI76" s="902"/>
      <c r="AJ76" s="858"/>
      <c r="AK76" s="903" t="s">
        <v>584</v>
      </c>
      <c r="AL76" s="902"/>
      <c r="AM76" s="902"/>
      <c r="AN76" s="902"/>
      <c r="AO76" s="858"/>
      <c r="AP76" s="903" t="s">
        <v>495</v>
      </c>
      <c r="AQ76" s="902"/>
      <c r="AR76" s="902"/>
      <c r="AS76" s="902"/>
      <c r="AT76" s="858"/>
      <c r="AU76" s="903" t="s">
        <v>495</v>
      </c>
      <c r="AV76" s="902"/>
      <c r="AW76" s="902"/>
      <c r="AX76" s="902"/>
      <c r="AY76" s="858"/>
      <c r="AZ76" s="856"/>
      <c r="BA76" s="856"/>
      <c r="BB76" s="856"/>
      <c r="BC76" s="856"/>
      <c r="BD76" s="857"/>
      <c r="BE76" s="235"/>
      <c r="BF76" s="235"/>
      <c r="BG76" s="235"/>
      <c r="BH76" s="235"/>
      <c r="BI76" s="235"/>
      <c r="BJ76" s="235"/>
      <c r="BK76" s="235"/>
      <c r="BL76" s="235"/>
      <c r="BM76" s="235"/>
      <c r="BN76" s="235"/>
      <c r="BO76" s="235"/>
      <c r="BP76" s="235"/>
      <c r="BQ76" s="232">
        <v>70</v>
      </c>
      <c r="BR76" s="237"/>
      <c r="BS76" s="883"/>
      <c r="BT76" s="884"/>
      <c r="BU76" s="884"/>
      <c r="BV76" s="884"/>
      <c r="BW76" s="884"/>
      <c r="BX76" s="884"/>
      <c r="BY76" s="884"/>
      <c r="BZ76" s="884"/>
      <c r="CA76" s="884"/>
      <c r="CB76" s="884"/>
      <c r="CC76" s="884"/>
      <c r="CD76" s="884"/>
      <c r="CE76" s="884"/>
      <c r="CF76" s="884"/>
      <c r="CG76" s="889"/>
      <c r="CH76" s="886"/>
      <c r="CI76" s="887"/>
      <c r="CJ76" s="887"/>
      <c r="CK76" s="887"/>
      <c r="CL76" s="888"/>
      <c r="CM76" s="886"/>
      <c r="CN76" s="887"/>
      <c r="CO76" s="887"/>
      <c r="CP76" s="887"/>
      <c r="CQ76" s="888"/>
      <c r="CR76" s="886"/>
      <c r="CS76" s="887"/>
      <c r="CT76" s="887"/>
      <c r="CU76" s="887"/>
      <c r="CV76" s="888"/>
      <c r="CW76" s="886"/>
      <c r="CX76" s="887"/>
      <c r="CY76" s="887"/>
      <c r="CZ76" s="887"/>
      <c r="DA76" s="888"/>
      <c r="DB76" s="886"/>
      <c r="DC76" s="887"/>
      <c r="DD76" s="887"/>
      <c r="DE76" s="887"/>
      <c r="DF76" s="888"/>
      <c r="DG76" s="886"/>
      <c r="DH76" s="887"/>
      <c r="DI76" s="887"/>
      <c r="DJ76" s="887"/>
      <c r="DK76" s="888"/>
      <c r="DL76" s="886"/>
      <c r="DM76" s="887"/>
      <c r="DN76" s="887"/>
      <c r="DO76" s="887"/>
      <c r="DP76" s="888"/>
      <c r="DQ76" s="886"/>
      <c r="DR76" s="887"/>
      <c r="DS76" s="887"/>
      <c r="DT76" s="887"/>
      <c r="DU76" s="888"/>
      <c r="DV76" s="883"/>
      <c r="DW76" s="884"/>
      <c r="DX76" s="884"/>
      <c r="DY76" s="884"/>
      <c r="DZ76" s="885"/>
      <c r="EA76" s="224"/>
    </row>
    <row r="77" spans="1:131" ht="26.25" customHeight="1" x14ac:dyDescent="0.15">
      <c r="A77" s="232">
        <v>10</v>
      </c>
      <c r="B77" s="897"/>
      <c r="C77" s="898"/>
      <c r="D77" s="898"/>
      <c r="E77" s="898"/>
      <c r="F77" s="898"/>
      <c r="G77" s="898"/>
      <c r="H77" s="898"/>
      <c r="I77" s="898"/>
      <c r="J77" s="898"/>
      <c r="K77" s="898"/>
      <c r="L77" s="898"/>
      <c r="M77" s="898"/>
      <c r="N77" s="898"/>
      <c r="O77" s="898"/>
      <c r="P77" s="899"/>
      <c r="Q77" s="901"/>
      <c r="R77" s="902"/>
      <c r="S77" s="902"/>
      <c r="T77" s="902"/>
      <c r="U77" s="858"/>
      <c r="V77" s="903"/>
      <c r="W77" s="902"/>
      <c r="X77" s="902"/>
      <c r="Y77" s="902"/>
      <c r="Z77" s="858"/>
      <c r="AA77" s="903"/>
      <c r="AB77" s="902"/>
      <c r="AC77" s="902"/>
      <c r="AD77" s="902"/>
      <c r="AE77" s="858"/>
      <c r="AF77" s="903"/>
      <c r="AG77" s="902"/>
      <c r="AH77" s="902"/>
      <c r="AI77" s="902"/>
      <c r="AJ77" s="858"/>
      <c r="AK77" s="903"/>
      <c r="AL77" s="902"/>
      <c r="AM77" s="902"/>
      <c r="AN77" s="902"/>
      <c r="AO77" s="858"/>
      <c r="AP77" s="903"/>
      <c r="AQ77" s="902"/>
      <c r="AR77" s="902"/>
      <c r="AS77" s="902"/>
      <c r="AT77" s="858"/>
      <c r="AU77" s="903"/>
      <c r="AV77" s="902"/>
      <c r="AW77" s="902"/>
      <c r="AX77" s="902"/>
      <c r="AY77" s="858"/>
      <c r="AZ77" s="856"/>
      <c r="BA77" s="856"/>
      <c r="BB77" s="856"/>
      <c r="BC77" s="856"/>
      <c r="BD77" s="857"/>
      <c r="BE77" s="235"/>
      <c r="BF77" s="235"/>
      <c r="BG77" s="235"/>
      <c r="BH77" s="235"/>
      <c r="BI77" s="235"/>
      <c r="BJ77" s="235"/>
      <c r="BK77" s="235"/>
      <c r="BL77" s="235"/>
      <c r="BM77" s="235"/>
      <c r="BN77" s="235"/>
      <c r="BO77" s="235"/>
      <c r="BP77" s="235"/>
      <c r="BQ77" s="232">
        <v>71</v>
      </c>
      <c r="BR77" s="237"/>
      <c r="BS77" s="883"/>
      <c r="BT77" s="884"/>
      <c r="BU77" s="884"/>
      <c r="BV77" s="884"/>
      <c r="BW77" s="884"/>
      <c r="BX77" s="884"/>
      <c r="BY77" s="884"/>
      <c r="BZ77" s="884"/>
      <c r="CA77" s="884"/>
      <c r="CB77" s="884"/>
      <c r="CC77" s="884"/>
      <c r="CD77" s="884"/>
      <c r="CE77" s="884"/>
      <c r="CF77" s="884"/>
      <c r="CG77" s="889"/>
      <c r="CH77" s="886"/>
      <c r="CI77" s="887"/>
      <c r="CJ77" s="887"/>
      <c r="CK77" s="887"/>
      <c r="CL77" s="888"/>
      <c r="CM77" s="886"/>
      <c r="CN77" s="887"/>
      <c r="CO77" s="887"/>
      <c r="CP77" s="887"/>
      <c r="CQ77" s="888"/>
      <c r="CR77" s="886"/>
      <c r="CS77" s="887"/>
      <c r="CT77" s="887"/>
      <c r="CU77" s="887"/>
      <c r="CV77" s="888"/>
      <c r="CW77" s="886"/>
      <c r="CX77" s="887"/>
      <c r="CY77" s="887"/>
      <c r="CZ77" s="887"/>
      <c r="DA77" s="888"/>
      <c r="DB77" s="886"/>
      <c r="DC77" s="887"/>
      <c r="DD77" s="887"/>
      <c r="DE77" s="887"/>
      <c r="DF77" s="888"/>
      <c r="DG77" s="886"/>
      <c r="DH77" s="887"/>
      <c r="DI77" s="887"/>
      <c r="DJ77" s="887"/>
      <c r="DK77" s="888"/>
      <c r="DL77" s="886"/>
      <c r="DM77" s="887"/>
      <c r="DN77" s="887"/>
      <c r="DO77" s="887"/>
      <c r="DP77" s="888"/>
      <c r="DQ77" s="886"/>
      <c r="DR77" s="887"/>
      <c r="DS77" s="887"/>
      <c r="DT77" s="887"/>
      <c r="DU77" s="888"/>
      <c r="DV77" s="883"/>
      <c r="DW77" s="884"/>
      <c r="DX77" s="884"/>
      <c r="DY77" s="884"/>
      <c r="DZ77" s="885"/>
      <c r="EA77" s="224"/>
    </row>
    <row r="78" spans="1:131" ht="26.25" customHeight="1" x14ac:dyDescent="0.15">
      <c r="A78" s="232">
        <v>11</v>
      </c>
      <c r="B78" s="897"/>
      <c r="C78" s="898"/>
      <c r="D78" s="898"/>
      <c r="E78" s="898"/>
      <c r="F78" s="898"/>
      <c r="G78" s="898"/>
      <c r="H78" s="898"/>
      <c r="I78" s="898"/>
      <c r="J78" s="898"/>
      <c r="K78" s="898"/>
      <c r="L78" s="898"/>
      <c r="M78" s="898"/>
      <c r="N78" s="898"/>
      <c r="O78" s="898"/>
      <c r="P78" s="899"/>
      <c r="Q78" s="900"/>
      <c r="R78" s="854"/>
      <c r="S78" s="854"/>
      <c r="T78" s="854"/>
      <c r="U78" s="854"/>
      <c r="V78" s="854"/>
      <c r="W78" s="854"/>
      <c r="X78" s="854"/>
      <c r="Y78" s="854"/>
      <c r="Z78" s="854"/>
      <c r="AA78" s="854"/>
      <c r="AB78" s="854"/>
      <c r="AC78" s="854"/>
      <c r="AD78" s="854"/>
      <c r="AE78" s="854"/>
      <c r="AF78" s="854"/>
      <c r="AG78" s="854"/>
      <c r="AH78" s="854"/>
      <c r="AI78" s="854"/>
      <c r="AJ78" s="854"/>
      <c r="AK78" s="854"/>
      <c r="AL78" s="854"/>
      <c r="AM78" s="854"/>
      <c r="AN78" s="854"/>
      <c r="AO78" s="854"/>
      <c r="AP78" s="854"/>
      <c r="AQ78" s="854"/>
      <c r="AR78" s="854"/>
      <c r="AS78" s="854"/>
      <c r="AT78" s="854"/>
      <c r="AU78" s="854"/>
      <c r="AV78" s="854"/>
      <c r="AW78" s="854"/>
      <c r="AX78" s="854"/>
      <c r="AY78" s="854"/>
      <c r="AZ78" s="856"/>
      <c r="BA78" s="856"/>
      <c r="BB78" s="856"/>
      <c r="BC78" s="856"/>
      <c r="BD78" s="857"/>
      <c r="BE78" s="235"/>
      <c r="BF78" s="235"/>
      <c r="BG78" s="235"/>
      <c r="BH78" s="235"/>
      <c r="BI78" s="235"/>
      <c r="BJ78" s="224"/>
      <c r="BK78" s="224"/>
      <c r="BL78" s="224"/>
      <c r="BM78" s="224"/>
      <c r="BN78" s="224"/>
      <c r="BO78" s="235"/>
      <c r="BP78" s="235"/>
      <c r="BQ78" s="232">
        <v>72</v>
      </c>
      <c r="BR78" s="237"/>
      <c r="BS78" s="883"/>
      <c r="BT78" s="884"/>
      <c r="BU78" s="884"/>
      <c r="BV78" s="884"/>
      <c r="BW78" s="884"/>
      <c r="BX78" s="884"/>
      <c r="BY78" s="884"/>
      <c r="BZ78" s="884"/>
      <c r="CA78" s="884"/>
      <c r="CB78" s="884"/>
      <c r="CC78" s="884"/>
      <c r="CD78" s="884"/>
      <c r="CE78" s="884"/>
      <c r="CF78" s="884"/>
      <c r="CG78" s="889"/>
      <c r="CH78" s="886"/>
      <c r="CI78" s="887"/>
      <c r="CJ78" s="887"/>
      <c r="CK78" s="887"/>
      <c r="CL78" s="888"/>
      <c r="CM78" s="886"/>
      <c r="CN78" s="887"/>
      <c r="CO78" s="887"/>
      <c r="CP78" s="887"/>
      <c r="CQ78" s="888"/>
      <c r="CR78" s="886"/>
      <c r="CS78" s="887"/>
      <c r="CT78" s="887"/>
      <c r="CU78" s="887"/>
      <c r="CV78" s="888"/>
      <c r="CW78" s="886"/>
      <c r="CX78" s="887"/>
      <c r="CY78" s="887"/>
      <c r="CZ78" s="887"/>
      <c r="DA78" s="888"/>
      <c r="DB78" s="886"/>
      <c r="DC78" s="887"/>
      <c r="DD78" s="887"/>
      <c r="DE78" s="887"/>
      <c r="DF78" s="888"/>
      <c r="DG78" s="886"/>
      <c r="DH78" s="887"/>
      <c r="DI78" s="887"/>
      <c r="DJ78" s="887"/>
      <c r="DK78" s="888"/>
      <c r="DL78" s="886"/>
      <c r="DM78" s="887"/>
      <c r="DN78" s="887"/>
      <c r="DO78" s="887"/>
      <c r="DP78" s="888"/>
      <c r="DQ78" s="886"/>
      <c r="DR78" s="887"/>
      <c r="DS78" s="887"/>
      <c r="DT78" s="887"/>
      <c r="DU78" s="888"/>
      <c r="DV78" s="883"/>
      <c r="DW78" s="884"/>
      <c r="DX78" s="884"/>
      <c r="DY78" s="884"/>
      <c r="DZ78" s="885"/>
      <c r="EA78" s="224"/>
    </row>
    <row r="79" spans="1:131" ht="26.25" customHeight="1" x14ac:dyDescent="0.15">
      <c r="A79" s="232">
        <v>12</v>
      </c>
      <c r="B79" s="897"/>
      <c r="C79" s="898"/>
      <c r="D79" s="898"/>
      <c r="E79" s="898"/>
      <c r="F79" s="898"/>
      <c r="G79" s="898"/>
      <c r="H79" s="898"/>
      <c r="I79" s="898"/>
      <c r="J79" s="898"/>
      <c r="K79" s="898"/>
      <c r="L79" s="898"/>
      <c r="M79" s="898"/>
      <c r="N79" s="898"/>
      <c r="O79" s="898"/>
      <c r="P79" s="899"/>
      <c r="Q79" s="900"/>
      <c r="R79" s="854"/>
      <c r="S79" s="854"/>
      <c r="T79" s="854"/>
      <c r="U79" s="854"/>
      <c r="V79" s="854"/>
      <c r="W79" s="854"/>
      <c r="X79" s="854"/>
      <c r="Y79" s="854"/>
      <c r="Z79" s="854"/>
      <c r="AA79" s="854"/>
      <c r="AB79" s="854"/>
      <c r="AC79" s="854"/>
      <c r="AD79" s="854"/>
      <c r="AE79" s="854"/>
      <c r="AF79" s="854"/>
      <c r="AG79" s="854"/>
      <c r="AH79" s="854"/>
      <c r="AI79" s="854"/>
      <c r="AJ79" s="854"/>
      <c r="AK79" s="854"/>
      <c r="AL79" s="854"/>
      <c r="AM79" s="854"/>
      <c r="AN79" s="854"/>
      <c r="AO79" s="854"/>
      <c r="AP79" s="854"/>
      <c r="AQ79" s="854"/>
      <c r="AR79" s="854"/>
      <c r="AS79" s="854"/>
      <c r="AT79" s="854"/>
      <c r="AU79" s="854"/>
      <c r="AV79" s="854"/>
      <c r="AW79" s="854"/>
      <c r="AX79" s="854"/>
      <c r="AY79" s="854"/>
      <c r="AZ79" s="856"/>
      <c r="BA79" s="856"/>
      <c r="BB79" s="856"/>
      <c r="BC79" s="856"/>
      <c r="BD79" s="857"/>
      <c r="BE79" s="235"/>
      <c r="BF79" s="235"/>
      <c r="BG79" s="235"/>
      <c r="BH79" s="235"/>
      <c r="BI79" s="235"/>
      <c r="BJ79" s="224"/>
      <c r="BK79" s="224"/>
      <c r="BL79" s="224"/>
      <c r="BM79" s="224"/>
      <c r="BN79" s="224"/>
      <c r="BO79" s="235"/>
      <c r="BP79" s="235"/>
      <c r="BQ79" s="232">
        <v>73</v>
      </c>
      <c r="BR79" s="237"/>
      <c r="BS79" s="883"/>
      <c r="BT79" s="884"/>
      <c r="BU79" s="884"/>
      <c r="BV79" s="884"/>
      <c r="BW79" s="884"/>
      <c r="BX79" s="884"/>
      <c r="BY79" s="884"/>
      <c r="BZ79" s="884"/>
      <c r="CA79" s="884"/>
      <c r="CB79" s="884"/>
      <c r="CC79" s="884"/>
      <c r="CD79" s="884"/>
      <c r="CE79" s="884"/>
      <c r="CF79" s="884"/>
      <c r="CG79" s="889"/>
      <c r="CH79" s="886"/>
      <c r="CI79" s="887"/>
      <c r="CJ79" s="887"/>
      <c r="CK79" s="887"/>
      <c r="CL79" s="888"/>
      <c r="CM79" s="886"/>
      <c r="CN79" s="887"/>
      <c r="CO79" s="887"/>
      <c r="CP79" s="887"/>
      <c r="CQ79" s="888"/>
      <c r="CR79" s="886"/>
      <c r="CS79" s="887"/>
      <c r="CT79" s="887"/>
      <c r="CU79" s="887"/>
      <c r="CV79" s="888"/>
      <c r="CW79" s="886"/>
      <c r="CX79" s="887"/>
      <c r="CY79" s="887"/>
      <c r="CZ79" s="887"/>
      <c r="DA79" s="888"/>
      <c r="DB79" s="886"/>
      <c r="DC79" s="887"/>
      <c r="DD79" s="887"/>
      <c r="DE79" s="887"/>
      <c r="DF79" s="888"/>
      <c r="DG79" s="886"/>
      <c r="DH79" s="887"/>
      <c r="DI79" s="887"/>
      <c r="DJ79" s="887"/>
      <c r="DK79" s="888"/>
      <c r="DL79" s="886"/>
      <c r="DM79" s="887"/>
      <c r="DN79" s="887"/>
      <c r="DO79" s="887"/>
      <c r="DP79" s="888"/>
      <c r="DQ79" s="886"/>
      <c r="DR79" s="887"/>
      <c r="DS79" s="887"/>
      <c r="DT79" s="887"/>
      <c r="DU79" s="888"/>
      <c r="DV79" s="883"/>
      <c r="DW79" s="884"/>
      <c r="DX79" s="884"/>
      <c r="DY79" s="884"/>
      <c r="DZ79" s="885"/>
      <c r="EA79" s="224"/>
    </row>
    <row r="80" spans="1:131" ht="26.25" customHeight="1" x14ac:dyDescent="0.15">
      <c r="A80" s="232">
        <v>13</v>
      </c>
      <c r="B80" s="897"/>
      <c r="C80" s="898"/>
      <c r="D80" s="898"/>
      <c r="E80" s="898"/>
      <c r="F80" s="898"/>
      <c r="G80" s="898"/>
      <c r="H80" s="898"/>
      <c r="I80" s="898"/>
      <c r="J80" s="898"/>
      <c r="K80" s="898"/>
      <c r="L80" s="898"/>
      <c r="M80" s="898"/>
      <c r="N80" s="898"/>
      <c r="O80" s="898"/>
      <c r="P80" s="899"/>
      <c r="Q80" s="900"/>
      <c r="R80" s="854"/>
      <c r="S80" s="854"/>
      <c r="T80" s="854"/>
      <c r="U80" s="854"/>
      <c r="V80" s="854"/>
      <c r="W80" s="854"/>
      <c r="X80" s="854"/>
      <c r="Y80" s="854"/>
      <c r="Z80" s="854"/>
      <c r="AA80" s="854"/>
      <c r="AB80" s="854"/>
      <c r="AC80" s="854"/>
      <c r="AD80" s="854"/>
      <c r="AE80" s="854"/>
      <c r="AF80" s="854"/>
      <c r="AG80" s="854"/>
      <c r="AH80" s="854"/>
      <c r="AI80" s="854"/>
      <c r="AJ80" s="854"/>
      <c r="AK80" s="854"/>
      <c r="AL80" s="854"/>
      <c r="AM80" s="854"/>
      <c r="AN80" s="854"/>
      <c r="AO80" s="854"/>
      <c r="AP80" s="854"/>
      <c r="AQ80" s="854"/>
      <c r="AR80" s="854"/>
      <c r="AS80" s="854"/>
      <c r="AT80" s="854"/>
      <c r="AU80" s="854"/>
      <c r="AV80" s="854"/>
      <c r="AW80" s="854"/>
      <c r="AX80" s="854"/>
      <c r="AY80" s="854"/>
      <c r="AZ80" s="856"/>
      <c r="BA80" s="856"/>
      <c r="BB80" s="856"/>
      <c r="BC80" s="856"/>
      <c r="BD80" s="857"/>
      <c r="BE80" s="235"/>
      <c r="BF80" s="235"/>
      <c r="BG80" s="235"/>
      <c r="BH80" s="235"/>
      <c r="BI80" s="235"/>
      <c r="BJ80" s="235"/>
      <c r="BK80" s="235"/>
      <c r="BL80" s="235"/>
      <c r="BM80" s="235"/>
      <c r="BN80" s="235"/>
      <c r="BO80" s="235"/>
      <c r="BP80" s="235"/>
      <c r="BQ80" s="232">
        <v>74</v>
      </c>
      <c r="BR80" s="237"/>
      <c r="BS80" s="883"/>
      <c r="BT80" s="884"/>
      <c r="BU80" s="884"/>
      <c r="BV80" s="884"/>
      <c r="BW80" s="884"/>
      <c r="BX80" s="884"/>
      <c r="BY80" s="884"/>
      <c r="BZ80" s="884"/>
      <c r="CA80" s="884"/>
      <c r="CB80" s="884"/>
      <c r="CC80" s="884"/>
      <c r="CD80" s="884"/>
      <c r="CE80" s="884"/>
      <c r="CF80" s="884"/>
      <c r="CG80" s="889"/>
      <c r="CH80" s="886"/>
      <c r="CI80" s="887"/>
      <c r="CJ80" s="887"/>
      <c r="CK80" s="887"/>
      <c r="CL80" s="888"/>
      <c r="CM80" s="886"/>
      <c r="CN80" s="887"/>
      <c r="CO80" s="887"/>
      <c r="CP80" s="887"/>
      <c r="CQ80" s="888"/>
      <c r="CR80" s="886"/>
      <c r="CS80" s="887"/>
      <c r="CT80" s="887"/>
      <c r="CU80" s="887"/>
      <c r="CV80" s="888"/>
      <c r="CW80" s="886"/>
      <c r="CX80" s="887"/>
      <c r="CY80" s="887"/>
      <c r="CZ80" s="887"/>
      <c r="DA80" s="888"/>
      <c r="DB80" s="886"/>
      <c r="DC80" s="887"/>
      <c r="DD80" s="887"/>
      <c r="DE80" s="887"/>
      <c r="DF80" s="888"/>
      <c r="DG80" s="886"/>
      <c r="DH80" s="887"/>
      <c r="DI80" s="887"/>
      <c r="DJ80" s="887"/>
      <c r="DK80" s="888"/>
      <c r="DL80" s="886"/>
      <c r="DM80" s="887"/>
      <c r="DN80" s="887"/>
      <c r="DO80" s="887"/>
      <c r="DP80" s="888"/>
      <c r="DQ80" s="886"/>
      <c r="DR80" s="887"/>
      <c r="DS80" s="887"/>
      <c r="DT80" s="887"/>
      <c r="DU80" s="888"/>
      <c r="DV80" s="883"/>
      <c r="DW80" s="884"/>
      <c r="DX80" s="884"/>
      <c r="DY80" s="884"/>
      <c r="DZ80" s="885"/>
      <c r="EA80" s="224"/>
    </row>
    <row r="81" spans="1:131" ht="26.25" customHeight="1" x14ac:dyDescent="0.15">
      <c r="A81" s="232">
        <v>14</v>
      </c>
      <c r="B81" s="897"/>
      <c r="C81" s="898"/>
      <c r="D81" s="898"/>
      <c r="E81" s="898"/>
      <c r="F81" s="898"/>
      <c r="G81" s="898"/>
      <c r="H81" s="898"/>
      <c r="I81" s="898"/>
      <c r="J81" s="898"/>
      <c r="K81" s="898"/>
      <c r="L81" s="898"/>
      <c r="M81" s="898"/>
      <c r="N81" s="898"/>
      <c r="O81" s="898"/>
      <c r="P81" s="899"/>
      <c r="Q81" s="900"/>
      <c r="R81" s="854"/>
      <c r="S81" s="854"/>
      <c r="T81" s="854"/>
      <c r="U81" s="854"/>
      <c r="V81" s="854"/>
      <c r="W81" s="854"/>
      <c r="X81" s="854"/>
      <c r="Y81" s="854"/>
      <c r="Z81" s="854"/>
      <c r="AA81" s="854"/>
      <c r="AB81" s="854"/>
      <c r="AC81" s="854"/>
      <c r="AD81" s="854"/>
      <c r="AE81" s="854"/>
      <c r="AF81" s="854"/>
      <c r="AG81" s="854"/>
      <c r="AH81" s="854"/>
      <c r="AI81" s="854"/>
      <c r="AJ81" s="854"/>
      <c r="AK81" s="854"/>
      <c r="AL81" s="854"/>
      <c r="AM81" s="854"/>
      <c r="AN81" s="854"/>
      <c r="AO81" s="854"/>
      <c r="AP81" s="854"/>
      <c r="AQ81" s="854"/>
      <c r="AR81" s="854"/>
      <c r="AS81" s="854"/>
      <c r="AT81" s="854"/>
      <c r="AU81" s="854"/>
      <c r="AV81" s="854"/>
      <c r="AW81" s="854"/>
      <c r="AX81" s="854"/>
      <c r="AY81" s="854"/>
      <c r="AZ81" s="856"/>
      <c r="BA81" s="856"/>
      <c r="BB81" s="856"/>
      <c r="BC81" s="856"/>
      <c r="BD81" s="857"/>
      <c r="BE81" s="235"/>
      <c r="BF81" s="235"/>
      <c r="BG81" s="235"/>
      <c r="BH81" s="235"/>
      <c r="BI81" s="235"/>
      <c r="BJ81" s="235"/>
      <c r="BK81" s="235"/>
      <c r="BL81" s="235"/>
      <c r="BM81" s="235"/>
      <c r="BN81" s="235"/>
      <c r="BO81" s="235"/>
      <c r="BP81" s="235"/>
      <c r="BQ81" s="232">
        <v>75</v>
      </c>
      <c r="BR81" s="237"/>
      <c r="BS81" s="883"/>
      <c r="BT81" s="884"/>
      <c r="BU81" s="884"/>
      <c r="BV81" s="884"/>
      <c r="BW81" s="884"/>
      <c r="BX81" s="884"/>
      <c r="BY81" s="884"/>
      <c r="BZ81" s="884"/>
      <c r="CA81" s="884"/>
      <c r="CB81" s="884"/>
      <c r="CC81" s="884"/>
      <c r="CD81" s="884"/>
      <c r="CE81" s="884"/>
      <c r="CF81" s="884"/>
      <c r="CG81" s="889"/>
      <c r="CH81" s="886"/>
      <c r="CI81" s="887"/>
      <c r="CJ81" s="887"/>
      <c r="CK81" s="887"/>
      <c r="CL81" s="888"/>
      <c r="CM81" s="886"/>
      <c r="CN81" s="887"/>
      <c r="CO81" s="887"/>
      <c r="CP81" s="887"/>
      <c r="CQ81" s="888"/>
      <c r="CR81" s="886"/>
      <c r="CS81" s="887"/>
      <c r="CT81" s="887"/>
      <c r="CU81" s="887"/>
      <c r="CV81" s="888"/>
      <c r="CW81" s="886"/>
      <c r="CX81" s="887"/>
      <c r="CY81" s="887"/>
      <c r="CZ81" s="887"/>
      <c r="DA81" s="888"/>
      <c r="DB81" s="886"/>
      <c r="DC81" s="887"/>
      <c r="DD81" s="887"/>
      <c r="DE81" s="887"/>
      <c r="DF81" s="888"/>
      <c r="DG81" s="886"/>
      <c r="DH81" s="887"/>
      <c r="DI81" s="887"/>
      <c r="DJ81" s="887"/>
      <c r="DK81" s="888"/>
      <c r="DL81" s="886"/>
      <c r="DM81" s="887"/>
      <c r="DN81" s="887"/>
      <c r="DO81" s="887"/>
      <c r="DP81" s="888"/>
      <c r="DQ81" s="886"/>
      <c r="DR81" s="887"/>
      <c r="DS81" s="887"/>
      <c r="DT81" s="887"/>
      <c r="DU81" s="888"/>
      <c r="DV81" s="883"/>
      <c r="DW81" s="884"/>
      <c r="DX81" s="884"/>
      <c r="DY81" s="884"/>
      <c r="DZ81" s="885"/>
      <c r="EA81" s="224"/>
    </row>
    <row r="82" spans="1:131" ht="26.25" customHeight="1" x14ac:dyDescent="0.15">
      <c r="A82" s="232">
        <v>15</v>
      </c>
      <c r="B82" s="897"/>
      <c r="C82" s="898"/>
      <c r="D82" s="898"/>
      <c r="E82" s="898"/>
      <c r="F82" s="898"/>
      <c r="G82" s="898"/>
      <c r="H82" s="898"/>
      <c r="I82" s="898"/>
      <c r="J82" s="898"/>
      <c r="K82" s="898"/>
      <c r="L82" s="898"/>
      <c r="M82" s="898"/>
      <c r="N82" s="898"/>
      <c r="O82" s="898"/>
      <c r="P82" s="899"/>
      <c r="Q82" s="900"/>
      <c r="R82" s="854"/>
      <c r="S82" s="854"/>
      <c r="T82" s="854"/>
      <c r="U82" s="854"/>
      <c r="V82" s="854"/>
      <c r="W82" s="854"/>
      <c r="X82" s="854"/>
      <c r="Y82" s="854"/>
      <c r="Z82" s="854"/>
      <c r="AA82" s="854"/>
      <c r="AB82" s="854"/>
      <c r="AC82" s="854"/>
      <c r="AD82" s="854"/>
      <c r="AE82" s="854"/>
      <c r="AF82" s="854"/>
      <c r="AG82" s="854"/>
      <c r="AH82" s="854"/>
      <c r="AI82" s="854"/>
      <c r="AJ82" s="854"/>
      <c r="AK82" s="854"/>
      <c r="AL82" s="854"/>
      <c r="AM82" s="854"/>
      <c r="AN82" s="854"/>
      <c r="AO82" s="854"/>
      <c r="AP82" s="854"/>
      <c r="AQ82" s="854"/>
      <c r="AR82" s="854"/>
      <c r="AS82" s="854"/>
      <c r="AT82" s="854"/>
      <c r="AU82" s="854"/>
      <c r="AV82" s="854"/>
      <c r="AW82" s="854"/>
      <c r="AX82" s="854"/>
      <c r="AY82" s="854"/>
      <c r="AZ82" s="856"/>
      <c r="BA82" s="856"/>
      <c r="BB82" s="856"/>
      <c r="BC82" s="856"/>
      <c r="BD82" s="857"/>
      <c r="BE82" s="235"/>
      <c r="BF82" s="235"/>
      <c r="BG82" s="235"/>
      <c r="BH82" s="235"/>
      <c r="BI82" s="235"/>
      <c r="BJ82" s="235"/>
      <c r="BK82" s="235"/>
      <c r="BL82" s="235"/>
      <c r="BM82" s="235"/>
      <c r="BN82" s="235"/>
      <c r="BO82" s="235"/>
      <c r="BP82" s="235"/>
      <c r="BQ82" s="232">
        <v>76</v>
      </c>
      <c r="BR82" s="237"/>
      <c r="BS82" s="883"/>
      <c r="BT82" s="884"/>
      <c r="BU82" s="884"/>
      <c r="BV82" s="884"/>
      <c r="BW82" s="884"/>
      <c r="BX82" s="884"/>
      <c r="BY82" s="884"/>
      <c r="BZ82" s="884"/>
      <c r="CA82" s="884"/>
      <c r="CB82" s="884"/>
      <c r="CC82" s="884"/>
      <c r="CD82" s="884"/>
      <c r="CE82" s="884"/>
      <c r="CF82" s="884"/>
      <c r="CG82" s="889"/>
      <c r="CH82" s="886"/>
      <c r="CI82" s="887"/>
      <c r="CJ82" s="887"/>
      <c r="CK82" s="887"/>
      <c r="CL82" s="888"/>
      <c r="CM82" s="886"/>
      <c r="CN82" s="887"/>
      <c r="CO82" s="887"/>
      <c r="CP82" s="887"/>
      <c r="CQ82" s="888"/>
      <c r="CR82" s="886"/>
      <c r="CS82" s="887"/>
      <c r="CT82" s="887"/>
      <c r="CU82" s="887"/>
      <c r="CV82" s="888"/>
      <c r="CW82" s="886"/>
      <c r="CX82" s="887"/>
      <c r="CY82" s="887"/>
      <c r="CZ82" s="887"/>
      <c r="DA82" s="888"/>
      <c r="DB82" s="886"/>
      <c r="DC82" s="887"/>
      <c r="DD82" s="887"/>
      <c r="DE82" s="887"/>
      <c r="DF82" s="888"/>
      <c r="DG82" s="886"/>
      <c r="DH82" s="887"/>
      <c r="DI82" s="887"/>
      <c r="DJ82" s="887"/>
      <c r="DK82" s="888"/>
      <c r="DL82" s="886"/>
      <c r="DM82" s="887"/>
      <c r="DN82" s="887"/>
      <c r="DO82" s="887"/>
      <c r="DP82" s="888"/>
      <c r="DQ82" s="886"/>
      <c r="DR82" s="887"/>
      <c r="DS82" s="887"/>
      <c r="DT82" s="887"/>
      <c r="DU82" s="888"/>
      <c r="DV82" s="883"/>
      <c r="DW82" s="884"/>
      <c r="DX82" s="884"/>
      <c r="DY82" s="884"/>
      <c r="DZ82" s="885"/>
      <c r="EA82" s="224"/>
    </row>
    <row r="83" spans="1:131" ht="26.25" customHeight="1" x14ac:dyDescent="0.15">
      <c r="A83" s="232">
        <v>16</v>
      </c>
      <c r="B83" s="897"/>
      <c r="C83" s="898"/>
      <c r="D83" s="898"/>
      <c r="E83" s="898"/>
      <c r="F83" s="898"/>
      <c r="G83" s="898"/>
      <c r="H83" s="898"/>
      <c r="I83" s="898"/>
      <c r="J83" s="898"/>
      <c r="K83" s="898"/>
      <c r="L83" s="898"/>
      <c r="M83" s="898"/>
      <c r="N83" s="898"/>
      <c r="O83" s="898"/>
      <c r="P83" s="899"/>
      <c r="Q83" s="900"/>
      <c r="R83" s="854"/>
      <c r="S83" s="854"/>
      <c r="T83" s="854"/>
      <c r="U83" s="854"/>
      <c r="V83" s="854"/>
      <c r="W83" s="854"/>
      <c r="X83" s="854"/>
      <c r="Y83" s="854"/>
      <c r="Z83" s="854"/>
      <c r="AA83" s="854"/>
      <c r="AB83" s="854"/>
      <c r="AC83" s="854"/>
      <c r="AD83" s="854"/>
      <c r="AE83" s="854"/>
      <c r="AF83" s="854"/>
      <c r="AG83" s="854"/>
      <c r="AH83" s="854"/>
      <c r="AI83" s="854"/>
      <c r="AJ83" s="854"/>
      <c r="AK83" s="854"/>
      <c r="AL83" s="854"/>
      <c r="AM83" s="854"/>
      <c r="AN83" s="854"/>
      <c r="AO83" s="854"/>
      <c r="AP83" s="854"/>
      <c r="AQ83" s="854"/>
      <c r="AR83" s="854"/>
      <c r="AS83" s="854"/>
      <c r="AT83" s="854"/>
      <c r="AU83" s="854"/>
      <c r="AV83" s="854"/>
      <c r="AW83" s="854"/>
      <c r="AX83" s="854"/>
      <c r="AY83" s="854"/>
      <c r="AZ83" s="856"/>
      <c r="BA83" s="856"/>
      <c r="BB83" s="856"/>
      <c r="BC83" s="856"/>
      <c r="BD83" s="857"/>
      <c r="BE83" s="235"/>
      <c r="BF83" s="235"/>
      <c r="BG83" s="235"/>
      <c r="BH83" s="235"/>
      <c r="BI83" s="235"/>
      <c r="BJ83" s="235"/>
      <c r="BK83" s="235"/>
      <c r="BL83" s="235"/>
      <c r="BM83" s="235"/>
      <c r="BN83" s="235"/>
      <c r="BO83" s="235"/>
      <c r="BP83" s="235"/>
      <c r="BQ83" s="232">
        <v>77</v>
      </c>
      <c r="BR83" s="237"/>
      <c r="BS83" s="883"/>
      <c r="BT83" s="884"/>
      <c r="BU83" s="884"/>
      <c r="BV83" s="884"/>
      <c r="BW83" s="884"/>
      <c r="BX83" s="884"/>
      <c r="BY83" s="884"/>
      <c r="BZ83" s="884"/>
      <c r="CA83" s="884"/>
      <c r="CB83" s="884"/>
      <c r="CC83" s="884"/>
      <c r="CD83" s="884"/>
      <c r="CE83" s="884"/>
      <c r="CF83" s="884"/>
      <c r="CG83" s="889"/>
      <c r="CH83" s="886"/>
      <c r="CI83" s="887"/>
      <c r="CJ83" s="887"/>
      <c r="CK83" s="887"/>
      <c r="CL83" s="888"/>
      <c r="CM83" s="886"/>
      <c r="CN83" s="887"/>
      <c r="CO83" s="887"/>
      <c r="CP83" s="887"/>
      <c r="CQ83" s="888"/>
      <c r="CR83" s="886"/>
      <c r="CS83" s="887"/>
      <c r="CT83" s="887"/>
      <c r="CU83" s="887"/>
      <c r="CV83" s="888"/>
      <c r="CW83" s="886"/>
      <c r="CX83" s="887"/>
      <c r="CY83" s="887"/>
      <c r="CZ83" s="887"/>
      <c r="DA83" s="888"/>
      <c r="DB83" s="886"/>
      <c r="DC83" s="887"/>
      <c r="DD83" s="887"/>
      <c r="DE83" s="887"/>
      <c r="DF83" s="888"/>
      <c r="DG83" s="886"/>
      <c r="DH83" s="887"/>
      <c r="DI83" s="887"/>
      <c r="DJ83" s="887"/>
      <c r="DK83" s="888"/>
      <c r="DL83" s="886"/>
      <c r="DM83" s="887"/>
      <c r="DN83" s="887"/>
      <c r="DO83" s="887"/>
      <c r="DP83" s="888"/>
      <c r="DQ83" s="886"/>
      <c r="DR83" s="887"/>
      <c r="DS83" s="887"/>
      <c r="DT83" s="887"/>
      <c r="DU83" s="888"/>
      <c r="DV83" s="883"/>
      <c r="DW83" s="884"/>
      <c r="DX83" s="884"/>
      <c r="DY83" s="884"/>
      <c r="DZ83" s="885"/>
      <c r="EA83" s="224"/>
    </row>
    <row r="84" spans="1:131" ht="26.25" customHeight="1" x14ac:dyDescent="0.15">
      <c r="A84" s="232">
        <v>17</v>
      </c>
      <c r="B84" s="897"/>
      <c r="C84" s="898"/>
      <c r="D84" s="898"/>
      <c r="E84" s="898"/>
      <c r="F84" s="898"/>
      <c r="G84" s="898"/>
      <c r="H84" s="898"/>
      <c r="I84" s="898"/>
      <c r="J84" s="898"/>
      <c r="K84" s="898"/>
      <c r="L84" s="898"/>
      <c r="M84" s="898"/>
      <c r="N84" s="898"/>
      <c r="O84" s="898"/>
      <c r="P84" s="899"/>
      <c r="Q84" s="900"/>
      <c r="R84" s="854"/>
      <c r="S84" s="854"/>
      <c r="T84" s="854"/>
      <c r="U84" s="854"/>
      <c r="V84" s="854"/>
      <c r="W84" s="854"/>
      <c r="X84" s="854"/>
      <c r="Y84" s="854"/>
      <c r="Z84" s="854"/>
      <c r="AA84" s="854"/>
      <c r="AB84" s="854"/>
      <c r="AC84" s="854"/>
      <c r="AD84" s="854"/>
      <c r="AE84" s="854"/>
      <c r="AF84" s="854"/>
      <c r="AG84" s="854"/>
      <c r="AH84" s="854"/>
      <c r="AI84" s="854"/>
      <c r="AJ84" s="854"/>
      <c r="AK84" s="854"/>
      <c r="AL84" s="854"/>
      <c r="AM84" s="854"/>
      <c r="AN84" s="854"/>
      <c r="AO84" s="854"/>
      <c r="AP84" s="854"/>
      <c r="AQ84" s="854"/>
      <c r="AR84" s="854"/>
      <c r="AS84" s="854"/>
      <c r="AT84" s="854"/>
      <c r="AU84" s="854"/>
      <c r="AV84" s="854"/>
      <c r="AW84" s="854"/>
      <c r="AX84" s="854"/>
      <c r="AY84" s="854"/>
      <c r="AZ84" s="856"/>
      <c r="BA84" s="856"/>
      <c r="BB84" s="856"/>
      <c r="BC84" s="856"/>
      <c r="BD84" s="857"/>
      <c r="BE84" s="235"/>
      <c r="BF84" s="235"/>
      <c r="BG84" s="235"/>
      <c r="BH84" s="235"/>
      <c r="BI84" s="235"/>
      <c r="BJ84" s="235"/>
      <c r="BK84" s="235"/>
      <c r="BL84" s="235"/>
      <c r="BM84" s="235"/>
      <c r="BN84" s="235"/>
      <c r="BO84" s="235"/>
      <c r="BP84" s="235"/>
      <c r="BQ84" s="232">
        <v>78</v>
      </c>
      <c r="BR84" s="237"/>
      <c r="BS84" s="883"/>
      <c r="BT84" s="884"/>
      <c r="BU84" s="884"/>
      <c r="BV84" s="884"/>
      <c r="BW84" s="884"/>
      <c r="BX84" s="884"/>
      <c r="BY84" s="884"/>
      <c r="BZ84" s="884"/>
      <c r="CA84" s="884"/>
      <c r="CB84" s="884"/>
      <c r="CC84" s="884"/>
      <c r="CD84" s="884"/>
      <c r="CE84" s="884"/>
      <c r="CF84" s="884"/>
      <c r="CG84" s="889"/>
      <c r="CH84" s="886"/>
      <c r="CI84" s="887"/>
      <c r="CJ84" s="887"/>
      <c r="CK84" s="887"/>
      <c r="CL84" s="888"/>
      <c r="CM84" s="886"/>
      <c r="CN84" s="887"/>
      <c r="CO84" s="887"/>
      <c r="CP84" s="887"/>
      <c r="CQ84" s="888"/>
      <c r="CR84" s="886"/>
      <c r="CS84" s="887"/>
      <c r="CT84" s="887"/>
      <c r="CU84" s="887"/>
      <c r="CV84" s="888"/>
      <c r="CW84" s="886"/>
      <c r="CX84" s="887"/>
      <c r="CY84" s="887"/>
      <c r="CZ84" s="887"/>
      <c r="DA84" s="888"/>
      <c r="DB84" s="886"/>
      <c r="DC84" s="887"/>
      <c r="DD84" s="887"/>
      <c r="DE84" s="887"/>
      <c r="DF84" s="888"/>
      <c r="DG84" s="886"/>
      <c r="DH84" s="887"/>
      <c r="DI84" s="887"/>
      <c r="DJ84" s="887"/>
      <c r="DK84" s="888"/>
      <c r="DL84" s="886"/>
      <c r="DM84" s="887"/>
      <c r="DN84" s="887"/>
      <c r="DO84" s="887"/>
      <c r="DP84" s="888"/>
      <c r="DQ84" s="886"/>
      <c r="DR84" s="887"/>
      <c r="DS84" s="887"/>
      <c r="DT84" s="887"/>
      <c r="DU84" s="888"/>
      <c r="DV84" s="883"/>
      <c r="DW84" s="884"/>
      <c r="DX84" s="884"/>
      <c r="DY84" s="884"/>
      <c r="DZ84" s="885"/>
      <c r="EA84" s="224"/>
    </row>
    <row r="85" spans="1:131" ht="26.25" customHeight="1" x14ac:dyDescent="0.15">
      <c r="A85" s="232">
        <v>18</v>
      </c>
      <c r="B85" s="897"/>
      <c r="C85" s="898"/>
      <c r="D85" s="898"/>
      <c r="E85" s="898"/>
      <c r="F85" s="898"/>
      <c r="G85" s="898"/>
      <c r="H85" s="898"/>
      <c r="I85" s="898"/>
      <c r="J85" s="898"/>
      <c r="K85" s="898"/>
      <c r="L85" s="898"/>
      <c r="M85" s="898"/>
      <c r="N85" s="898"/>
      <c r="O85" s="898"/>
      <c r="P85" s="899"/>
      <c r="Q85" s="900"/>
      <c r="R85" s="854"/>
      <c r="S85" s="854"/>
      <c r="T85" s="854"/>
      <c r="U85" s="854"/>
      <c r="V85" s="854"/>
      <c r="W85" s="854"/>
      <c r="X85" s="854"/>
      <c r="Y85" s="854"/>
      <c r="Z85" s="854"/>
      <c r="AA85" s="854"/>
      <c r="AB85" s="854"/>
      <c r="AC85" s="854"/>
      <c r="AD85" s="854"/>
      <c r="AE85" s="854"/>
      <c r="AF85" s="854"/>
      <c r="AG85" s="854"/>
      <c r="AH85" s="854"/>
      <c r="AI85" s="854"/>
      <c r="AJ85" s="854"/>
      <c r="AK85" s="854"/>
      <c r="AL85" s="854"/>
      <c r="AM85" s="854"/>
      <c r="AN85" s="854"/>
      <c r="AO85" s="854"/>
      <c r="AP85" s="854"/>
      <c r="AQ85" s="854"/>
      <c r="AR85" s="854"/>
      <c r="AS85" s="854"/>
      <c r="AT85" s="854"/>
      <c r="AU85" s="854"/>
      <c r="AV85" s="854"/>
      <c r="AW85" s="854"/>
      <c r="AX85" s="854"/>
      <c r="AY85" s="854"/>
      <c r="AZ85" s="856"/>
      <c r="BA85" s="856"/>
      <c r="BB85" s="856"/>
      <c r="BC85" s="856"/>
      <c r="BD85" s="857"/>
      <c r="BE85" s="235"/>
      <c r="BF85" s="235"/>
      <c r="BG85" s="235"/>
      <c r="BH85" s="235"/>
      <c r="BI85" s="235"/>
      <c r="BJ85" s="235"/>
      <c r="BK85" s="235"/>
      <c r="BL85" s="235"/>
      <c r="BM85" s="235"/>
      <c r="BN85" s="235"/>
      <c r="BO85" s="235"/>
      <c r="BP85" s="235"/>
      <c r="BQ85" s="232">
        <v>79</v>
      </c>
      <c r="BR85" s="237"/>
      <c r="BS85" s="883"/>
      <c r="BT85" s="884"/>
      <c r="BU85" s="884"/>
      <c r="BV85" s="884"/>
      <c r="BW85" s="884"/>
      <c r="BX85" s="884"/>
      <c r="BY85" s="884"/>
      <c r="BZ85" s="884"/>
      <c r="CA85" s="884"/>
      <c r="CB85" s="884"/>
      <c r="CC85" s="884"/>
      <c r="CD85" s="884"/>
      <c r="CE85" s="884"/>
      <c r="CF85" s="884"/>
      <c r="CG85" s="889"/>
      <c r="CH85" s="886"/>
      <c r="CI85" s="887"/>
      <c r="CJ85" s="887"/>
      <c r="CK85" s="887"/>
      <c r="CL85" s="888"/>
      <c r="CM85" s="886"/>
      <c r="CN85" s="887"/>
      <c r="CO85" s="887"/>
      <c r="CP85" s="887"/>
      <c r="CQ85" s="888"/>
      <c r="CR85" s="886"/>
      <c r="CS85" s="887"/>
      <c r="CT85" s="887"/>
      <c r="CU85" s="887"/>
      <c r="CV85" s="888"/>
      <c r="CW85" s="886"/>
      <c r="CX85" s="887"/>
      <c r="CY85" s="887"/>
      <c r="CZ85" s="887"/>
      <c r="DA85" s="888"/>
      <c r="DB85" s="886"/>
      <c r="DC85" s="887"/>
      <c r="DD85" s="887"/>
      <c r="DE85" s="887"/>
      <c r="DF85" s="888"/>
      <c r="DG85" s="886"/>
      <c r="DH85" s="887"/>
      <c r="DI85" s="887"/>
      <c r="DJ85" s="887"/>
      <c r="DK85" s="888"/>
      <c r="DL85" s="886"/>
      <c r="DM85" s="887"/>
      <c r="DN85" s="887"/>
      <c r="DO85" s="887"/>
      <c r="DP85" s="888"/>
      <c r="DQ85" s="886"/>
      <c r="DR85" s="887"/>
      <c r="DS85" s="887"/>
      <c r="DT85" s="887"/>
      <c r="DU85" s="888"/>
      <c r="DV85" s="883"/>
      <c r="DW85" s="884"/>
      <c r="DX85" s="884"/>
      <c r="DY85" s="884"/>
      <c r="DZ85" s="885"/>
      <c r="EA85" s="224"/>
    </row>
    <row r="86" spans="1:131" ht="26.25" customHeight="1" x14ac:dyDescent="0.15">
      <c r="A86" s="232">
        <v>19</v>
      </c>
      <c r="B86" s="897"/>
      <c r="C86" s="898"/>
      <c r="D86" s="898"/>
      <c r="E86" s="898"/>
      <c r="F86" s="898"/>
      <c r="G86" s="898"/>
      <c r="H86" s="898"/>
      <c r="I86" s="898"/>
      <c r="J86" s="898"/>
      <c r="K86" s="898"/>
      <c r="L86" s="898"/>
      <c r="M86" s="898"/>
      <c r="N86" s="898"/>
      <c r="O86" s="898"/>
      <c r="P86" s="899"/>
      <c r="Q86" s="900"/>
      <c r="R86" s="854"/>
      <c r="S86" s="854"/>
      <c r="T86" s="854"/>
      <c r="U86" s="854"/>
      <c r="V86" s="854"/>
      <c r="W86" s="854"/>
      <c r="X86" s="854"/>
      <c r="Y86" s="854"/>
      <c r="Z86" s="854"/>
      <c r="AA86" s="854"/>
      <c r="AB86" s="854"/>
      <c r="AC86" s="854"/>
      <c r="AD86" s="854"/>
      <c r="AE86" s="854"/>
      <c r="AF86" s="854"/>
      <c r="AG86" s="854"/>
      <c r="AH86" s="854"/>
      <c r="AI86" s="854"/>
      <c r="AJ86" s="854"/>
      <c r="AK86" s="854"/>
      <c r="AL86" s="854"/>
      <c r="AM86" s="854"/>
      <c r="AN86" s="854"/>
      <c r="AO86" s="854"/>
      <c r="AP86" s="854"/>
      <c r="AQ86" s="854"/>
      <c r="AR86" s="854"/>
      <c r="AS86" s="854"/>
      <c r="AT86" s="854"/>
      <c r="AU86" s="854"/>
      <c r="AV86" s="854"/>
      <c r="AW86" s="854"/>
      <c r="AX86" s="854"/>
      <c r="AY86" s="854"/>
      <c r="AZ86" s="856"/>
      <c r="BA86" s="856"/>
      <c r="BB86" s="856"/>
      <c r="BC86" s="856"/>
      <c r="BD86" s="857"/>
      <c r="BE86" s="235"/>
      <c r="BF86" s="235"/>
      <c r="BG86" s="235"/>
      <c r="BH86" s="235"/>
      <c r="BI86" s="235"/>
      <c r="BJ86" s="235"/>
      <c r="BK86" s="235"/>
      <c r="BL86" s="235"/>
      <c r="BM86" s="235"/>
      <c r="BN86" s="235"/>
      <c r="BO86" s="235"/>
      <c r="BP86" s="235"/>
      <c r="BQ86" s="232">
        <v>80</v>
      </c>
      <c r="BR86" s="237"/>
      <c r="BS86" s="883"/>
      <c r="BT86" s="884"/>
      <c r="BU86" s="884"/>
      <c r="BV86" s="884"/>
      <c r="BW86" s="884"/>
      <c r="BX86" s="884"/>
      <c r="BY86" s="884"/>
      <c r="BZ86" s="884"/>
      <c r="CA86" s="884"/>
      <c r="CB86" s="884"/>
      <c r="CC86" s="884"/>
      <c r="CD86" s="884"/>
      <c r="CE86" s="884"/>
      <c r="CF86" s="884"/>
      <c r="CG86" s="889"/>
      <c r="CH86" s="886"/>
      <c r="CI86" s="887"/>
      <c r="CJ86" s="887"/>
      <c r="CK86" s="887"/>
      <c r="CL86" s="888"/>
      <c r="CM86" s="886"/>
      <c r="CN86" s="887"/>
      <c r="CO86" s="887"/>
      <c r="CP86" s="887"/>
      <c r="CQ86" s="888"/>
      <c r="CR86" s="886"/>
      <c r="CS86" s="887"/>
      <c r="CT86" s="887"/>
      <c r="CU86" s="887"/>
      <c r="CV86" s="888"/>
      <c r="CW86" s="886"/>
      <c r="CX86" s="887"/>
      <c r="CY86" s="887"/>
      <c r="CZ86" s="887"/>
      <c r="DA86" s="888"/>
      <c r="DB86" s="886"/>
      <c r="DC86" s="887"/>
      <c r="DD86" s="887"/>
      <c r="DE86" s="887"/>
      <c r="DF86" s="888"/>
      <c r="DG86" s="886"/>
      <c r="DH86" s="887"/>
      <c r="DI86" s="887"/>
      <c r="DJ86" s="887"/>
      <c r="DK86" s="888"/>
      <c r="DL86" s="886"/>
      <c r="DM86" s="887"/>
      <c r="DN86" s="887"/>
      <c r="DO86" s="887"/>
      <c r="DP86" s="888"/>
      <c r="DQ86" s="886"/>
      <c r="DR86" s="887"/>
      <c r="DS86" s="887"/>
      <c r="DT86" s="887"/>
      <c r="DU86" s="888"/>
      <c r="DV86" s="883"/>
      <c r="DW86" s="884"/>
      <c r="DX86" s="884"/>
      <c r="DY86" s="884"/>
      <c r="DZ86" s="885"/>
      <c r="EA86" s="224"/>
    </row>
    <row r="87" spans="1:131" ht="26.25" customHeight="1" x14ac:dyDescent="0.15">
      <c r="A87" s="238">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35"/>
      <c r="BF87" s="235"/>
      <c r="BG87" s="235"/>
      <c r="BH87" s="235"/>
      <c r="BI87" s="235"/>
      <c r="BJ87" s="235"/>
      <c r="BK87" s="235"/>
      <c r="BL87" s="235"/>
      <c r="BM87" s="235"/>
      <c r="BN87" s="235"/>
      <c r="BO87" s="235"/>
      <c r="BP87" s="235"/>
      <c r="BQ87" s="232">
        <v>81</v>
      </c>
      <c r="BR87" s="237"/>
      <c r="BS87" s="883"/>
      <c r="BT87" s="884"/>
      <c r="BU87" s="884"/>
      <c r="BV87" s="884"/>
      <c r="BW87" s="884"/>
      <c r="BX87" s="884"/>
      <c r="BY87" s="884"/>
      <c r="BZ87" s="884"/>
      <c r="CA87" s="884"/>
      <c r="CB87" s="884"/>
      <c r="CC87" s="884"/>
      <c r="CD87" s="884"/>
      <c r="CE87" s="884"/>
      <c r="CF87" s="884"/>
      <c r="CG87" s="889"/>
      <c r="CH87" s="886"/>
      <c r="CI87" s="887"/>
      <c r="CJ87" s="887"/>
      <c r="CK87" s="887"/>
      <c r="CL87" s="888"/>
      <c r="CM87" s="886"/>
      <c r="CN87" s="887"/>
      <c r="CO87" s="887"/>
      <c r="CP87" s="887"/>
      <c r="CQ87" s="888"/>
      <c r="CR87" s="886"/>
      <c r="CS87" s="887"/>
      <c r="CT87" s="887"/>
      <c r="CU87" s="887"/>
      <c r="CV87" s="888"/>
      <c r="CW87" s="886"/>
      <c r="CX87" s="887"/>
      <c r="CY87" s="887"/>
      <c r="CZ87" s="887"/>
      <c r="DA87" s="888"/>
      <c r="DB87" s="886"/>
      <c r="DC87" s="887"/>
      <c r="DD87" s="887"/>
      <c r="DE87" s="887"/>
      <c r="DF87" s="888"/>
      <c r="DG87" s="886"/>
      <c r="DH87" s="887"/>
      <c r="DI87" s="887"/>
      <c r="DJ87" s="887"/>
      <c r="DK87" s="888"/>
      <c r="DL87" s="886"/>
      <c r="DM87" s="887"/>
      <c r="DN87" s="887"/>
      <c r="DO87" s="887"/>
      <c r="DP87" s="888"/>
      <c r="DQ87" s="886"/>
      <c r="DR87" s="887"/>
      <c r="DS87" s="887"/>
      <c r="DT87" s="887"/>
      <c r="DU87" s="888"/>
      <c r="DV87" s="883"/>
      <c r="DW87" s="884"/>
      <c r="DX87" s="884"/>
      <c r="DY87" s="884"/>
      <c r="DZ87" s="885"/>
      <c r="EA87" s="224"/>
    </row>
    <row r="88" spans="1:131" ht="26.25" customHeight="1" thickBot="1" x14ac:dyDescent="0.2">
      <c r="A88" s="234" t="s">
        <v>378</v>
      </c>
      <c r="B88" s="813" t="s">
        <v>408</v>
      </c>
      <c r="C88" s="814"/>
      <c r="D88" s="814"/>
      <c r="E88" s="814"/>
      <c r="F88" s="814"/>
      <c r="G88" s="814"/>
      <c r="H88" s="814"/>
      <c r="I88" s="814"/>
      <c r="J88" s="814"/>
      <c r="K88" s="814"/>
      <c r="L88" s="814"/>
      <c r="M88" s="814"/>
      <c r="N88" s="814"/>
      <c r="O88" s="814"/>
      <c r="P88" s="815"/>
      <c r="Q88" s="864"/>
      <c r="R88" s="865"/>
      <c r="S88" s="865"/>
      <c r="T88" s="865"/>
      <c r="U88" s="865"/>
      <c r="V88" s="865"/>
      <c r="W88" s="865"/>
      <c r="X88" s="865"/>
      <c r="Y88" s="865"/>
      <c r="Z88" s="865"/>
      <c r="AA88" s="865"/>
      <c r="AB88" s="865"/>
      <c r="AC88" s="865"/>
      <c r="AD88" s="865"/>
      <c r="AE88" s="865"/>
      <c r="AF88" s="868">
        <v>558</v>
      </c>
      <c r="AG88" s="868"/>
      <c r="AH88" s="868"/>
      <c r="AI88" s="868"/>
      <c r="AJ88" s="868"/>
      <c r="AK88" s="865"/>
      <c r="AL88" s="865"/>
      <c r="AM88" s="865"/>
      <c r="AN88" s="865"/>
      <c r="AO88" s="865"/>
      <c r="AP88" s="868" t="s">
        <v>584</v>
      </c>
      <c r="AQ88" s="868"/>
      <c r="AR88" s="868"/>
      <c r="AS88" s="868"/>
      <c r="AT88" s="868"/>
      <c r="AU88" s="868" t="s">
        <v>584</v>
      </c>
      <c r="AV88" s="868"/>
      <c r="AW88" s="868"/>
      <c r="AX88" s="868"/>
      <c r="AY88" s="868"/>
      <c r="AZ88" s="873"/>
      <c r="BA88" s="873"/>
      <c r="BB88" s="873"/>
      <c r="BC88" s="873"/>
      <c r="BD88" s="874"/>
      <c r="BE88" s="235"/>
      <c r="BF88" s="235"/>
      <c r="BG88" s="235"/>
      <c r="BH88" s="235"/>
      <c r="BI88" s="235"/>
      <c r="BJ88" s="235"/>
      <c r="BK88" s="235"/>
      <c r="BL88" s="235"/>
      <c r="BM88" s="235"/>
      <c r="BN88" s="235"/>
      <c r="BO88" s="235"/>
      <c r="BP88" s="235"/>
      <c r="BQ88" s="232">
        <v>82</v>
      </c>
      <c r="BR88" s="237"/>
      <c r="BS88" s="883"/>
      <c r="BT88" s="884"/>
      <c r="BU88" s="884"/>
      <c r="BV88" s="884"/>
      <c r="BW88" s="884"/>
      <c r="BX88" s="884"/>
      <c r="BY88" s="884"/>
      <c r="BZ88" s="884"/>
      <c r="CA88" s="884"/>
      <c r="CB88" s="884"/>
      <c r="CC88" s="884"/>
      <c r="CD88" s="884"/>
      <c r="CE88" s="884"/>
      <c r="CF88" s="884"/>
      <c r="CG88" s="889"/>
      <c r="CH88" s="886"/>
      <c r="CI88" s="887"/>
      <c r="CJ88" s="887"/>
      <c r="CK88" s="887"/>
      <c r="CL88" s="888"/>
      <c r="CM88" s="886"/>
      <c r="CN88" s="887"/>
      <c r="CO88" s="887"/>
      <c r="CP88" s="887"/>
      <c r="CQ88" s="888"/>
      <c r="CR88" s="886"/>
      <c r="CS88" s="887"/>
      <c r="CT88" s="887"/>
      <c r="CU88" s="887"/>
      <c r="CV88" s="888"/>
      <c r="CW88" s="886"/>
      <c r="CX88" s="887"/>
      <c r="CY88" s="887"/>
      <c r="CZ88" s="887"/>
      <c r="DA88" s="888"/>
      <c r="DB88" s="886"/>
      <c r="DC88" s="887"/>
      <c r="DD88" s="887"/>
      <c r="DE88" s="887"/>
      <c r="DF88" s="888"/>
      <c r="DG88" s="886"/>
      <c r="DH88" s="887"/>
      <c r="DI88" s="887"/>
      <c r="DJ88" s="887"/>
      <c r="DK88" s="888"/>
      <c r="DL88" s="886"/>
      <c r="DM88" s="887"/>
      <c r="DN88" s="887"/>
      <c r="DO88" s="887"/>
      <c r="DP88" s="888"/>
      <c r="DQ88" s="886"/>
      <c r="DR88" s="887"/>
      <c r="DS88" s="887"/>
      <c r="DT88" s="887"/>
      <c r="DU88" s="888"/>
      <c r="DV88" s="883"/>
      <c r="DW88" s="884"/>
      <c r="DX88" s="884"/>
      <c r="DY88" s="884"/>
      <c r="DZ88" s="885"/>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83"/>
      <c r="BT89" s="884"/>
      <c r="BU89" s="884"/>
      <c r="BV89" s="884"/>
      <c r="BW89" s="884"/>
      <c r="BX89" s="884"/>
      <c r="BY89" s="884"/>
      <c r="BZ89" s="884"/>
      <c r="CA89" s="884"/>
      <c r="CB89" s="884"/>
      <c r="CC89" s="884"/>
      <c r="CD89" s="884"/>
      <c r="CE89" s="884"/>
      <c r="CF89" s="884"/>
      <c r="CG89" s="889"/>
      <c r="CH89" s="886"/>
      <c r="CI89" s="887"/>
      <c r="CJ89" s="887"/>
      <c r="CK89" s="887"/>
      <c r="CL89" s="888"/>
      <c r="CM89" s="886"/>
      <c r="CN89" s="887"/>
      <c r="CO89" s="887"/>
      <c r="CP89" s="887"/>
      <c r="CQ89" s="888"/>
      <c r="CR89" s="886"/>
      <c r="CS89" s="887"/>
      <c r="CT89" s="887"/>
      <c r="CU89" s="887"/>
      <c r="CV89" s="888"/>
      <c r="CW89" s="886"/>
      <c r="CX89" s="887"/>
      <c r="CY89" s="887"/>
      <c r="CZ89" s="887"/>
      <c r="DA89" s="888"/>
      <c r="DB89" s="886"/>
      <c r="DC89" s="887"/>
      <c r="DD89" s="887"/>
      <c r="DE89" s="887"/>
      <c r="DF89" s="888"/>
      <c r="DG89" s="886"/>
      <c r="DH89" s="887"/>
      <c r="DI89" s="887"/>
      <c r="DJ89" s="887"/>
      <c r="DK89" s="888"/>
      <c r="DL89" s="886"/>
      <c r="DM89" s="887"/>
      <c r="DN89" s="887"/>
      <c r="DO89" s="887"/>
      <c r="DP89" s="888"/>
      <c r="DQ89" s="886"/>
      <c r="DR89" s="887"/>
      <c r="DS89" s="887"/>
      <c r="DT89" s="887"/>
      <c r="DU89" s="888"/>
      <c r="DV89" s="883"/>
      <c r="DW89" s="884"/>
      <c r="DX89" s="884"/>
      <c r="DY89" s="884"/>
      <c r="DZ89" s="885"/>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83"/>
      <c r="BT90" s="884"/>
      <c r="BU90" s="884"/>
      <c r="BV90" s="884"/>
      <c r="BW90" s="884"/>
      <c r="BX90" s="884"/>
      <c r="BY90" s="884"/>
      <c r="BZ90" s="884"/>
      <c r="CA90" s="884"/>
      <c r="CB90" s="884"/>
      <c r="CC90" s="884"/>
      <c r="CD90" s="884"/>
      <c r="CE90" s="884"/>
      <c r="CF90" s="884"/>
      <c r="CG90" s="889"/>
      <c r="CH90" s="886"/>
      <c r="CI90" s="887"/>
      <c r="CJ90" s="887"/>
      <c r="CK90" s="887"/>
      <c r="CL90" s="888"/>
      <c r="CM90" s="886"/>
      <c r="CN90" s="887"/>
      <c r="CO90" s="887"/>
      <c r="CP90" s="887"/>
      <c r="CQ90" s="888"/>
      <c r="CR90" s="886"/>
      <c r="CS90" s="887"/>
      <c r="CT90" s="887"/>
      <c r="CU90" s="887"/>
      <c r="CV90" s="888"/>
      <c r="CW90" s="886"/>
      <c r="CX90" s="887"/>
      <c r="CY90" s="887"/>
      <c r="CZ90" s="887"/>
      <c r="DA90" s="888"/>
      <c r="DB90" s="886"/>
      <c r="DC90" s="887"/>
      <c r="DD90" s="887"/>
      <c r="DE90" s="887"/>
      <c r="DF90" s="888"/>
      <c r="DG90" s="886"/>
      <c r="DH90" s="887"/>
      <c r="DI90" s="887"/>
      <c r="DJ90" s="887"/>
      <c r="DK90" s="888"/>
      <c r="DL90" s="886"/>
      <c r="DM90" s="887"/>
      <c r="DN90" s="887"/>
      <c r="DO90" s="887"/>
      <c r="DP90" s="888"/>
      <c r="DQ90" s="886"/>
      <c r="DR90" s="887"/>
      <c r="DS90" s="887"/>
      <c r="DT90" s="887"/>
      <c r="DU90" s="888"/>
      <c r="DV90" s="883"/>
      <c r="DW90" s="884"/>
      <c r="DX90" s="884"/>
      <c r="DY90" s="884"/>
      <c r="DZ90" s="885"/>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83"/>
      <c r="BT91" s="884"/>
      <c r="BU91" s="884"/>
      <c r="BV91" s="884"/>
      <c r="BW91" s="884"/>
      <c r="BX91" s="884"/>
      <c r="BY91" s="884"/>
      <c r="BZ91" s="884"/>
      <c r="CA91" s="884"/>
      <c r="CB91" s="884"/>
      <c r="CC91" s="884"/>
      <c r="CD91" s="884"/>
      <c r="CE91" s="884"/>
      <c r="CF91" s="884"/>
      <c r="CG91" s="889"/>
      <c r="CH91" s="886"/>
      <c r="CI91" s="887"/>
      <c r="CJ91" s="887"/>
      <c r="CK91" s="887"/>
      <c r="CL91" s="888"/>
      <c r="CM91" s="886"/>
      <c r="CN91" s="887"/>
      <c r="CO91" s="887"/>
      <c r="CP91" s="887"/>
      <c r="CQ91" s="888"/>
      <c r="CR91" s="886"/>
      <c r="CS91" s="887"/>
      <c r="CT91" s="887"/>
      <c r="CU91" s="887"/>
      <c r="CV91" s="888"/>
      <c r="CW91" s="886"/>
      <c r="CX91" s="887"/>
      <c r="CY91" s="887"/>
      <c r="CZ91" s="887"/>
      <c r="DA91" s="888"/>
      <c r="DB91" s="886"/>
      <c r="DC91" s="887"/>
      <c r="DD91" s="887"/>
      <c r="DE91" s="887"/>
      <c r="DF91" s="888"/>
      <c r="DG91" s="886"/>
      <c r="DH91" s="887"/>
      <c r="DI91" s="887"/>
      <c r="DJ91" s="887"/>
      <c r="DK91" s="888"/>
      <c r="DL91" s="886"/>
      <c r="DM91" s="887"/>
      <c r="DN91" s="887"/>
      <c r="DO91" s="887"/>
      <c r="DP91" s="888"/>
      <c r="DQ91" s="886"/>
      <c r="DR91" s="887"/>
      <c r="DS91" s="887"/>
      <c r="DT91" s="887"/>
      <c r="DU91" s="888"/>
      <c r="DV91" s="883"/>
      <c r="DW91" s="884"/>
      <c r="DX91" s="884"/>
      <c r="DY91" s="884"/>
      <c r="DZ91" s="885"/>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83"/>
      <c r="BT92" s="884"/>
      <c r="BU92" s="884"/>
      <c r="BV92" s="884"/>
      <c r="BW92" s="884"/>
      <c r="BX92" s="884"/>
      <c r="BY92" s="884"/>
      <c r="BZ92" s="884"/>
      <c r="CA92" s="884"/>
      <c r="CB92" s="884"/>
      <c r="CC92" s="884"/>
      <c r="CD92" s="884"/>
      <c r="CE92" s="884"/>
      <c r="CF92" s="884"/>
      <c r="CG92" s="889"/>
      <c r="CH92" s="886"/>
      <c r="CI92" s="887"/>
      <c r="CJ92" s="887"/>
      <c r="CK92" s="887"/>
      <c r="CL92" s="888"/>
      <c r="CM92" s="886"/>
      <c r="CN92" s="887"/>
      <c r="CO92" s="887"/>
      <c r="CP92" s="887"/>
      <c r="CQ92" s="888"/>
      <c r="CR92" s="886"/>
      <c r="CS92" s="887"/>
      <c r="CT92" s="887"/>
      <c r="CU92" s="887"/>
      <c r="CV92" s="888"/>
      <c r="CW92" s="886"/>
      <c r="CX92" s="887"/>
      <c r="CY92" s="887"/>
      <c r="CZ92" s="887"/>
      <c r="DA92" s="888"/>
      <c r="DB92" s="886"/>
      <c r="DC92" s="887"/>
      <c r="DD92" s="887"/>
      <c r="DE92" s="887"/>
      <c r="DF92" s="888"/>
      <c r="DG92" s="886"/>
      <c r="DH92" s="887"/>
      <c r="DI92" s="887"/>
      <c r="DJ92" s="887"/>
      <c r="DK92" s="888"/>
      <c r="DL92" s="886"/>
      <c r="DM92" s="887"/>
      <c r="DN92" s="887"/>
      <c r="DO92" s="887"/>
      <c r="DP92" s="888"/>
      <c r="DQ92" s="886"/>
      <c r="DR92" s="887"/>
      <c r="DS92" s="887"/>
      <c r="DT92" s="887"/>
      <c r="DU92" s="888"/>
      <c r="DV92" s="883"/>
      <c r="DW92" s="884"/>
      <c r="DX92" s="884"/>
      <c r="DY92" s="884"/>
      <c r="DZ92" s="885"/>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83"/>
      <c r="BT93" s="884"/>
      <c r="BU93" s="884"/>
      <c r="BV93" s="884"/>
      <c r="BW93" s="884"/>
      <c r="BX93" s="884"/>
      <c r="BY93" s="884"/>
      <c r="BZ93" s="884"/>
      <c r="CA93" s="884"/>
      <c r="CB93" s="884"/>
      <c r="CC93" s="884"/>
      <c r="CD93" s="884"/>
      <c r="CE93" s="884"/>
      <c r="CF93" s="884"/>
      <c r="CG93" s="889"/>
      <c r="CH93" s="886"/>
      <c r="CI93" s="887"/>
      <c r="CJ93" s="887"/>
      <c r="CK93" s="887"/>
      <c r="CL93" s="888"/>
      <c r="CM93" s="886"/>
      <c r="CN93" s="887"/>
      <c r="CO93" s="887"/>
      <c r="CP93" s="887"/>
      <c r="CQ93" s="888"/>
      <c r="CR93" s="886"/>
      <c r="CS93" s="887"/>
      <c r="CT93" s="887"/>
      <c r="CU93" s="887"/>
      <c r="CV93" s="888"/>
      <c r="CW93" s="886"/>
      <c r="CX93" s="887"/>
      <c r="CY93" s="887"/>
      <c r="CZ93" s="887"/>
      <c r="DA93" s="888"/>
      <c r="DB93" s="886"/>
      <c r="DC93" s="887"/>
      <c r="DD93" s="887"/>
      <c r="DE93" s="887"/>
      <c r="DF93" s="888"/>
      <c r="DG93" s="886"/>
      <c r="DH93" s="887"/>
      <c r="DI93" s="887"/>
      <c r="DJ93" s="887"/>
      <c r="DK93" s="888"/>
      <c r="DL93" s="886"/>
      <c r="DM93" s="887"/>
      <c r="DN93" s="887"/>
      <c r="DO93" s="887"/>
      <c r="DP93" s="888"/>
      <c r="DQ93" s="886"/>
      <c r="DR93" s="887"/>
      <c r="DS93" s="887"/>
      <c r="DT93" s="887"/>
      <c r="DU93" s="888"/>
      <c r="DV93" s="883"/>
      <c r="DW93" s="884"/>
      <c r="DX93" s="884"/>
      <c r="DY93" s="884"/>
      <c r="DZ93" s="885"/>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83"/>
      <c r="BT94" s="884"/>
      <c r="BU94" s="884"/>
      <c r="BV94" s="884"/>
      <c r="BW94" s="884"/>
      <c r="BX94" s="884"/>
      <c r="BY94" s="884"/>
      <c r="BZ94" s="884"/>
      <c r="CA94" s="884"/>
      <c r="CB94" s="884"/>
      <c r="CC94" s="884"/>
      <c r="CD94" s="884"/>
      <c r="CE94" s="884"/>
      <c r="CF94" s="884"/>
      <c r="CG94" s="889"/>
      <c r="CH94" s="886"/>
      <c r="CI94" s="887"/>
      <c r="CJ94" s="887"/>
      <c r="CK94" s="887"/>
      <c r="CL94" s="888"/>
      <c r="CM94" s="886"/>
      <c r="CN94" s="887"/>
      <c r="CO94" s="887"/>
      <c r="CP94" s="887"/>
      <c r="CQ94" s="888"/>
      <c r="CR94" s="886"/>
      <c r="CS94" s="887"/>
      <c r="CT94" s="887"/>
      <c r="CU94" s="887"/>
      <c r="CV94" s="888"/>
      <c r="CW94" s="886"/>
      <c r="CX94" s="887"/>
      <c r="CY94" s="887"/>
      <c r="CZ94" s="887"/>
      <c r="DA94" s="888"/>
      <c r="DB94" s="886"/>
      <c r="DC94" s="887"/>
      <c r="DD94" s="887"/>
      <c r="DE94" s="887"/>
      <c r="DF94" s="888"/>
      <c r="DG94" s="886"/>
      <c r="DH94" s="887"/>
      <c r="DI94" s="887"/>
      <c r="DJ94" s="887"/>
      <c r="DK94" s="888"/>
      <c r="DL94" s="886"/>
      <c r="DM94" s="887"/>
      <c r="DN94" s="887"/>
      <c r="DO94" s="887"/>
      <c r="DP94" s="888"/>
      <c r="DQ94" s="886"/>
      <c r="DR94" s="887"/>
      <c r="DS94" s="887"/>
      <c r="DT94" s="887"/>
      <c r="DU94" s="888"/>
      <c r="DV94" s="883"/>
      <c r="DW94" s="884"/>
      <c r="DX94" s="884"/>
      <c r="DY94" s="884"/>
      <c r="DZ94" s="885"/>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83"/>
      <c r="BT95" s="884"/>
      <c r="BU95" s="884"/>
      <c r="BV95" s="884"/>
      <c r="BW95" s="884"/>
      <c r="BX95" s="884"/>
      <c r="BY95" s="884"/>
      <c r="BZ95" s="884"/>
      <c r="CA95" s="884"/>
      <c r="CB95" s="884"/>
      <c r="CC95" s="884"/>
      <c r="CD95" s="884"/>
      <c r="CE95" s="884"/>
      <c r="CF95" s="884"/>
      <c r="CG95" s="889"/>
      <c r="CH95" s="886"/>
      <c r="CI95" s="887"/>
      <c r="CJ95" s="887"/>
      <c r="CK95" s="887"/>
      <c r="CL95" s="888"/>
      <c r="CM95" s="886"/>
      <c r="CN95" s="887"/>
      <c r="CO95" s="887"/>
      <c r="CP95" s="887"/>
      <c r="CQ95" s="888"/>
      <c r="CR95" s="886"/>
      <c r="CS95" s="887"/>
      <c r="CT95" s="887"/>
      <c r="CU95" s="887"/>
      <c r="CV95" s="888"/>
      <c r="CW95" s="886"/>
      <c r="CX95" s="887"/>
      <c r="CY95" s="887"/>
      <c r="CZ95" s="887"/>
      <c r="DA95" s="888"/>
      <c r="DB95" s="886"/>
      <c r="DC95" s="887"/>
      <c r="DD95" s="887"/>
      <c r="DE95" s="887"/>
      <c r="DF95" s="888"/>
      <c r="DG95" s="886"/>
      <c r="DH95" s="887"/>
      <c r="DI95" s="887"/>
      <c r="DJ95" s="887"/>
      <c r="DK95" s="888"/>
      <c r="DL95" s="886"/>
      <c r="DM95" s="887"/>
      <c r="DN95" s="887"/>
      <c r="DO95" s="887"/>
      <c r="DP95" s="888"/>
      <c r="DQ95" s="886"/>
      <c r="DR95" s="887"/>
      <c r="DS95" s="887"/>
      <c r="DT95" s="887"/>
      <c r="DU95" s="888"/>
      <c r="DV95" s="883"/>
      <c r="DW95" s="884"/>
      <c r="DX95" s="884"/>
      <c r="DY95" s="884"/>
      <c r="DZ95" s="885"/>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83"/>
      <c r="BT96" s="884"/>
      <c r="BU96" s="884"/>
      <c r="BV96" s="884"/>
      <c r="BW96" s="884"/>
      <c r="BX96" s="884"/>
      <c r="BY96" s="884"/>
      <c r="BZ96" s="884"/>
      <c r="CA96" s="884"/>
      <c r="CB96" s="884"/>
      <c r="CC96" s="884"/>
      <c r="CD96" s="884"/>
      <c r="CE96" s="884"/>
      <c r="CF96" s="884"/>
      <c r="CG96" s="889"/>
      <c r="CH96" s="886"/>
      <c r="CI96" s="887"/>
      <c r="CJ96" s="887"/>
      <c r="CK96" s="887"/>
      <c r="CL96" s="888"/>
      <c r="CM96" s="886"/>
      <c r="CN96" s="887"/>
      <c r="CO96" s="887"/>
      <c r="CP96" s="887"/>
      <c r="CQ96" s="888"/>
      <c r="CR96" s="886"/>
      <c r="CS96" s="887"/>
      <c r="CT96" s="887"/>
      <c r="CU96" s="887"/>
      <c r="CV96" s="888"/>
      <c r="CW96" s="886"/>
      <c r="CX96" s="887"/>
      <c r="CY96" s="887"/>
      <c r="CZ96" s="887"/>
      <c r="DA96" s="888"/>
      <c r="DB96" s="886"/>
      <c r="DC96" s="887"/>
      <c r="DD96" s="887"/>
      <c r="DE96" s="887"/>
      <c r="DF96" s="888"/>
      <c r="DG96" s="886"/>
      <c r="DH96" s="887"/>
      <c r="DI96" s="887"/>
      <c r="DJ96" s="887"/>
      <c r="DK96" s="888"/>
      <c r="DL96" s="886"/>
      <c r="DM96" s="887"/>
      <c r="DN96" s="887"/>
      <c r="DO96" s="887"/>
      <c r="DP96" s="888"/>
      <c r="DQ96" s="886"/>
      <c r="DR96" s="887"/>
      <c r="DS96" s="887"/>
      <c r="DT96" s="887"/>
      <c r="DU96" s="888"/>
      <c r="DV96" s="883"/>
      <c r="DW96" s="884"/>
      <c r="DX96" s="884"/>
      <c r="DY96" s="884"/>
      <c r="DZ96" s="885"/>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83"/>
      <c r="BT97" s="884"/>
      <c r="BU97" s="884"/>
      <c r="BV97" s="884"/>
      <c r="BW97" s="884"/>
      <c r="BX97" s="884"/>
      <c r="BY97" s="884"/>
      <c r="BZ97" s="884"/>
      <c r="CA97" s="884"/>
      <c r="CB97" s="884"/>
      <c r="CC97" s="884"/>
      <c r="CD97" s="884"/>
      <c r="CE97" s="884"/>
      <c r="CF97" s="884"/>
      <c r="CG97" s="889"/>
      <c r="CH97" s="886"/>
      <c r="CI97" s="887"/>
      <c r="CJ97" s="887"/>
      <c r="CK97" s="887"/>
      <c r="CL97" s="888"/>
      <c r="CM97" s="886"/>
      <c r="CN97" s="887"/>
      <c r="CO97" s="887"/>
      <c r="CP97" s="887"/>
      <c r="CQ97" s="888"/>
      <c r="CR97" s="886"/>
      <c r="CS97" s="887"/>
      <c r="CT97" s="887"/>
      <c r="CU97" s="887"/>
      <c r="CV97" s="888"/>
      <c r="CW97" s="886"/>
      <c r="CX97" s="887"/>
      <c r="CY97" s="887"/>
      <c r="CZ97" s="887"/>
      <c r="DA97" s="888"/>
      <c r="DB97" s="886"/>
      <c r="DC97" s="887"/>
      <c r="DD97" s="887"/>
      <c r="DE97" s="887"/>
      <c r="DF97" s="888"/>
      <c r="DG97" s="886"/>
      <c r="DH97" s="887"/>
      <c r="DI97" s="887"/>
      <c r="DJ97" s="887"/>
      <c r="DK97" s="888"/>
      <c r="DL97" s="886"/>
      <c r="DM97" s="887"/>
      <c r="DN97" s="887"/>
      <c r="DO97" s="887"/>
      <c r="DP97" s="888"/>
      <c r="DQ97" s="886"/>
      <c r="DR97" s="887"/>
      <c r="DS97" s="887"/>
      <c r="DT97" s="887"/>
      <c r="DU97" s="888"/>
      <c r="DV97" s="883"/>
      <c r="DW97" s="884"/>
      <c r="DX97" s="884"/>
      <c r="DY97" s="884"/>
      <c r="DZ97" s="885"/>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83"/>
      <c r="BT98" s="884"/>
      <c r="BU98" s="884"/>
      <c r="BV98" s="884"/>
      <c r="BW98" s="884"/>
      <c r="BX98" s="884"/>
      <c r="BY98" s="884"/>
      <c r="BZ98" s="884"/>
      <c r="CA98" s="884"/>
      <c r="CB98" s="884"/>
      <c r="CC98" s="884"/>
      <c r="CD98" s="884"/>
      <c r="CE98" s="884"/>
      <c r="CF98" s="884"/>
      <c r="CG98" s="889"/>
      <c r="CH98" s="886"/>
      <c r="CI98" s="887"/>
      <c r="CJ98" s="887"/>
      <c r="CK98" s="887"/>
      <c r="CL98" s="888"/>
      <c r="CM98" s="886"/>
      <c r="CN98" s="887"/>
      <c r="CO98" s="887"/>
      <c r="CP98" s="887"/>
      <c r="CQ98" s="888"/>
      <c r="CR98" s="886"/>
      <c r="CS98" s="887"/>
      <c r="CT98" s="887"/>
      <c r="CU98" s="887"/>
      <c r="CV98" s="888"/>
      <c r="CW98" s="886"/>
      <c r="CX98" s="887"/>
      <c r="CY98" s="887"/>
      <c r="CZ98" s="887"/>
      <c r="DA98" s="888"/>
      <c r="DB98" s="886"/>
      <c r="DC98" s="887"/>
      <c r="DD98" s="887"/>
      <c r="DE98" s="887"/>
      <c r="DF98" s="888"/>
      <c r="DG98" s="886"/>
      <c r="DH98" s="887"/>
      <c r="DI98" s="887"/>
      <c r="DJ98" s="887"/>
      <c r="DK98" s="888"/>
      <c r="DL98" s="886"/>
      <c r="DM98" s="887"/>
      <c r="DN98" s="887"/>
      <c r="DO98" s="887"/>
      <c r="DP98" s="888"/>
      <c r="DQ98" s="886"/>
      <c r="DR98" s="887"/>
      <c r="DS98" s="887"/>
      <c r="DT98" s="887"/>
      <c r="DU98" s="888"/>
      <c r="DV98" s="883"/>
      <c r="DW98" s="884"/>
      <c r="DX98" s="884"/>
      <c r="DY98" s="884"/>
      <c r="DZ98" s="885"/>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83"/>
      <c r="BT99" s="884"/>
      <c r="BU99" s="884"/>
      <c r="BV99" s="884"/>
      <c r="BW99" s="884"/>
      <c r="BX99" s="884"/>
      <c r="BY99" s="884"/>
      <c r="BZ99" s="884"/>
      <c r="CA99" s="884"/>
      <c r="CB99" s="884"/>
      <c r="CC99" s="884"/>
      <c r="CD99" s="884"/>
      <c r="CE99" s="884"/>
      <c r="CF99" s="884"/>
      <c r="CG99" s="889"/>
      <c r="CH99" s="886"/>
      <c r="CI99" s="887"/>
      <c r="CJ99" s="887"/>
      <c r="CK99" s="887"/>
      <c r="CL99" s="888"/>
      <c r="CM99" s="886"/>
      <c r="CN99" s="887"/>
      <c r="CO99" s="887"/>
      <c r="CP99" s="887"/>
      <c r="CQ99" s="888"/>
      <c r="CR99" s="886"/>
      <c r="CS99" s="887"/>
      <c r="CT99" s="887"/>
      <c r="CU99" s="887"/>
      <c r="CV99" s="888"/>
      <c r="CW99" s="886"/>
      <c r="CX99" s="887"/>
      <c r="CY99" s="887"/>
      <c r="CZ99" s="887"/>
      <c r="DA99" s="888"/>
      <c r="DB99" s="886"/>
      <c r="DC99" s="887"/>
      <c r="DD99" s="887"/>
      <c r="DE99" s="887"/>
      <c r="DF99" s="888"/>
      <c r="DG99" s="886"/>
      <c r="DH99" s="887"/>
      <c r="DI99" s="887"/>
      <c r="DJ99" s="887"/>
      <c r="DK99" s="888"/>
      <c r="DL99" s="886"/>
      <c r="DM99" s="887"/>
      <c r="DN99" s="887"/>
      <c r="DO99" s="887"/>
      <c r="DP99" s="888"/>
      <c r="DQ99" s="886"/>
      <c r="DR99" s="887"/>
      <c r="DS99" s="887"/>
      <c r="DT99" s="887"/>
      <c r="DU99" s="888"/>
      <c r="DV99" s="883"/>
      <c r="DW99" s="884"/>
      <c r="DX99" s="884"/>
      <c r="DY99" s="884"/>
      <c r="DZ99" s="885"/>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83"/>
      <c r="BT100" s="884"/>
      <c r="BU100" s="884"/>
      <c r="BV100" s="884"/>
      <c r="BW100" s="884"/>
      <c r="BX100" s="884"/>
      <c r="BY100" s="884"/>
      <c r="BZ100" s="884"/>
      <c r="CA100" s="884"/>
      <c r="CB100" s="884"/>
      <c r="CC100" s="884"/>
      <c r="CD100" s="884"/>
      <c r="CE100" s="884"/>
      <c r="CF100" s="884"/>
      <c r="CG100" s="889"/>
      <c r="CH100" s="886"/>
      <c r="CI100" s="887"/>
      <c r="CJ100" s="887"/>
      <c r="CK100" s="887"/>
      <c r="CL100" s="888"/>
      <c r="CM100" s="886"/>
      <c r="CN100" s="887"/>
      <c r="CO100" s="887"/>
      <c r="CP100" s="887"/>
      <c r="CQ100" s="888"/>
      <c r="CR100" s="886"/>
      <c r="CS100" s="887"/>
      <c r="CT100" s="887"/>
      <c r="CU100" s="887"/>
      <c r="CV100" s="888"/>
      <c r="CW100" s="886"/>
      <c r="CX100" s="887"/>
      <c r="CY100" s="887"/>
      <c r="CZ100" s="887"/>
      <c r="DA100" s="888"/>
      <c r="DB100" s="886"/>
      <c r="DC100" s="887"/>
      <c r="DD100" s="887"/>
      <c r="DE100" s="887"/>
      <c r="DF100" s="888"/>
      <c r="DG100" s="886"/>
      <c r="DH100" s="887"/>
      <c r="DI100" s="887"/>
      <c r="DJ100" s="887"/>
      <c r="DK100" s="888"/>
      <c r="DL100" s="886"/>
      <c r="DM100" s="887"/>
      <c r="DN100" s="887"/>
      <c r="DO100" s="887"/>
      <c r="DP100" s="888"/>
      <c r="DQ100" s="886"/>
      <c r="DR100" s="887"/>
      <c r="DS100" s="887"/>
      <c r="DT100" s="887"/>
      <c r="DU100" s="888"/>
      <c r="DV100" s="883"/>
      <c r="DW100" s="884"/>
      <c r="DX100" s="884"/>
      <c r="DY100" s="884"/>
      <c r="DZ100" s="885"/>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83"/>
      <c r="BT101" s="884"/>
      <c r="BU101" s="884"/>
      <c r="BV101" s="884"/>
      <c r="BW101" s="884"/>
      <c r="BX101" s="884"/>
      <c r="BY101" s="884"/>
      <c r="BZ101" s="884"/>
      <c r="CA101" s="884"/>
      <c r="CB101" s="884"/>
      <c r="CC101" s="884"/>
      <c r="CD101" s="884"/>
      <c r="CE101" s="884"/>
      <c r="CF101" s="884"/>
      <c r="CG101" s="889"/>
      <c r="CH101" s="886"/>
      <c r="CI101" s="887"/>
      <c r="CJ101" s="887"/>
      <c r="CK101" s="887"/>
      <c r="CL101" s="888"/>
      <c r="CM101" s="886"/>
      <c r="CN101" s="887"/>
      <c r="CO101" s="887"/>
      <c r="CP101" s="887"/>
      <c r="CQ101" s="888"/>
      <c r="CR101" s="886"/>
      <c r="CS101" s="887"/>
      <c r="CT101" s="887"/>
      <c r="CU101" s="887"/>
      <c r="CV101" s="888"/>
      <c r="CW101" s="886"/>
      <c r="CX101" s="887"/>
      <c r="CY101" s="887"/>
      <c r="CZ101" s="887"/>
      <c r="DA101" s="888"/>
      <c r="DB101" s="886"/>
      <c r="DC101" s="887"/>
      <c r="DD101" s="887"/>
      <c r="DE101" s="887"/>
      <c r="DF101" s="888"/>
      <c r="DG101" s="886"/>
      <c r="DH101" s="887"/>
      <c r="DI101" s="887"/>
      <c r="DJ101" s="887"/>
      <c r="DK101" s="888"/>
      <c r="DL101" s="886"/>
      <c r="DM101" s="887"/>
      <c r="DN101" s="887"/>
      <c r="DO101" s="887"/>
      <c r="DP101" s="888"/>
      <c r="DQ101" s="886"/>
      <c r="DR101" s="887"/>
      <c r="DS101" s="887"/>
      <c r="DT101" s="887"/>
      <c r="DU101" s="888"/>
      <c r="DV101" s="883"/>
      <c r="DW101" s="884"/>
      <c r="DX101" s="884"/>
      <c r="DY101" s="884"/>
      <c r="DZ101" s="885"/>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813" t="s">
        <v>409</v>
      </c>
      <c r="BS102" s="814"/>
      <c r="BT102" s="814"/>
      <c r="BU102" s="814"/>
      <c r="BV102" s="814"/>
      <c r="BW102" s="814"/>
      <c r="BX102" s="814"/>
      <c r="BY102" s="814"/>
      <c r="BZ102" s="814"/>
      <c r="CA102" s="814"/>
      <c r="CB102" s="814"/>
      <c r="CC102" s="814"/>
      <c r="CD102" s="814"/>
      <c r="CE102" s="814"/>
      <c r="CF102" s="814"/>
      <c r="CG102" s="815"/>
      <c r="CH102" s="911"/>
      <c r="CI102" s="912"/>
      <c r="CJ102" s="912"/>
      <c r="CK102" s="912"/>
      <c r="CL102" s="913"/>
      <c r="CM102" s="911"/>
      <c r="CN102" s="912"/>
      <c r="CO102" s="912"/>
      <c r="CP102" s="912"/>
      <c r="CQ102" s="913"/>
      <c r="CR102" s="914">
        <v>824</v>
      </c>
      <c r="CS102" s="876"/>
      <c r="CT102" s="876"/>
      <c r="CU102" s="876"/>
      <c r="CV102" s="915"/>
      <c r="CW102" s="914">
        <v>340</v>
      </c>
      <c r="CX102" s="876"/>
      <c r="CY102" s="876"/>
      <c r="CZ102" s="876"/>
      <c r="DA102" s="915"/>
      <c r="DB102" s="914" t="s">
        <v>584</v>
      </c>
      <c r="DC102" s="876"/>
      <c r="DD102" s="876"/>
      <c r="DE102" s="876"/>
      <c r="DF102" s="915"/>
      <c r="DG102" s="914" t="s">
        <v>584</v>
      </c>
      <c r="DH102" s="876"/>
      <c r="DI102" s="876"/>
      <c r="DJ102" s="876"/>
      <c r="DK102" s="915"/>
      <c r="DL102" s="914" t="s">
        <v>584</v>
      </c>
      <c r="DM102" s="876"/>
      <c r="DN102" s="876"/>
      <c r="DO102" s="876"/>
      <c r="DP102" s="915"/>
      <c r="DQ102" s="914" t="s">
        <v>584</v>
      </c>
      <c r="DR102" s="876"/>
      <c r="DS102" s="876"/>
      <c r="DT102" s="876"/>
      <c r="DU102" s="915"/>
      <c r="DV102" s="813" t="s">
        <v>584</v>
      </c>
      <c r="DW102" s="814"/>
      <c r="DX102" s="814"/>
      <c r="DY102" s="814"/>
      <c r="DZ102" s="938"/>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39" t="s">
        <v>410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40" t="s">
        <v>411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412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41" t="s">
        <v>414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224" customFormat="1" ht="26.25" customHeight="1" x14ac:dyDescent="0.15">
      <c r="A109" s="936" t="s">
        <v>416</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417</v>
      </c>
      <c r="AB109" s="917"/>
      <c r="AC109" s="917"/>
      <c r="AD109" s="917"/>
      <c r="AE109" s="918"/>
      <c r="AF109" s="916" t="s">
        <v>418</v>
      </c>
      <c r="AG109" s="917"/>
      <c r="AH109" s="917"/>
      <c r="AI109" s="917"/>
      <c r="AJ109" s="918"/>
      <c r="AK109" s="916" t="s">
        <v>294</v>
      </c>
      <c r="AL109" s="917"/>
      <c r="AM109" s="917"/>
      <c r="AN109" s="917"/>
      <c r="AO109" s="918"/>
      <c r="AP109" s="916" t="s">
        <v>419</v>
      </c>
      <c r="AQ109" s="917"/>
      <c r="AR109" s="917"/>
      <c r="AS109" s="917"/>
      <c r="AT109" s="919"/>
      <c r="AU109" s="936" t="s">
        <v>416</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417</v>
      </c>
      <c r="BR109" s="917"/>
      <c r="BS109" s="917"/>
      <c r="BT109" s="917"/>
      <c r="BU109" s="918"/>
      <c r="BV109" s="916" t="s">
        <v>418</v>
      </c>
      <c r="BW109" s="917"/>
      <c r="BX109" s="917"/>
      <c r="BY109" s="917"/>
      <c r="BZ109" s="918"/>
      <c r="CA109" s="916" t="s">
        <v>294</v>
      </c>
      <c r="CB109" s="917"/>
      <c r="CC109" s="917"/>
      <c r="CD109" s="917"/>
      <c r="CE109" s="918"/>
      <c r="CF109" s="937" t="s">
        <v>419</v>
      </c>
      <c r="CG109" s="937"/>
      <c r="CH109" s="937"/>
      <c r="CI109" s="937"/>
      <c r="CJ109" s="937"/>
      <c r="CK109" s="916" t="s">
        <v>420</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417</v>
      </c>
      <c r="DH109" s="917"/>
      <c r="DI109" s="917"/>
      <c r="DJ109" s="917"/>
      <c r="DK109" s="918"/>
      <c r="DL109" s="916" t="s">
        <v>418</v>
      </c>
      <c r="DM109" s="917"/>
      <c r="DN109" s="917"/>
      <c r="DO109" s="917"/>
      <c r="DP109" s="918"/>
      <c r="DQ109" s="916" t="s">
        <v>294</v>
      </c>
      <c r="DR109" s="917"/>
      <c r="DS109" s="917"/>
      <c r="DT109" s="917"/>
      <c r="DU109" s="918"/>
      <c r="DV109" s="916" t="s">
        <v>419</v>
      </c>
      <c r="DW109" s="917"/>
      <c r="DX109" s="917"/>
      <c r="DY109" s="917"/>
      <c r="DZ109" s="919"/>
    </row>
    <row r="110" spans="1:131" s="224" customFormat="1" ht="26.25" customHeight="1" x14ac:dyDescent="0.15">
      <c r="A110" s="920" t="s">
        <v>421</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9974151</v>
      </c>
      <c r="AB110" s="924"/>
      <c r="AC110" s="924"/>
      <c r="AD110" s="924"/>
      <c r="AE110" s="925"/>
      <c r="AF110" s="926">
        <v>10160325</v>
      </c>
      <c r="AG110" s="924"/>
      <c r="AH110" s="924"/>
      <c r="AI110" s="924"/>
      <c r="AJ110" s="925"/>
      <c r="AK110" s="926">
        <v>10108413</v>
      </c>
      <c r="AL110" s="924"/>
      <c r="AM110" s="924"/>
      <c r="AN110" s="924"/>
      <c r="AO110" s="925"/>
      <c r="AP110" s="927">
        <v>25.2</v>
      </c>
      <c r="AQ110" s="928"/>
      <c r="AR110" s="928"/>
      <c r="AS110" s="928"/>
      <c r="AT110" s="929"/>
      <c r="AU110" s="930" t="s">
        <v>69</v>
      </c>
      <c r="AV110" s="931"/>
      <c r="AW110" s="931"/>
      <c r="AX110" s="931"/>
      <c r="AY110" s="931"/>
      <c r="AZ110" s="953" t="s">
        <v>422</v>
      </c>
      <c r="BA110" s="921"/>
      <c r="BB110" s="921"/>
      <c r="BC110" s="921"/>
      <c r="BD110" s="921"/>
      <c r="BE110" s="921"/>
      <c r="BF110" s="921"/>
      <c r="BG110" s="921"/>
      <c r="BH110" s="921"/>
      <c r="BI110" s="921"/>
      <c r="BJ110" s="921"/>
      <c r="BK110" s="921"/>
      <c r="BL110" s="921"/>
      <c r="BM110" s="921"/>
      <c r="BN110" s="921"/>
      <c r="BO110" s="921"/>
      <c r="BP110" s="922"/>
      <c r="BQ110" s="954">
        <v>113181516</v>
      </c>
      <c r="BR110" s="955"/>
      <c r="BS110" s="955"/>
      <c r="BT110" s="955"/>
      <c r="BU110" s="955"/>
      <c r="BV110" s="955">
        <v>109805770</v>
      </c>
      <c r="BW110" s="955"/>
      <c r="BX110" s="955"/>
      <c r="BY110" s="955"/>
      <c r="BZ110" s="955"/>
      <c r="CA110" s="955">
        <v>109699255</v>
      </c>
      <c r="CB110" s="955"/>
      <c r="CC110" s="955"/>
      <c r="CD110" s="955"/>
      <c r="CE110" s="955"/>
      <c r="CF110" s="968">
        <v>273.8</v>
      </c>
      <c r="CG110" s="969"/>
      <c r="CH110" s="969"/>
      <c r="CI110" s="969"/>
      <c r="CJ110" s="969"/>
      <c r="CK110" s="970" t="s">
        <v>423</v>
      </c>
      <c r="CL110" s="971"/>
      <c r="CM110" s="953" t="s">
        <v>424</v>
      </c>
      <c r="CN110" s="921"/>
      <c r="CO110" s="921"/>
      <c r="CP110" s="921"/>
      <c r="CQ110" s="921"/>
      <c r="CR110" s="921"/>
      <c r="CS110" s="921"/>
      <c r="CT110" s="921"/>
      <c r="CU110" s="921"/>
      <c r="CV110" s="921"/>
      <c r="CW110" s="921"/>
      <c r="CX110" s="921"/>
      <c r="CY110" s="921"/>
      <c r="CZ110" s="921"/>
      <c r="DA110" s="921"/>
      <c r="DB110" s="921"/>
      <c r="DC110" s="921"/>
      <c r="DD110" s="921"/>
      <c r="DE110" s="921"/>
      <c r="DF110" s="922"/>
      <c r="DG110" s="954" t="s">
        <v>122</v>
      </c>
      <c r="DH110" s="955"/>
      <c r="DI110" s="955"/>
      <c r="DJ110" s="955"/>
      <c r="DK110" s="955"/>
      <c r="DL110" s="955" t="s">
        <v>122</v>
      </c>
      <c r="DM110" s="955"/>
      <c r="DN110" s="955"/>
      <c r="DO110" s="955"/>
      <c r="DP110" s="955"/>
      <c r="DQ110" s="955" t="s">
        <v>122</v>
      </c>
      <c r="DR110" s="955"/>
      <c r="DS110" s="955"/>
      <c r="DT110" s="955"/>
      <c r="DU110" s="955"/>
      <c r="DV110" s="956" t="s">
        <v>122</v>
      </c>
      <c r="DW110" s="956"/>
      <c r="DX110" s="956"/>
      <c r="DY110" s="956"/>
      <c r="DZ110" s="957"/>
    </row>
    <row r="111" spans="1:131" s="224" customFormat="1" ht="26.25" customHeight="1" x14ac:dyDescent="0.15">
      <c r="A111" s="958" t="s">
        <v>425</v>
      </c>
      <c r="B111" s="959"/>
      <c r="C111" s="959"/>
      <c r="D111" s="959"/>
      <c r="E111" s="959"/>
      <c r="F111" s="959"/>
      <c r="G111" s="959"/>
      <c r="H111" s="959"/>
      <c r="I111" s="959"/>
      <c r="J111" s="959"/>
      <c r="K111" s="959"/>
      <c r="L111" s="959"/>
      <c r="M111" s="959"/>
      <c r="N111" s="959"/>
      <c r="O111" s="959"/>
      <c r="P111" s="959"/>
      <c r="Q111" s="959"/>
      <c r="R111" s="959"/>
      <c r="S111" s="959"/>
      <c r="T111" s="959"/>
      <c r="U111" s="959"/>
      <c r="V111" s="959"/>
      <c r="W111" s="959"/>
      <c r="X111" s="959"/>
      <c r="Y111" s="959"/>
      <c r="Z111" s="960"/>
      <c r="AA111" s="961" t="s">
        <v>122</v>
      </c>
      <c r="AB111" s="962"/>
      <c r="AC111" s="962"/>
      <c r="AD111" s="962"/>
      <c r="AE111" s="963"/>
      <c r="AF111" s="964" t="s">
        <v>122</v>
      </c>
      <c r="AG111" s="962"/>
      <c r="AH111" s="962"/>
      <c r="AI111" s="962"/>
      <c r="AJ111" s="963"/>
      <c r="AK111" s="964" t="s">
        <v>122</v>
      </c>
      <c r="AL111" s="962"/>
      <c r="AM111" s="962"/>
      <c r="AN111" s="962"/>
      <c r="AO111" s="963"/>
      <c r="AP111" s="965" t="s">
        <v>122</v>
      </c>
      <c r="AQ111" s="966"/>
      <c r="AR111" s="966"/>
      <c r="AS111" s="966"/>
      <c r="AT111" s="967"/>
      <c r="AU111" s="932"/>
      <c r="AV111" s="933"/>
      <c r="AW111" s="933"/>
      <c r="AX111" s="933"/>
      <c r="AY111" s="933"/>
      <c r="AZ111" s="946" t="s">
        <v>426</v>
      </c>
      <c r="BA111" s="947"/>
      <c r="BB111" s="947"/>
      <c r="BC111" s="947"/>
      <c r="BD111" s="947"/>
      <c r="BE111" s="947"/>
      <c r="BF111" s="947"/>
      <c r="BG111" s="947"/>
      <c r="BH111" s="947"/>
      <c r="BI111" s="947"/>
      <c r="BJ111" s="947"/>
      <c r="BK111" s="947"/>
      <c r="BL111" s="947"/>
      <c r="BM111" s="947"/>
      <c r="BN111" s="947"/>
      <c r="BO111" s="947"/>
      <c r="BP111" s="948"/>
      <c r="BQ111" s="949">
        <v>4530</v>
      </c>
      <c r="BR111" s="950"/>
      <c r="BS111" s="950"/>
      <c r="BT111" s="950"/>
      <c r="BU111" s="950"/>
      <c r="BV111" s="950">
        <v>2718</v>
      </c>
      <c r="BW111" s="950"/>
      <c r="BX111" s="950"/>
      <c r="BY111" s="950"/>
      <c r="BZ111" s="950"/>
      <c r="CA111" s="950">
        <v>906</v>
      </c>
      <c r="CB111" s="950"/>
      <c r="CC111" s="950"/>
      <c r="CD111" s="950"/>
      <c r="CE111" s="950"/>
      <c r="CF111" s="944">
        <v>0</v>
      </c>
      <c r="CG111" s="945"/>
      <c r="CH111" s="945"/>
      <c r="CI111" s="945"/>
      <c r="CJ111" s="945"/>
      <c r="CK111" s="972"/>
      <c r="CL111" s="973"/>
      <c r="CM111" s="946" t="s">
        <v>427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122</v>
      </c>
      <c r="DH111" s="950"/>
      <c r="DI111" s="950"/>
      <c r="DJ111" s="950"/>
      <c r="DK111" s="950"/>
      <c r="DL111" s="950" t="s">
        <v>122</v>
      </c>
      <c r="DM111" s="950"/>
      <c r="DN111" s="950"/>
      <c r="DO111" s="950"/>
      <c r="DP111" s="950"/>
      <c r="DQ111" s="950" t="s">
        <v>122</v>
      </c>
      <c r="DR111" s="950"/>
      <c r="DS111" s="950"/>
      <c r="DT111" s="950"/>
      <c r="DU111" s="950"/>
      <c r="DV111" s="951" t="s">
        <v>122</v>
      </c>
      <c r="DW111" s="951"/>
      <c r="DX111" s="951"/>
      <c r="DY111" s="951"/>
      <c r="DZ111" s="952"/>
    </row>
    <row r="112" spans="1:131" s="224" customFormat="1" ht="26.25" customHeight="1" x14ac:dyDescent="0.15">
      <c r="A112" s="976" t="s">
        <v>428</v>
      </c>
      <c r="B112" s="977"/>
      <c r="C112" s="947" t="s">
        <v>429</v>
      </c>
      <c r="D112" s="947"/>
      <c r="E112" s="947"/>
      <c r="F112" s="947"/>
      <c r="G112" s="947"/>
      <c r="H112" s="947"/>
      <c r="I112" s="947"/>
      <c r="J112" s="947"/>
      <c r="K112" s="947"/>
      <c r="L112" s="947"/>
      <c r="M112" s="947"/>
      <c r="N112" s="947"/>
      <c r="O112" s="947"/>
      <c r="P112" s="947"/>
      <c r="Q112" s="947"/>
      <c r="R112" s="947"/>
      <c r="S112" s="947"/>
      <c r="T112" s="947"/>
      <c r="U112" s="947"/>
      <c r="V112" s="947"/>
      <c r="W112" s="947"/>
      <c r="X112" s="947"/>
      <c r="Y112" s="947"/>
      <c r="Z112" s="948"/>
      <c r="AA112" s="982" t="s">
        <v>122</v>
      </c>
      <c r="AB112" s="983"/>
      <c r="AC112" s="983"/>
      <c r="AD112" s="983"/>
      <c r="AE112" s="984"/>
      <c r="AF112" s="985" t="s">
        <v>122</v>
      </c>
      <c r="AG112" s="983"/>
      <c r="AH112" s="983"/>
      <c r="AI112" s="983"/>
      <c r="AJ112" s="984"/>
      <c r="AK112" s="985" t="s">
        <v>122</v>
      </c>
      <c r="AL112" s="983"/>
      <c r="AM112" s="983"/>
      <c r="AN112" s="983"/>
      <c r="AO112" s="984"/>
      <c r="AP112" s="986" t="s">
        <v>122</v>
      </c>
      <c r="AQ112" s="987"/>
      <c r="AR112" s="987"/>
      <c r="AS112" s="987"/>
      <c r="AT112" s="988"/>
      <c r="AU112" s="932"/>
      <c r="AV112" s="933"/>
      <c r="AW112" s="933"/>
      <c r="AX112" s="933"/>
      <c r="AY112" s="933"/>
      <c r="AZ112" s="946" t="s">
        <v>430</v>
      </c>
      <c r="BA112" s="947"/>
      <c r="BB112" s="947"/>
      <c r="BC112" s="947"/>
      <c r="BD112" s="947"/>
      <c r="BE112" s="947"/>
      <c r="BF112" s="947"/>
      <c r="BG112" s="947"/>
      <c r="BH112" s="947"/>
      <c r="BI112" s="947"/>
      <c r="BJ112" s="947"/>
      <c r="BK112" s="947"/>
      <c r="BL112" s="947"/>
      <c r="BM112" s="947"/>
      <c r="BN112" s="947"/>
      <c r="BO112" s="947"/>
      <c r="BP112" s="948"/>
      <c r="BQ112" s="949">
        <v>27524603</v>
      </c>
      <c r="BR112" s="950"/>
      <c r="BS112" s="950"/>
      <c r="BT112" s="950"/>
      <c r="BU112" s="950"/>
      <c r="BV112" s="950">
        <v>28060888</v>
      </c>
      <c r="BW112" s="950"/>
      <c r="BX112" s="950"/>
      <c r="BY112" s="950"/>
      <c r="BZ112" s="950"/>
      <c r="CA112" s="950">
        <v>25176058</v>
      </c>
      <c r="CB112" s="950"/>
      <c r="CC112" s="950"/>
      <c r="CD112" s="950"/>
      <c r="CE112" s="950"/>
      <c r="CF112" s="944">
        <v>62.8</v>
      </c>
      <c r="CG112" s="945"/>
      <c r="CH112" s="945"/>
      <c r="CI112" s="945"/>
      <c r="CJ112" s="945"/>
      <c r="CK112" s="972"/>
      <c r="CL112" s="973"/>
      <c r="CM112" s="946" t="s">
        <v>431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122</v>
      </c>
      <c r="DH112" s="950"/>
      <c r="DI112" s="950"/>
      <c r="DJ112" s="950"/>
      <c r="DK112" s="950"/>
      <c r="DL112" s="950" t="s">
        <v>122</v>
      </c>
      <c r="DM112" s="950"/>
      <c r="DN112" s="950"/>
      <c r="DO112" s="950"/>
      <c r="DP112" s="950"/>
      <c r="DQ112" s="950" t="s">
        <v>122</v>
      </c>
      <c r="DR112" s="950"/>
      <c r="DS112" s="950"/>
      <c r="DT112" s="950"/>
      <c r="DU112" s="950"/>
      <c r="DV112" s="951" t="s">
        <v>122</v>
      </c>
      <c r="DW112" s="951"/>
      <c r="DX112" s="951"/>
      <c r="DY112" s="951"/>
      <c r="DZ112" s="952"/>
    </row>
    <row r="113" spans="1:130" s="224" customFormat="1" ht="26.25" customHeight="1" x14ac:dyDescent="0.15">
      <c r="A113" s="978"/>
      <c r="B113" s="979"/>
      <c r="C113" s="947" t="s">
        <v>432</v>
      </c>
      <c r="D113" s="947"/>
      <c r="E113" s="947"/>
      <c r="F113" s="947"/>
      <c r="G113" s="947"/>
      <c r="H113" s="947"/>
      <c r="I113" s="947"/>
      <c r="J113" s="947"/>
      <c r="K113" s="947"/>
      <c r="L113" s="947"/>
      <c r="M113" s="947"/>
      <c r="N113" s="947"/>
      <c r="O113" s="947"/>
      <c r="P113" s="947"/>
      <c r="Q113" s="947"/>
      <c r="R113" s="947"/>
      <c r="S113" s="947"/>
      <c r="T113" s="947"/>
      <c r="U113" s="947"/>
      <c r="V113" s="947"/>
      <c r="W113" s="947"/>
      <c r="X113" s="947"/>
      <c r="Y113" s="947"/>
      <c r="Z113" s="948"/>
      <c r="AA113" s="961">
        <v>1984298</v>
      </c>
      <c r="AB113" s="962"/>
      <c r="AC113" s="962"/>
      <c r="AD113" s="962"/>
      <c r="AE113" s="963"/>
      <c r="AF113" s="964">
        <v>2101309</v>
      </c>
      <c r="AG113" s="962"/>
      <c r="AH113" s="962"/>
      <c r="AI113" s="962"/>
      <c r="AJ113" s="963"/>
      <c r="AK113" s="964">
        <v>2026749</v>
      </c>
      <c r="AL113" s="962"/>
      <c r="AM113" s="962"/>
      <c r="AN113" s="962"/>
      <c r="AO113" s="963"/>
      <c r="AP113" s="965">
        <v>5.0999999999999996</v>
      </c>
      <c r="AQ113" s="966"/>
      <c r="AR113" s="966"/>
      <c r="AS113" s="966"/>
      <c r="AT113" s="967"/>
      <c r="AU113" s="932"/>
      <c r="AV113" s="933"/>
      <c r="AW113" s="933"/>
      <c r="AX113" s="933"/>
      <c r="AY113" s="933"/>
      <c r="AZ113" s="946" t="s">
        <v>433</v>
      </c>
      <c r="BA113" s="947"/>
      <c r="BB113" s="947"/>
      <c r="BC113" s="947"/>
      <c r="BD113" s="947"/>
      <c r="BE113" s="947"/>
      <c r="BF113" s="947"/>
      <c r="BG113" s="947"/>
      <c r="BH113" s="947"/>
      <c r="BI113" s="947"/>
      <c r="BJ113" s="947"/>
      <c r="BK113" s="947"/>
      <c r="BL113" s="947"/>
      <c r="BM113" s="947"/>
      <c r="BN113" s="947"/>
      <c r="BO113" s="947"/>
      <c r="BP113" s="948"/>
      <c r="BQ113" s="949" t="s">
        <v>122</v>
      </c>
      <c r="BR113" s="950"/>
      <c r="BS113" s="950"/>
      <c r="BT113" s="950"/>
      <c r="BU113" s="950"/>
      <c r="BV113" s="950" t="s">
        <v>122</v>
      </c>
      <c r="BW113" s="950"/>
      <c r="BX113" s="950"/>
      <c r="BY113" s="950"/>
      <c r="BZ113" s="950"/>
      <c r="CA113" s="950" t="s">
        <v>122</v>
      </c>
      <c r="CB113" s="950"/>
      <c r="CC113" s="950"/>
      <c r="CD113" s="950"/>
      <c r="CE113" s="950"/>
      <c r="CF113" s="944" t="s">
        <v>122</v>
      </c>
      <c r="CG113" s="945"/>
      <c r="CH113" s="945"/>
      <c r="CI113" s="945"/>
      <c r="CJ113" s="945"/>
      <c r="CK113" s="972"/>
      <c r="CL113" s="973"/>
      <c r="CM113" s="946" t="s">
        <v>434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2" t="s">
        <v>122</v>
      </c>
      <c r="DH113" s="983"/>
      <c r="DI113" s="983"/>
      <c r="DJ113" s="983"/>
      <c r="DK113" s="984"/>
      <c r="DL113" s="985" t="s">
        <v>122</v>
      </c>
      <c r="DM113" s="983"/>
      <c r="DN113" s="983"/>
      <c r="DO113" s="983"/>
      <c r="DP113" s="984"/>
      <c r="DQ113" s="985" t="s">
        <v>122</v>
      </c>
      <c r="DR113" s="983"/>
      <c r="DS113" s="983"/>
      <c r="DT113" s="983"/>
      <c r="DU113" s="984"/>
      <c r="DV113" s="986" t="s">
        <v>122</v>
      </c>
      <c r="DW113" s="987"/>
      <c r="DX113" s="987"/>
      <c r="DY113" s="987"/>
      <c r="DZ113" s="988"/>
    </row>
    <row r="114" spans="1:130" s="224" customFormat="1" ht="26.25" customHeight="1" x14ac:dyDescent="0.15">
      <c r="A114" s="978"/>
      <c r="B114" s="979"/>
      <c r="C114" s="947" t="s">
        <v>435</v>
      </c>
      <c r="D114" s="947"/>
      <c r="E114" s="947"/>
      <c r="F114" s="947"/>
      <c r="G114" s="947"/>
      <c r="H114" s="947"/>
      <c r="I114" s="947"/>
      <c r="J114" s="947"/>
      <c r="K114" s="947"/>
      <c r="L114" s="947"/>
      <c r="M114" s="947"/>
      <c r="N114" s="947"/>
      <c r="O114" s="947"/>
      <c r="P114" s="947"/>
      <c r="Q114" s="947"/>
      <c r="R114" s="947"/>
      <c r="S114" s="947"/>
      <c r="T114" s="947"/>
      <c r="U114" s="947"/>
      <c r="V114" s="947"/>
      <c r="W114" s="947"/>
      <c r="X114" s="947"/>
      <c r="Y114" s="947"/>
      <c r="Z114" s="948"/>
      <c r="AA114" s="982" t="s">
        <v>122</v>
      </c>
      <c r="AB114" s="983"/>
      <c r="AC114" s="983"/>
      <c r="AD114" s="983"/>
      <c r="AE114" s="984"/>
      <c r="AF114" s="985" t="s">
        <v>122</v>
      </c>
      <c r="AG114" s="983"/>
      <c r="AH114" s="983"/>
      <c r="AI114" s="983"/>
      <c r="AJ114" s="984"/>
      <c r="AK114" s="985" t="s">
        <v>122</v>
      </c>
      <c r="AL114" s="983"/>
      <c r="AM114" s="983"/>
      <c r="AN114" s="983"/>
      <c r="AO114" s="984"/>
      <c r="AP114" s="986" t="s">
        <v>122</v>
      </c>
      <c r="AQ114" s="987"/>
      <c r="AR114" s="987"/>
      <c r="AS114" s="987"/>
      <c r="AT114" s="988"/>
      <c r="AU114" s="932"/>
      <c r="AV114" s="933"/>
      <c r="AW114" s="933"/>
      <c r="AX114" s="933"/>
      <c r="AY114" s="933"/>
      <c r="AZ114" s="946" t="s">
        <v>436</v>
      </c>
      <c r="BA114" s="947"/>
      <c r="BB114" s="947"/>
      <c r="BC114" s="947"/>
      <c r="BD114" s="947"/>
      <c r="BE114" s="947"/>
      <c r="BF114" s="947"/>
      <c r="BG114" s="947"/>
      <c r="BH114" s="947"/>
      <c r="BI114" s="947"/>
      <c r="BJ114" s="947"/>
      <c r="BK114" s="947"/>
      <c r="BL114" s="947"/>
      <c r="BM114" s="947"/>
      <c r="BN114" s="947"/>
      <c r="BO114" s="947"/>
      <c r="BP114" s="948"/>
      <c r="BQ114" s="949">
        <v>13723024</v>
      </c>
      <c r="BR114" s="950"/>
      <c r="BS114" s="950"/>
      <c r="BT114" s="950"/>
      <c r="BU114" s="950"/>
      <c r="BV114" s="950">
        <v>13561806</v>
      </c>
      <c r="BW114" s="950"/>
      <c r="BX114" s="950"/>
      <c r="BY114" s="950"/>
      <c r="BZ114" s="950"/>
      <c r="CA114" s="950">
        <v>13992870</v>
      </c>
      <c r="CB114" s="950"/>
      <c r="CC114" s="950"/>
      <c r="CD114" s="950"/>
      <c r="CE114" s="950"/>
      <c r="CF114" s="944">
        <v>34.9</v>
      </c>
      <c r="CG114" s="945"/>
      <c r="CH114" s="945"/>
      <c r="CI114" s="945"/>
      <c r="CJ114" s="945"/>
      <c r="CK114" s="972"/>
      <c r="CL114" s="973"/>
      <c r="CM114" s="946" t="s">
        <v>437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2" t="s">
        <v>122</v>
      </c>
      <c r="DH114" s="983"/>
      <c r="DI114" s="983"/>
      <c r="DJ114" s="983"/>
      <c r="DK114" s="984"/>
      <c r="DL114" s="985" t="s">
        <v>122</v>
      </c>
      <c r="DM114" s="983"/>
      <c r="DN114" s="983"/>
      <c r="DO114" s="983"/>
      <c r="DP114" s="984"/>
      <c r="DQ114" s="985" t="s">
        <v>122</v>
      </c>
      <c r="DR114" s="983"/>
      <c r="DS114" s="983"/>
      <c r="DT114" s="983"/>
      <c r="DU114" s="984"/>
      <c r="DV114" s="986" t="s">
        <v>122</v>
      </c>
      <c r="DW114" s="987"/>
      <c r="DX114" s="987"/>
      <c r="DY114" s="987"/>
      <c r="DZ114" s="988"/>
    </row>
    <row r="115" spans="1:130" s="224" customFormat="1" ht="26.25" customHeight="1" x14ac:dyDescent="0.15">
      <c r="A115" s="978"/>
      <c r="B115" s="979"/>
      <c r="C115" s="947" t="s">
        <v>438</v>
      </c>
      <c r="D115" s="947"/>
      <c r="E115" s="947"/>
      <c r="F115" s="947"/>
      <c r="G115" s="947"/>
      <c r="H115" s="947"/>
      <c r="I115" s="947"/>
      <c r="J115" s="947"/>
      <c r="K115" s="947"/>
      <c r="L115" s="947"/>
      <c r="M115" s="947"/>
      <c r="N115" s="947"/>
      <c r="O115" s="947"/>
      <c r="P115" s="947"/>
      <c r="Q115" s="947"/>
      <c r="R115" s="947"/>
      <c r="S115" s="947"/>
      <c r="T115" s="947"/>
      <c r="U115" s="947"/>
      <c r="V115" s="947"/>
      <c r="W115" s="947"/>
      <c r="X115" s="947"/>
      <c r="Y115" s="947"/>
      <c r="Z115" s="948"/>
      <c r="AA115" s="961">
        <v>209650</v>
      </c>
      <c r="AB115" s="962"/>
      <c r="AC115" s="962"/>
      <c r="AD115" s="962"/>
      <c r="AE115" s="963"/>
      <c r="AF115" s="964">
        <v>209090</v>
      </c>
      <c r="AG115" s="962"/>
      <c r="AH115" s="962"/>
      <c r="AI115" s="962"/>
      <c r="AJ115" s="963"/>
      <c r="AK115" s="964">
        <v>209093</v>
      </c>
      <c r="AL115" s="962"/>
      <c r="AM115" s="962"/>
      <c r="AN115" s="962"/>
      <c r="AO115" s="963"/>
      <c r="AP115" s="965">
        <v>0.5</v>
      </c>
      <c r="AQ115" s="966"/>
      <c r="AR115" s="966"/>
      <c r="AS115" s="966"/>
      <c r="AT115" s="967"/>
      <c r="AU115" s="932"/>
      <c r="AV115" s="933"/>
      <c r="AW115" s="933"/>
      <c r="AX115" s="933"/>
      <c r="AY115" s="933"/>
      <c r="AZ115" s="946" t="s">
        <v>439</v>
      </c>
      <c r="BA115" s="947"/>
      <c r="BB115" s="947"/>
      <c r="BC115" s="947"/>
      <c r="BD115" s="947"/>
      <c r="BE115" s="947"/>
      <c r="BF115" s="947"/>
      <c r="BG115" s="947"/>
      <c r="BH115" s="947"/>
      <c r="BI115" s="947"/>
      <c r="BJ115" s="947"/>
      <c r="BK115" s="947"/>
      <c r="BL115" s="947"/>
      <c r="BM115" s="947"/>
      <c r="BN115" s="947"/>
      <c r="BO115" s="947"/>
      <c r="BP115" s="948"/>
      <c r="BQ115" s="949" t="s">
        <v>122</v>
      </c>
      <c r="BR115" s="950"/>
      <c r="BS115" s="950"/>
      <c r="BT115" s="950"/>
      <c r="BU115" s="950"/>
      <c r="BV115" s="950" t="s">
        <v>122</v>
      </c>
      <c r="BW115" s="950"/>
      <c r="BX115" s="950"/>
      <c r="BY115" s="950"/>
      <c r="BZ115" s="950"/>
      <c r="CA115" s="950" t="s">
        <v>122</v>
      </c>
      <c r="CB115" s="950"/>
      <c r="CC115" s="950"/>
      <c r="CD115" s="950"/>
      <c r="CE115" s="950"/>
      <c r="CF115" s="944" t="s">
        <v>122</v>
      </c>
      <c r="CG115" s="945"/>
      <c r="CH115" s="945"/>
      <c r="CI115" s="945"/>
      <c r="CJ115" s="945"/>
      <c r="CK115" s="972"/>
      <c r="CL115" s="973"/>
      <c r="CM115" s="946" t="s">
        <v>440</v>
      </c>
      <c r="CN115" s="947"/>
      <c r="CO115" s="947"/>
      <c r="CP115" s="947"/>
      <c r="CQ115" s="947"/>
      <c r="CR115" s="947"/>
      <c r="CS115" s="947"/>
      <c r="CT115" s="947"/>
      <c r="CU115" s="947"/>
      <c r="CV115" s="947"/>
      <c r="CW115" s="947"/>
      <c r="CX115" s="947"/>
      <c r="CY115" s="947"/>
      <c r="CZ115" s="947"/>
      <c r="DA115" s="947"/>
      <c r="DB115" s="947"/>
      <c r="DC115" s="947"/>
      <c r="DD115" s="947"/>
      <c r="DE115" s="947"/>
      <c r="DF115" s="948"/>
      <c r="DG115" s="982" t="s">
        <v>122</v>
      </c>
      <c r="DH115" s="983"/>
      <c r="DI115" s="983"/>
      <c r="DJ115" s="983"/>
      <c r="DK115" s="984"/>
      <c r="DL115" s="985" t="s">
        <v>122</v>
      </c>
      <c r="DM115" s="983"/>
      <c r="DN115" s="983"/>
      <c r="DO115" s="983"/>
      <c r="DP115" s="984"/>
      <c r="DQ115" s="985" t="s">
        <v>122</v>
      </c>
      <c r="DR115" s="983"/>
      <c r="DS115" s="983"/>
      <c r="DT115" s="983"/>
      <c r="DU115" s="984"/>
      <c r="DV115" s="986" t="s">
        <v>122</v>
      </c>
      <c r="DW115" s="987"/>
      <c r="DX115" s="987"/>
      <c r="DY115" s="987"/>
      <c r="DZ115" s="988"/>
    </row>
    <row r="116" spans="1:130" s="224" customFormat="1" ht="26.25" customHeight="1" x14ac:dyDescent="0.15">
      <c r="A116" s="980"/>
      <c r="B116" s="981"/>
      <c r="C116" s="989" t="s">
        <v>441</v>
      </c>
      <c r="D116" s="989"/>
      <c r="E116" s="989"/>
      <c r="F116" s="989"/>
      <c r="G116" s="989"/>
      <c r="H116" s="989"/>
      <c r="I116" s="989"/>
      <c r="J116" s="989"/>
      <c r="K116" s="989"/>
      <c r="L116" s="989"/>
      <c r="M116" s="989"/>
      <c r="N116" s="989"/>
      <c r="O116" s="989"/>
      <c r="P116" s="989"/>
      <c r="Q116" s="989"/>
      <c r="R116" s="989"/>
      <c r="S116" s="989"/>
      <c r="T116" s="989"/>
      <c r="U116" s="989"/>
      <c r="V116" s="989"/>
      <c r="W116" s="989"/>
      <c r="X116" s="989"/>
      <c r="Y116" s="989"/>
      <c r="Z116" s="990"/>
      <c r="AA116" s="982" t="s">
        <v>122</v>
      </c>
      <c r="AB116" s="983"/>
      <c r="AC116" s="983"/>
      <c r="AD116" s="983"/>
      <c r="AE116" s="984"/>
      <c r="AF116" s="985" t="s">
        <v>122</v>
      </c>
      <c r="AG116" s="983"/>
      <c r="AH116" s="983"/>
      <c r="AI116" s="983"/>
      <c r="AJ116" s="984"/>
      <c r="AK116" s="985" t="s">
        <v>122</v>
      </c>
      <c r="AL116" s="983"/>
      <c r="AM116" s="983"/>
      <c r="AN116" s="983"/>
      <c r="AO116" s="984"/>
      <c r="AP116" s="986" t="s">
        <v>122</v>
      </c>
      <c r="AQ116" s="987"/>
      <c r="AR116" s="987"/>
      <c r="AS116" s="987"/>
      <c r="AT116" s="988"/>
      <c r="AU116" s="932"/>
      <c r="AV116" s="933"/>
      <c r="AW116" s="933"/>
      <c r="AX116" s="933"/>
      <c r="AY116" s="933"/>
      <c r="AZ116" s="991" t="s">
        <v>442</v>
      </c>
      <c r="BA116" s="992"/>
      <c r="BB116" s="992"/>
      <c r="BC116" s="992"/>
      <c r="BD116" s="992"/>
      <c r="BE116" s="992"/>
      <c r="BF116" s="992"/>
      <c r="BG116" s="992"/>
      <c r="BH116" s="992"/>
      <c r="BI116" s="992"/>
      <c r="BJ116" s="992"/>
      <c r="BK116" s="992"/>
      <c r="BL116" s="992"/>
      <c r="BM116" s="992"/>
      <c r="BN116" s="992"/>
      <c r="BO116" s="992"/>
      <c r="BP116" s="993"/>
      <c r="BQ116" s="949" t="s">
        <v>122</v>
      </c>
      <c r="BR116" s="950"/>
      <c r="BS116" s="950"/>
      <c r="BT116" s="950"/>
      <c r="BU116" s="950"/>
      <c r="BV116" s="950" t="s">
        <v>122</v>
      </c>
      <c r="BW116" s="950"/>
      <c r="BX116" s="950"/>
      <c r="BY116" s="950"/>
      <c r="BZ116" s="950"/>
      <c r="CA116" s="950" t="s">
        <v>122</v>
      </c>
      <c r="CB116" s="950"/>
      <c r="CC116" s="950"/>
      <c r="CD116" s="950"/>
      <c r="CE116" s="950"/>
      <c r="CF116" s="944" t="s">
        <v>122</v>
      </c>
      <c r="CG116" s="945"/>
      <c r="CH116" s="945"/>
      <c r="CI116" s="945"/>
      <c r="CJ116" s="945"/>
      <c r="CK116" s="972"/>
      <c r="CL116" s="973"/>
      <c r="CM116" s="946" t="s">
        <v>443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2" t="s">
        <v>122</v>
      </c>
      <c r="DH116" s="983"/>
      <c r="DI116" s="983"/>
      <c r="DJ116" s="983"/>
      <c r="DK116" s="984"/>
      <c r="DL116" s="985" t="s">
        <v>122</v>
      </c>
      <c r="DM116" s="983"/>
      <c r="DN116" s="983"/>
      <c r="DO116" s="983"/>
      <c r="DP116" s="984"/>
      <c r="DQ116" s="985" t="s">
        <v>122</v>
      </c>
      <c r="DR116" s="983"/>
      <c r="DS116" s="983"/>
      <c r="DT116" s="983"/>
      <c r="DU116" s="984"/>
      <c r="DV116" s="986" t="s">
        <v>122</v>
      </c>
      <c r="DW116" s="987"/>
      <c r="DX116" s="987"/>
      <c r="DY116" s="987"/>
      <c r="DZ116" s="988"/>
    </row>
    <row r="117" spans="1:130" s="224" customFormat="1" ht="26.25" customHeight="1" x14ac:dyDescent="0.15">
      <c r="A117" s="936" t="s">
        <v>177</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1" t="s">
        <v>444</v>
      </c>
      <c r="Z117" s="918"/>
      <c r="AA117" s="1002">
        <v>12168099</v>
      </c>
      <c r="AB117" s="1003"/>
      <c r="AC117" s="1003"/>
      <c r="AD117" s="1003"/>
      <c r="AE117" s="1004"/>
      <c r="AF117" s="1005">
        <v>12470724</v>
      </c>
      <c r="AG117" s="1003"/>
      <c r="AH117" s="1003"/>
      <c r="AI117" s="1003"/>
      <c r="AJ117" s="1004"/>
      <c r="AK117" s="1005">
        <v>12344255</v>
      </c>
      <c r="AL117" s="1003"/>
      <c r="AM117" s="1003"/>
      <c r="AN117" s="1003"/>
      <c r="AO117" s="1004"/>
      <c r="AP117" s="1006"/>
      <c r="AQ117" s="1007"/>
      <c r="AR117" s="1007"/>
      <c r="AS117" s="1007"/>
      <c r="AT117" s="1008"/>
      <c r="AU117" s="932"/>
      <c r="AV117" s="933"/>
      <c r="AW117" s="933"/>
      <c r="AX117" s="933"/>
      <c r="AY117" s="933"/>
      <c r="AZ117" s="998" t="s">
        <v>445</v>
      </c>
      <c r="BA117" s="999"/>
      <c r="BB117" s="999"/>
      <c r="BC117" s="999"/>
      <c r="BD117" s="999"/>
      <c r="BE117" s="999"/>
      <c r="BF117" s="999"/>
      <c r="BG117" s="999"/>
      <c r="BH117" s="999"/>
      <c r="BI117" s="999"/>
      <c r="BJ117" s="999"/>
      <c r="BK117" s="999"/>
      <c r="BL117" s="999"/>
      <c r="BM117" s="999"/>
      <c r="BN117" s="999"/>
      <c r="BO117" s="999"/>
      <c r="BP117" s="1000"/>
      <c r="BQ117" s="949" t="s">
        <v>122</v>
      </c>
      <c r="BR117" s="950"/>
      <c r="BS117" s="950"/>
      <c r="BT117" s="950"/>
      <c r="BU117" s="950"/>
      <c r="BV117" s="950" t="s">
        <v>122</v>
      </c>
      <c r="BW117" s="950"/>
      <c r="BX117" s="950"/>
      <c r="BY117" s="950"/>
      <c r="BZ117" s="950"/>
      <c r="CA117" s="950" t="s">
        <v>122</v>
      </c>
      <c r="CB117" s="950"/>
      <c r="CC117" s="950"/>
      <c r="CD117" s="950"/>
      <c r="CE117" s="950"/>
      <c r="CF117" s="944" t="s">
        <v>122</v>
      </c>
      <c r="CG117" s="945"/>
      <c r="CH117" s="945"/>
      <c r="CI117" s="945"/>
      <c r="CJ117" s="945"/>
      <c r="CK117" s="972"/>
      <c r="CL117" s="973"/>
      <c r="CM117" s="946" t="s">
        <v>446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2" t="s">
        <v>122</v>
      </c>
      <c r="DH117" s="983"/>
      <c r="DI117" s="983"/>
      <c r="DJ117" s="983"/>
      <c r="DK117" s="984"/>
      <c r="DL117" s="985" t="s">
        <v>122</v>
      </c>
      <c r="DM117" s="983"/>
      <c r="DN117" s="983"/>
      <c r="DO117" s="983"/>
      <c r="DP117" s="984"/>
      <c r="DQ117" s="985" t="s">
        <v>122</v>
      </c>
      <c r="DR117" s="983"/>
      <c r="DS117" s="983"/>
      <c r="DT117" s="983"/>
      <c r="DU117" s="984"/>
      <c r="DV117" s="986" t="s">
        <v>122</v>
      </c>
      <c r="DW117" s="987"/>
      <c r="DX117" s="987"/>
      <c r="DY117" s="987"/>
      <c r="DZ117" s="988"/>
    </row>
    <row r="118" spans="1:130" s="224" customFormat="1" ht="26.25" customHeight="1" x14ac:dyDescent="0.15">
      <c r="A118" s="936" t="s">
        <v>420</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417</v>
      </c>
      <c r="AB118" s="917"/>
      <c r="AC118" s="917"/>
      <c r="AD118" s="917"/>
      <c r="AE118" s="918"/>
      <c r="AF118" s="916" t="s">
        <v>418</v>
      </c>
      <c r="AG118" s="917"/>
      <c r="AH118" s="917"/>
      <c r="AI118" s="917"/>
      <c r="AJ118" s="918"/>
      <c r="AK118" s="916" t="s">
        <v>294</v>
      </c>
      <c r="AL118" s="917"/>
      <c r="AM118" s="917"/>
      <c r="AN118" s="917"/>
      <c r="AO118" s="918"/>
      <c r="AP118" s="994" t="s">
        <v>419</v>
      </c>
      <c r="AQ118" s="995"/>
      <c r="AR118" s="995"/>
      <c r="AS118" s="995"/>
      <c r="AT118" s="996"/>
      <c r="AU118" s="932"/>
      <c r="AV118" s="933"/>
      <c r="AW118" s="933"/>
      <c r="AX118" s="933"/>
      <c r="AY118" s="933"/>
      <c r="AZ118" s="997" t="s">
        <v>447</v>
      </c>
      <c r="BA118" s="989"/>
      <c r="BB118" s="989"/>
      <c r="BC118" s="989"/>
      <c r="BD118" s="989"/>
      <c r="BE118" s="989"/>
      <c r="BF118" s="989"/>
      <c r="BG118" s="989"/>
      <c r="BH118" s="989"/>
      <c r="BI118" s="989"/>
      <c r="BJ118" s="989"/>
      <c r="BK118" s="989"/>
      <c r="BL118" s="989"/>
      <c r="BM118" s="989"/>
      <c r="BN118" s="989"/>
      <c r="BO118" s="989"/>
      <c r="BP118" s="990"/>
      <c r="BQ118" s="1023" t="s">
        <v>122</v>
      </c>
      <c r="BR118" s="1024"/>
      <c r="BS118" s="1024"/>
      <c r="BT118" s="1024"/>
      <c r="BU118" s="1024"/>
      <c r="BV118" s="1024" t="s">
        <v>122</v>
      </c>
      <c r="BW118" s="1024"/>
      <c r="BX118" s="1024"/>
      <c r="BY118" s="1024"/>
      <c r="BZ118" s="1024"/>
      <c r="CA118" s="1024" t="s">
        <v>122</v>
      </c>
      <c r="CB118" s="1024"/>
      <c r="CC118" s="1024"/>
      <c r="CD118" s="1024"/>
      <c r="CE118" s="1024"/>
      <c r="CF118" s="944" t="s">
        <v>122</v>
      </c>
      <c r="CG118" s="945"/>
      <c r="CH118" s="945"/>
      <c r="CI118" s="945"/>
      <c r="CJ118" s="945"/>
      <c r="CK118" s="972"/>
      <c r="CL118" s="973"/>
      <c r="CM118" s="946" t="s">
        <v>448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2" t="s">
        <v>122</v>
      </c>
      <c r="DH118" s="983"/>
      <c r="DI118" s="983"/>
      <c r="DJ118" s="983"/>
      <c r="DK118" s="984"/>
      <c r="DL118" s="985" t="s">
        <v>122</v>
      </c>
      <c r="DM118" s="983"/>
      <c r="DN118" s="983"/>
      <c r="DO118" s="983"/>
      <c r="DP118" s="984"/>
      <c r="DQ118" s="985" t="s">
        <v>122</v>
      </c>
      <c r="DR118" s="983"/>
      <c r="DS118" s="983"/>
      <c r="DT118" s="983"/>
      <c r="DU118" s="984"/>
      <c r="DV118" s="986" t="s">
        <v>122</v>
      </c>
      <c r="DW118" s="987"/>
      <c r="DX118" s="987"/>
      <c r="DY118" s="987"/>
      <c r="DZ118" s="988"/>
    </row>
    <row r="119" spans="1:130" s="224" customFormat="1" ht="26.25" customHeight="1" x14ac:dyDescent="0.15">
      <c r="A119" s="1080" t="s">
        <v>423</v>
      </c>
      <c r="B119" s="971"/>
      <c r="C119" s="953" t="s">
        <v>424</v>
      </c>
      <c r="D119" s="921"/>
      <c r="E119" s="921"/>
      <c r="F119" s="921"/>
      <c r="G119" s="921"/>
      <c r="H119" s="921"/>
      <c r="I119" s="921"/>
      <c r="J119" s="921"/>
      <c r="K119" s="921"/>
      <c r="L119" s="921"/>
      <c r="M119" s="921"/>
      <c r="N119" s="921"/>
      <c r="O119" s="921"/>
      <c r="P119" s="921"/>
      <c r="Q119" s="921"/>
      <c r="R119" s="921"/>
      <c r="S119" s="921"/>
      <c r="T119" s="921"/>
      <c r="U119" s="921"/>
      <c r="V119" s="921"/>
      <c r="W119" s="921"/>
      <c r="X119" s="921"/>
      <c r="Y119" s="921"/>
      <c r="Z119" s="922"/>
      <c r="AA119" s="923" t="s">
        <v>122</v>
      </c>
      <c r="AB119" s="924"/>
      <c r="AC119" s="924"/>
      <c r="AD119" s="924"/>
      <c r="AE119" s="925"/>
      <c r="AF119" s="926" t="s">
        <v>122</v>
      </c>
      <c r="AG119" s="924"/>
      <c r="AH119" s="924"/>
      <c r="AI119" s="924"/>
      <c r="AJ119" s="925"/>
      <c r="AK119" s="926" t="s">
        <v>122</v>
      </c>
      <c r="AL119" s="924"/>
      <c r="AM119" s="924"/>
      <c r="AN119" s="924"/>
      <c r="AO119" s="925"/>
      <c r="AP119" s="927" t="s">
        <v>122</v>
      </c>
      <c r="AQ119" s="928"/>
      <c r="AR119" s="928"/>
      <c r="AS119" s="928"/>
      <c r="AT119" s="929"/>
      <c r="AU119" s="934"/>
      <c r="AV119" s="935"/>
      <c r="AW119" s="935"/>
      <c r="AX119" s="935"/>
      <c r="AY119" s="935"/>
      <c r="AZ119" s="245" t="s">
        <v>177</v>
      </c>
      <c r="BA119" s="245"/>
      <c r="BB119" s="245"/>
      <c r="BC119" s="245"/>
      <c r="BD119" s="245"/>
      <c r="BE119" s="245"/>
      <c r="BF119" s="245"/>
      <c r="BG119" s="245"/>
      <c r="BH119" s="245"/>
      <c r="BI119" s="245"/>
      <c r="BJ119" s="245"/>
      <c r="BK119" s="245"/>
      <c r="BL119" s="245"/>
      <c r="BM119" s="245"/>
      <c r="BN119" s="245"/>
      <c r="BO119" s="1001" t="s">
        <v>449</v>
      </c>
      <c r="BP119" s="1029"/>
      <c r="BQ119" s="1023">
        <v>154433673</v>
      </c>
      <c r="BR119" s="1024"/>
      <c r="BS119" s="1024"/>
      <c r="BT119" s="1024"/>
      <c r="BU119" s="1024"/>
      <c r="BV119" s="1024">
        <v>151431182</v>
      </c>
      <c r="BW119" s="1024"/>
      <c r="BX119" s="1024"/>
      <c r="BY119" s="1024"/>
      <c r="BZ119" s="1024"/>
      <c r="CA119" s="1024">
        <v>148869089</v>
      </c>
      <c r="CB119" s="1024"/>
      <c r="CC119" s="1024"/>
      <c r="CD119" s="1024"/>
      <c r="CE119" s="1024"/>
      <c r="CF119" s="1025"/>
      <c r="CG119" s="1026"/>
      <c r="CH119" s="1026"/>
      <c r="CI119" s="1026"/>
      <c r="CJ119" s="1027"/>
      <c r="CK119" s="974"/>
      <c r="CL119" s="975"/>
      <c r="CM119" s="997" t="s">
        <v>450</v>
      </c>
      <c r="CN119" s="989"/>
      <c r="CO119" s="989"/>
      <c r="CP119" s="989"/>
      <c r="CQ119" s="989"/>
      <c r="CR119" s="989"/>
      <c r="CS119" s="989"/>
      <c r="CT119" s="989"/>
      <c r="CU119" s="989"/>
      <c r="CV119" s="989"/>
      <c r="CW119" s="989"/>
      <c r="CX119" s="989"/>
      <c r="CY119" s="989"/>
      <c r="CZ119" s="989"/>
      <c r="DA119" s="989"/>
      <c r="DB119" s="989"/>
      <c r="DC119" s="989"/>
      <c r="DD119" s="989"/>
      <c r="DE119" s="989"/>
      <c r="DF119" s="990"/>
      <c r="DG119" s="1028">
        <v>4530</v>
      </c>
      <c r="DH119" s="1010"/>
      <c r="DI119" s="1010"/>
      <c r="DJ119" s="1010"/>
      <c r="DK119" s="1011"/>
      <c r="DL119" s="1009">
        <v>2718</v>
      </c>
      <c r="DM119" s="1010"/>
      <c r="DN119" s="1010"/>
      <c r="DO119" s="1010"/>
      <c r="DP119" s="1011"/>
      <c r="DQ119" s="1009">
        <v>906</v>
      </c>
      <c r="DR119" s="1010"/>
      <c r="DS119" s="1010"/>
      <c r="DT119" s="1010"/>
      <c r="DU119" s="1011"/>
      <c r="DV119" s="1012">
        <v>0</v>
      </c>
      <c r="DW119" s="1013"/>
      <c r="DX119" s="1013"/>
      <c r="DY119" s="1013"/>
      <c r="DZ119" s="1014"/>
    </row>
    <row r="120" spans="1:130" s="224" customFormat="1" ht="26.25" customHeight="1" x14ac:dyDescent="0.15">
      <c r="A120" s="1081"/>
      <c r="B120" s="973"/>
      <c r="C120" s="946" t="s">
        <v>427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2" t="s">
        <v>122</v>
      </c>
      <c r="AB120" s="983"/>
      <c r="AC120" s="983"/>
      <c r="AD120" s="983"/>
      <c r="AE120" s="984"/>
      <c r="AF120" s="985" t="s">
        <v>122</v>
      </c>
      <c r="AG120" s="983"/>
      <c r="AH120" s="983"/>
      <c r="AI120" s="983"/>
      <c r="AJ120" s="984"/>
      <c r="AK120" s="985" t="s">
        <v>122</v>
      </c>
      <c r="AL120" s="983"/>
      <c r="AM120" s="983"/>
      <c r="AN120" s="983"/>
      <c r="AO120" s="984"/>
      <c r="AP120" s="986" t="s">
        <v>122</v>
      </c>
      <c r="AQ120" s="987"/>
      <c r="AR120" s="987"/>
      <c r="AS120" s="987"/>
      <c r="AT120" s="988"/>
      <c r="AU120" s="1015" t="s">
        <v>451</v>
      </c>
      <c r="AV120" s="1016"/>
      <c r="AW120" s="1016"/>
      <c r="AX120" s="1016"/>
      <c r="AY120" s="1017"/>
      <c r="AZ120" s="953" t="s">
        <v>452</v>
      </c>
      <c r="BA120" s="921"/>
      <c r="BB120" s="921"/>
      <c r="BC120" s="921"/>
      <c r="BD120" s="921"/>
      <c r="BE120" s="921"/>
      <c r="BF120" s="921"/>
      <c r="BG120" s="921"/>
      <c r="BH120" s="921"/>
      <c r="BI120" s="921"/>
      <c r="BJ120" s="921"/>
      <c r="BK120" s="921"/>
      <c r="BL120" s="921"/>
      <c r="BM120" s="921"/>
      <c r="BN120" s="921"/>
      <c r="BO120" s="921"/>
      <c r="BP120" s="922"/>
      <c r="BQ120" s="954">
        <v>16713300</v>
      </c>
      <c r="BR120" s="955"/>
      <c r="BS120" s="955"/>
      <c r="BT120" s="955"/>
      <c r="BU120" s="955"/>
      <c r="BV120" s="955">
        <v>18591717</v>
      </c>
      <c r="BW120" s="955"/>
      <c r="BX120" s="955"/>
      <c r="BY120" s="955"/>
      <c r="BZ120" s="955"/>
      <c r="CA120" s="955">
        <v>14395386</v>
      </c>
      <c r="CB120" s="955"/>
      <c r="CC120" s="955"/>
      <c r="CD120" s="955"/>
      <c r="CE120" s="955"/>
      <c r="CF120" s="968">
        <v>35.9</v>
      </c>
      <c r="CG120" s="969"/>
      <c r="CH120" s="969"/>
      <c r="CI120" s="969"/>
      <c r="CJ120" s="969"/>
      <c r="CK120" s="1030" t="s">
        <v>453</v>
      </c>
      <c r="CL120" s="1031"/>
      <c r="CM120" s="1031"/>
      <c r="CN120" s="1031"/>
      <c r="CO120" s="1032"/>
      <c r="CP120" s="1038" t="s">
        <v>396</v>
      </c>
      <c r="CQ120" s="1039"/>
      <c r="CR120" s="1039"/>
      <c r="CS120" s="1039"/>
      <c r="CT120" s="1039"/>
      <c r="CU120" s="1039"/>
      <c r="CV120" s="1039"/>
      <c r="CW120" s="1039"/>
      <c r="CX120" s="1039"/>
      <c r="CY120" s="1039"/>
      <c r="CZ120" s="1039"/>
      <c r="DA120" s="1039"/>
      <c r="DB120" s="1039"/>
      <c r="DC120" s="1039"/>
      <c r="DD120" s="1039"/>
      <c r="DE120" s="1039"/>
      <c r="DF120" s="1040"/>
      <c r="DG120" s="954">
        <v>21218629</v>
      </c>
      <c r="DH120" s="955"/>
      <c r="DI120" s="955"/>
      <c r="DJ120" s="955"/>
      <c r="DK120" s="955"/>
      <c r="DL120" s="955">
        <v>20864685</v>
      </c>
      <c r="DM120" s="955"/>
      <c r="DN120" s="955"/>
      <c r="DO120" s="955"/>
      <c r="DP120" s="955"/>
      <c r="DQ120" s="955">
        <v>20558699</v>
      </c>
      <c r="DR120" s="955"/>
      <c r="DS120" s="955"/>
      <c r="DT120" s="955"/>
      <c r="DU120" s="955"/>
      <c r="DV120" s="956">
        <v>51.3</v>
      </c>
      <c r="DW120" s="956"/>
      <c r="DX120" s="956"/>
      <c r="DY120" s="956"/>
      <c r="DZ120" s="957"/>
    </row>
    <row r="121" spans="1:130" s="224" customFormat="1" ht="26.25" customHeight="1" x14ac:dyDescent="0.15">
      <c r="A121" s="1081"/>
      <c r="B121" s="973"/>
      <c r="C121" s="998" t="s">
        <v>454</v>
      </c>
      <c r="D121" s="999"/>
      <c r="E121" s="999"/>
      <c r="F121" s="999"/>
      <c r="G121" s="999"/>
      <c r="H121" s="999"/>
      <c r="I121" s="999"/>
      <c r="J121" s="999"/>
      <c r="K121" s="999"/>
      <c r="L121" s="999"/>
      <c r="M121" s="999"/>
      <c r="N121" s="999"/>
      <c r="O121" s="999"/>
      <c r="P121" s="999"/>
      <c r="Q121" s="999"/>
      <c r="R121" s="999"/>
      <c r="S121" s="999"/>
      <c r="T121" s="999"/>
      <c r="U121" s="999"/>
      <c r="V121" s="999"/>
      <c r="W121" s="999"/>
      <c r="X121" s="999"/>
      <c r="Y121" s="999"/>
      <c r="Z121" s="1000"/>
      <c r="AA121" s="982">
        <v>458</v>
      </c>
      <c r="AB121" s="983"/>
      <c r="AC121" s="983"/>
      <c r="AD121" s="983"/>
      <c r="AE121" s="984"/>
      <c r="AF121" s="985" t="s">
        <v>122</v>
      </c>
      <c r="AG121" s="983"/>
      <c r="AH121" s="983"/>
      <c r="AI121" s="983"/>
      <c r="AJ121" s="984"/>
      <c r="AK121" s="985" t="s">
        <v>122</v>
      </c>
      <c r="AL121" s="983"/>
      <c r="AM121" s="983"/>
      <c r="AN121" s="983"/>
      <c r="AO121" s="984"/>
      <c r="AP121" s="986" t="s">
        <v>122</v>
      </c>
      <c r="AQ121" s="987"/>
      <c r="AR121" s="987"/>
      <c r="AS121" s="987"/>
      <c r="AT121" s="988"/>
      <c r="AU121" s="1018"/>
      <c r="AV121" s="1019"/>
      <c r="AW121" s="1019"/>
      <c r="AX121" s="1019"/>
      <c r="AY121" s="1020"/>
      <c r="AZ121" s="946" t="s">
        <v>455</v>
      </c>
      <c r="BA121" s="947"/>
      <c r="BB121" s="947"/>
      <c r="BC121" s="947"/>
      <c r="BD121" s="947"/>
      <c r="BE121" s="947"/>
      <c r="BF121" s="947"/>
      <c r="BG121" s="947"/>
      <c r="BH121" s="947"/>
      <c r="BI121" s="947"/>
      <c r="BJ121" s="947"/>
      <c r="BK121" s="947"/>
      <c r="BL121" s="947"/>
      <c r="BM121" s="947"/>
      <c r="BN121" s="947"/>
      <c r="BO121" s="947"/>
      <c r="BP121" s="948"/>
      <c r="BQ121" s="949">
        <v>17253649</v>
      </c>
      <c r="BR121" s="950"/>
      <c r="BS121" s="950"/>
      <c r="BT121" s="950"/>
      <c r="BU121" s="950"/>
      <c r="BV121" s="950">
        <v>16926340</v>
      </c>
      <c r="BW121" s="950"/>
      <c r="BX121" s="950"/>
      <c r="BY121" s="950"/>
      <c r="BZ121" s="950"/>
      <c r="CA121" s="950">
        <v>16553368</v>
      </c>
      <c r="CB121" s="950"/>
      <c r="CC121" s="950"/>
      <c r="CD121" s="950"/>
      <c r="CE121" s="950"/>
      <c r="CF121" s="944">
        <v>41.3</v>
      </c>
      <c r="CG121" s="945"/>
      <c r="CH121" s="945"/>
      <c r="CI121" s="945"/>
      <c r="CJ121" s="945"/>
      <c r="CK121" s="1033"/>
      <c r="CL121" s="1034"/>
      <c r="CM121" s="1034"/>
      <c r="CN121" s="1034"/>
      <c r="CO121" s="1035"/>
      <c r="CP121" s="1043" t="s">
        <v>399</v>
      </c>
      <c r="CQ121" s="1044"/>
      <c r="CR121" s="1044"/>
      <c r="CS121" s="1044"/>
      <c r="CT121" s="1044"/>
      <c r="CU121" s="1044"/>
      <c r="CV121" s="1044"/>
      <c r="CW121" s="1044"/>
      <c r="CX121" s="1044"/>
      <c r="CY121" s="1044"/>
      <c r="CZ121" s="1044"/>
      <c r="DA121" s="1044"/>
      <c r="DB121" s="1044"/>
      <c r="DC121" s="1044"/>
      <c r="DD121" s="1044"/>
      <c r="DE121" s="1044"/>
      <c r="DF121" s="1045"/>
      <c r="DG121" s="949">
        <v>2445574</v>
      </c>
      <c r="DH121" s="950"/>
      <c r="DI121" s="950"/>
      <c r="DJ121" s="950"/>
      <c r="DK121" s="950"/>
      <c r="DL121" s="950">
        <v>2242996</v>
      </c>
      <c r="DM121" s="950"/>
      <c r="DN121" s="950"/>
      <c r="DO121" s="950"/>
      <c r="DP121" s="950"/>
      <c r="DQ121" s="950">
        <v>2044344</v>
      </c>
      <c r="DR121" s="950"/>
      <c r="DS121" s="950"/>
      <c r="DT121" s="950"/>
      <c r="DU121" s="950"/>
      <c r="DV121" s="951">
        <v>5.0999999999999996</v>
      </c>
      <c r="DW121" s="951"/>
      <c r="DX121" s="951"/>
      <c r="DY121" s="951"/>
      <c r="DZ121" s="952"/>
    </row>
    <row r="122" spans="1:130" s="224" customFormat="1" ht="26.25" customHeight="1" x14ac:dyDescent="0.15">
      <c r="A122" s="1081"/>
      <c r="B122" s="973"/>
      <c r="C122" s="946" t="s">
        <v>437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2" t="s">
        <v>122</v>
      </c>
      <c r="AB122" s="983"/>
      <c r="AC122" s="983"/>
      <c r="AD122" s="983"/>
      <c r="AE122" s="984"/>
      <c r="AF122" s="985" t="s">
        <v>122</v>
      </c>
      <c r="AG122" s="983"/>
      <c r="AH122" s="983"/>
      <c r="AI122" s="983"/>
      <c r="AJ122" s="984"/>
      <c r="AK122" s="985" t="s">
        <v>122</v>
      </c>
      <c r="AL122" s="983"/>
      <c r="AM122" s="983"/>
      <c r="AN122" s="983"/>
      <c r="AO122" s="984"/>
      <c r="AP122" s="986" t="s">
        <v>122</v>
      </c>
      <c r="AQ122" s="987"/>
      <c r="AR122" s="987"/>
      <c r="AS122" s="987"/>
      <c r="AT122" s="988"/>
      <c r="AU122" s="1018"/>
      <c r="AV122" s="1019"/>
      <c r="AW122" s="1019"/>
      <c r="AX122" s="1019"/>
      <c r="AY122" s="1020"/>
      <c r="AZ122" s="997" t="s">
        <v>456</v>
      </c>
      <c r="BA122" s="989"/>
      <c r="BB122" s="989"/>
      <c r="BC122" s="989"/>
      <c r="BD122" s="989"/>
      <c r="BE122" s="989"/>
      <c r="BF122" s="989"/>
      <c r="BG122" s="989"/>
      <c r="BH122" s="989"/>
      <c r="BI122" s="989"/>
      <c r="BJ122" s="989"/>
      <c r="BK122" s="989"/>
      <c r="BL122" s="989"/>
      <c r="BM122" s="989"/>
      <c r="BN122" s="989"/>
      <c r="BO122" s="989"/>
      <c r="BP122" s="990"/>
      <c r="BQ122" s="1023">
        <v>95978618</v>
      </c>
      <c r="BR122" s="1024"/>
      <c r="BS122" s="1024"/>
      <c r="BT122" s="1024"/>
      <c r="BU122" s="1024"/>
      <c r="BV122" s="1024">
        <v>91470713</v>
      </c>
      <c r="BW122" s="1024"/>
      <c r="BX122" s="1024"/>
      <c r="BY122" s="1024"/>
      <c r="BZ122" s="1024"/>
      <c r="CA122" s="1024">
        <v>89022095</v>
      </c>
      <c r="CB122" s="1024"/>
      <c r="CC122" s="1024"/>
      <c r="CD122" s="1024"/>
      <c r="CE122" s="1024"/>
      <c r="CF122" s="1041">
        <v>222.2</v>
      </c>
      <c r="CG122" s="1042"/>
      <c r="CH122" s="1042"/>
      <c r="CI122" s="1042"/>
      <c r="CJ122" s="1042"/>
      <c r="CK122" s="1033"/>
      <c r="CL122" s="1034"/>
      <c r="CM122" s="1034"/>
      <c r="CN122" s="1034"/>
      <c r="CO122" s="1035"/>
      <c r="CP122" s="1043" t="s">
        <v>397</v>
      </c>
      <c r="CQ122" s="1044"/>
      <c r="CR122" s="1044"/>
      <c r="CS122" s="1044"/>
      <c r="CT122" s="1044"/>
      <c r="CU122" s="1044"/>
      <c r="CV122" s="1044"/>
      <c r="CW122" s="1044"/>
      <c r="CX122" s="1044"/>
      <c r="CY122" s="1044"/>
      <c r="CZ122" s="1044"/>
      <c r="DA122" s="1044"/>
      <c r="DB122" s="1044"/>
      <c r="DC122" s="1044"/>
      <c r="DD122" s="1044"/>
      <c r="DE122" s="1044"/>
      <c r="DF122" s="1045"/>
      <c r="DG122" s="949">
        <v>1679140</v>
      </c>
      <c r="DH122" s="950"/>
      <c r="DI122" s="950"/>
      <c r="DJ122" s="950"/>
      <c r="DK122" s="950"/>
      <c r="DL122" s="950">
        <v>1502533</v>
      </c>
      <c r="DM122" s="950"/>
      <c r="DN122" s="950"/>
      <c r="DO122" s="950"/>
      <c r="DP122" s="950"/>
      <c r="DQ122" s="950">
        <v>1322812</v>
      </c>
      <c r="DR122" s="950"/>
      <c r="DS122" s="950"/>
      <c r="DT122" s="950"/>
      <c r="DU122" s="950"/>
      <c r="DV122" s="951">
        <v>3.3</v>
      </c>
      <c r="DW122" s="951"/>
      <c r="DX122" s="951"/>
      <c r="DY122" s="951"/>
      <c r="DZ122" s="952"/>
    </row>
    <row r="123" spans="1:130" s="224" customFormat="1" ht="26.25" customHeight="1" x14ac:dyDescent="0.15">
      <c r="A123" s="1081"/>
      <c r="B123" s="973"/>
      <c r="C123" s="946" t="s">
        <v>443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2" t="s">
        <v>122</v>
      </c>
      <c r="AB123" s="983"/>
      <c r="AC123" s="983"/>
      <c r="AD123" s="983"/>
      <c r="AE123" s="984"/>
      <c r="AF123" s="985" t="s">
        <v>122</v>
      </c>
      <c r="AG123" s="983"/>
      <c r="AH123" s="983"/>
      <c r="AI123" s="983"/>
      <c r="AJ123" s="984"/>
      <c r="AK123" s="985" t="s">
        <v>122</v>
      </c>
      <c r="AL123" s="983"/>
      <c r="AM123" s="983"/>
      <c r="AN123" s="983"/>
      <c r="AO123" s="984"/>
      <c r="AP123" s="986" t="s">
        <v>122</v>
      </c>
      <c r="AQ123" s="987"/>
      <c r="AR123" s="987"/>
      <c r="AS123" s="987"/>
      <c r="AT123" s="988"/>
      <c r="AU123" s="1021"/>
      <c r="AV123" s="1022"/>
      <c r="AW123" s="1022"/>
      <c r="AX123" s="1022"/>
      <c r="AY123" s="1022"/>
      <c r="AZ123" s="245" t="s">
        <v>177</v>
      </c>
      <c r="BA123" s="245"/>
      <c r="BB123" s="245"/>
      <c r="BC123" s="245"/>
      <c r="BD123" s="245"/>
      <c r="BE123" s="245"/>
      <c r="BF123" s="245"/>
      <c r="BG123" s="245"/>
      <c r="BH123" s="245"/>
      <c r="BI123" s="245"/>
      <c r="BJ123" s="245"/>
      <c r="BK123" s="245"/>
      <c r="BL123" s="245"/>
      <c r="BM123" s="245"/>
      <c r="BN123" s="245"/>
      <c r="BO123" s="1001" t="s">
        <v>457</v>
      </c>
      <c r="BP123" s="1029"/>
      <c r="BQ123" s="1087">
        <v>129945567</v>
      </c>
      <c r="BR123" s="1088"/>
      <c r="BS123" s="1088"/>
      <c r="BT123" s="1088"/>
      <c r="BU123" s="1088"/>
      <c r="BV123" s="1088">
        <v>126988770</v>
      </c>
      <c r="BW123" s="1088"/>
      <c r="BX123" s="1088"/>
      <c r="BY123" s="1088"/>
      <c r="BZ123" s="1088"/>
      <c r="CA123" s="1088">
        <v>119970849</v>
      </c>
      <c r="CB123" s="1088"/>
      <c r="CC123" s="1088"/>
      <c r="CD123" s="1088"/>
      <c r="CE123" s="1088"/>
      <c r="CF123" s="1025"/>
      <c r="CG123" s="1026"/>
      <c r="CH123" s="1026"/>
      <c r="CI123" s="1026"/>
      <c r="CJ123" s="1027"/>
      <c r="CK123" s="1033"/>
      <c r="CL123" s="1034"/>
      <c r="CM123" s="1034"/>
      <c r="CN123" s="1034"/>
      <c r="CO123" s="1035"/>
      <c r="CP123" s="1043" t="s">
        <v>402</v>
      </c>
      <c r="CQ123" s="1044"/>
      <c r="CR123" s="1044"/>
      <c r="CS123" s="1044"/>
      <c r="CT123" s="1044"/>
      <c r="CU123" s="1044"/>
      <c r="CV123" s="1044"/>
      <c r="CW123" s="1044"/>
      <c r="CX123" s="1044"/>
      <c r="CY123" s="1044"/>
      <c r="CZ123" s="1044"/>
      <c r="DA123" s="1044"/>
      <c r="DB123" s="1044"/>
      <c r="DC123" s="1044"/>
      <c r="DD123" s="1044"/>
      <c r="DE123" s="1044"/>
      <c r="DF123" s="1045"/>
      <c r="DG123" s="982">
        <v>1517200</v>
      </c>
      <c r="DH123" s="983"/>
      <c r="DI123" s="983"/>
      <c r="DJ123" s="983"/>
      <c r="DK123" s="984"/>
      <c r="DL123" s="985">
        <v>2866800</v>
      </c>
      <c r="DM123" s="983"/>
      <c r="DN123" s="983"/>
      <c r="DO123" s="983"/>
      <c r="DP123" s="984"/>
      <c r="DQ123" s="985">
        <v>739478</v>
      </c>
      <c r="DR123" s="983"/>
      <c r="DS123" s="983"/>
      <c r="DT123" s="983"/>
      <c r="DU123" s="984"/>
      <c r="DV123" s="986">
        <v>1.8</v>
      </c>
      <c r="DW123" s="987"/>
      <c r="DX123" s="987"/>
      <c r="DY123" s="987"/>
      <c r="DZ123" s="988"/>
    </row>
    <row r="124" spans="1:130" s="224" customFormat="1" ht="26.25" customHeight="1" thickBot="1" x14ac:dyDescent="0.2">
      <c r="A124" s="1081"/>
      <c r="B124" s="973"/>
      <c r="C124" s="946" t="s">
        <v>446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2" t="s">
        <v>122</v>
      </c>
      <c r="AB124" s="983"/>
      <c r="AC124" s="983"/>
      <c r="AD124" s="983"/>
      <c r="AE124" s="984"/>
      <c r="AF124" s="985" t="s">
        <v>122</v>
      </c>
      <c r="AG124" s="983"/>
      <c r="AH124" s="983"/>
      <c r="AI124" s="983"/>
      <c r="AJ124" s="984"/>
      <c r="AK124" s="985" t="s">
        <v>122</v>
      </c>
      <c r="AL124" s="983"/>
      <c r="AM124" s="983"/>
      <c r="AN124" s="983"/>
      <c r="AO124" s="984"/>
      <c r="AP124" s="986" t="s">
        <v>122</v>
      </c>
      <c r="AQ124" s="987"/>
      <c r="AR124" s="987"/>
      <c r="AS124" s="987"/>
      <c r="AT124" s="988"/>
      <c r="AU124" s="1083" t="s">
        <v>458</v>
      </c>
      <c r="AV124" s="1084"/>
      <c r="AW124" s="1084"/>
      <c r="AX124" s="1084"/>
      <c r="AY124" s="1084"/>
      <c r="AZ124" s="1084"/>
      <c r="BA124" s="1084"/>
      <c r="BB124" s="1084"/>
      <c r="BC124" s="1084"/>
      <c r="BD124" s="1084"/>
      <c r="BE124" s="1084"/>
      <c r="BF124" s="1084"/>
      <c r="BG124" s="1084"/>
      <c r="BH124" s="1084"/>
      <c r="BI124" s="1084"/>
      <c r="BJ124" s="1084"/>
      <c r="BK124" s="1084"/>
      <c r="BL124" s="1084"/>
      <c r="BM124" s="1084"/>
      <c r="BN124" s="1084"/>
      <c r="BO124" s="1084"/>
      <c r="BP124" s="1085"/>
      <c r="BQ124" s="1086">
        <v>60.7</v>
      </c>
      <c r="BR124" s="1051"/>
      <c r="BS124" s="1051"/>
      <c r="BT124" s="1051"/>
      <c r="BU124" s="1051"/>
      <c r="BV124" s="1051">
        <v>62.2</v>
      </c>
      <c r="BW124" s="1051"/>
      <c r="BX124" s="1051"/>
      <c r="BY124" s="1051"/>
      <c r="BZ124" s="1051"/>
      <c r="CA124" s="1051">
        <v>72.099999999999994</v>
      </c>
      <c r="CB124" s="1051"/>
      <c r="CC124" s="1051"/>
      <c r="CD124" s="1051"/>
      <c r="CE124" s="1051"/>
      <c r="CF124" s="1052"/>
      <c r="CG124" s="1053"/>
      <c r="CH124" s="1053"/>
      <c r="CI124" s="1053"/>
      <c r="CJ124" s="1054"/>
      <c r="CK124" s="1036"/>
      <c r="CL124" s="1036"/>
      <c r="CM124" s="1036"/>
      <c r="CN124" s="1036"/>
      <c r="CO124" s="1037"/>
      <c r="CP124" s="1043" t="s">
        <v>459</v>
      </c>
      <c r="CQ124" s="1044"/>
      <c r="CR124" s="1044"/>
      <c r="CS124" s="1044"/>
      <c r="CT124" s="1044"/>
      <c r="CU124" s="1044"/>
      <c r="CV124" s="1044"/>
      <c r="CW124" s="1044"/>
      <c r="CX124" s="1044"/>
      <c r="CY124" s="1044"/>
      <c r="CZ124" s="1044"/>
      <c r="DA124" s="1044"/>
      <c r="DB124" s="1044"/>
      <c r="DC124" s="1044"/>
      <c r="DD124" s="1044"/>
      <c r="DE124" s="1044"/>
      <c r="DF124" s="1045"/>
      <c r="DG124" s="1028">
        <v>664060</v>
      </c>
      <c r="DH124" s="1010"/>
      <c r="DI124" s="1010"/>
      <c r="DJ124" s="1010"/>
      <c r="DK124" s="1011"/>
      <c r="DL124" s="1009">
        <v>583874</v>
      </c>
      <c r="DM124" s="1010"/>
      <c r="DN124" s="1010"/>
      <c r="DO124" s="1010"/>
      <c r="DP124" s="1011"/>
      <c r="DQ124" s="1009">
        <v>510725</v>
      </c>
      <c r="DR124" s="1010"/>
      <c r="DS124" s="1010"/>
      <c r="DT124" s="1010"/>
      <c r="DU124" s="1011"/>
      <c r="DV124" s="1012">
        <v>1.3</v>
      </c>
      <c r="DW124" s="1013"/>
      <c r="DX124" s="1013"/>
      <c r="DY124" s="1013"/>
      <c r="DZ124" s="1014"/>
    </row>
    <row r="125" spans="1:130" s="224" customFormat="1" ht="26.25" customHeight="1" x14ac:dyDescent="0.15">
      <c r="A125" s="1081"/>
      <c r="B125" s="973"/>
      <c r="C125" s="946" t="s">
        <v>448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2" t="s">
        <v>122</v>
      </c>
      <c r="AB125" s="983"/>
      <c r="AC125" s="983"/>
      <c r="AD125" s="983"/>
      <c r="AE125" s="984"/>
      <c r="AF125" s="985" t="s">
        <v>122</v>
      </c>
      <c r="AG125" s="983"/>
      <c r="AH125" s="983"/>
      <c r="AI125" s="983"/>
      <c r="AJ125" s="984"/>
      <c r="AK125" s="985" t="s">
        <v>122</v>
      </c>
      <c r="AL125" s="983"/>
      <c r="AM125" s="983"/>
      <c r="AN125" s="983"/>
      <c r="AO125" s="984"/>
      <c r="AP125" s="986" t="s">
        <v>122</v>
      </c>
      <c r="AQ125" s="987"/>
      <c r="AR125" s="987"/>
      <c r="AS125" s="987"/>
      <c r="AT125" s="988"/>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46" t="s">
        <v>460</v>
      </c>
      <c r="CL125" s="1031"/>
      <c r="CM125" s="1031"/>
      <c r="CN125" s="1031"/>
      <c r="CO125" s="1032"/>
      <c r="CP125" s="953" t="s">
        <v>461</v>
      </c>
      <c r="CQ125" s="921"/>
      <c r="CR125" s="921"/>
      <c r="CS125" s="921"/>
      <c r="CT125" s="921"/>
      <c r="CU125" s="921"/>
      <c r="CV125" s="921"/>
      <c r="CW125" s="921"/>
      <c r="CX125" s="921"/>
      <c r="CY125" s="921"/>
      <c r="CZ125" s="921"/>
      <c r="DA125" s="921"/>
      <c r="DB125" s="921"/>
      <c r="DC125" s="921"/>
      <c r="DD125" s="921"/>
      <c r="DE125" s="921"/>
      <c r="DF125" s="922"/>
      <c r="DG125" s="954" t="s">
        <v>122</v>
      </c>
      <c r="DH125" s="955"/>
      <c r="DI125" s="955"/>
      <c r="DJ125" s="955"/>
      <c r="DK125" s="955"/>
      <c r="DL125" s="955" t="s">
        <v>122</v>
      </c>
      <c r="DM125" s="955"/>
      <c r="DN125" s="955"/>
      <c r="DO125" s="955"/>
      <c r="DP125" s="955"/>
      <c r="DQ125" s="955" t="s">
        <v>122</v>
      </c>
      <c r="DR125" s="955"/>
      <c r="DS125" s="955"/>
      <c r="DT125" s="955"/>
      <c r="DU125" s="955"/>
      <c r="DV125" s="956" t="s">
        <v>122</v>
      </c>
      <c r="DW125" s="956"/>
      <c r="DX125" s="956"/>
      <c r="DY125" s="956"/>
      <c r="DZ125" s="957"/>
    </row>
    <row r="126" spans="1:130" s="224" customFormat="1" ht="26.25" customHeight="1" thickBot="1" x14ac:dyDescent="0.2">
      <c r="A126" s="1081"/>
      <c r="B126" s="973"/>
      <c r="C126" s="946" t="s">
        <v>450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2">
        <v>208840</v>
      </c>
      <c r="AB126" s="983"/>
      <c r="AC126" s="983"/>
      <c r="AD126" s="983"/>
      <c r="AE126" s="984"/>
      <c r="AF126" s="985">
        <v>208818</v>
      </c>
      <c r="AG126" s="983"/>
      <c r="AH126" s="983"/>
      <c r="AI126" s="983"/>
      <c r="AJ126" s="984"/>
      <c r="AK126" s="985">
        <v>208797</v>
      </c>
      <c r="AL126" s="983"/>
      <c r="AM126" s="983"/>
      <c r="AN126" s="983"/>
      <c r="AO126" s="984"/>
      <c r="AP126" s="986">
        <v>0.5</v>
      </c>
      <c r="AQ126" s="987"/>
      <c r="AR126" s="987"/>
      <c r="AS126" s="987"/>
      <c r="AT126" s="988"/>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47"/>
      <c r="CL126" s="1034"/>
      <c r="CM126" s="1034"/>
      <c r="CN126" s="1034"/>
      <c r="CO126" s="1035"/>
      <c r="CP126" s="946" t="s">
        <v>462</v>
      </c>
      <c r="CQ126" s="947"/>
      <c r="CR126" s="947"/>
      <c r="CS126" s="947"/>
      <c r="CT126" s="947"/>
      <c r="CU126" s="947"/>
      <c r="CV126" s="947"/>
      <c r="CW126" s="947"/>
      <c r="CX126" s="947"/>
      <c r="CY126" s="947"/>
      <c r="CZ126" s="947"/>
      <c r="DA126" s="947"/>
      <c r="DB126" s="947"/>
      <c r="DC126" s="947"/>
      <c r="DD126" s="947"/>
      <c r="DE126" s="947"/>
      <c r="DF126" s="948"/>
      <c r="DG126" s="949" t="s">
        <v>122</v>
      </c>
      <c r="DH126" s="950"/>
      <c r="DI126" s="950"/>
      <c r="DJ126" s="950"/>
      <c r="DK126" s="950"/>
      <c r="DL126" s="950" t="s">
        <v>122</v>
      </c>
      <c r="DM126" s="950"/>
      <c r="DN126" s="950"/>
      <c r="DO126" s="950"/>
      <c r="DP126" s="950"/>
      <c r="DQ126" s="950" t="s">
        <v>122</v>
      </c>
      <c r="DR126" s="950"/>
      <c r="DS126" s="950"/>
      <c r="DT126" s="950"/>
      <c r="DU126" s="950"/>
      <c r="DV126" s="951" t="s">
        <v>122</v>
      </c>
      <c r="DW126" s="951"/>
      <c r="DX126" s="951"/>
      <c r="DY126" s="951"/>
      <c r="DZ126" s="952"/>
    </row>
    <row r="127" spans="1:130" s="224" customFormat="1" ht="26.25" customHeight="1" x14ac:dyDescent="0.15">
      <c r="A127" s="1082"/>
      <c r="B127" s="975"/>
      <c r="C127" s="997" t="s">
        <v>463</v>
      </c>
      <c r="D127" s="989"/>
      <c r="E127" s="989"/>
      <c r="F127" s="989"/>
      <c r="G127" s="989"/>
      <c r="H127" s="989"/>
      <c r="I127" s="989"/>
      <c r="J127" s="989"/>
      <c r="K127" s="989"/>
      <c r="L127" s="989"/>
      <c r="M127" s="989"/>
      <c r="N127" s="989"/>
      <c r="O127" s="989"/>
      <c r="P127" s="989"/>
      <c r="Q127" s="989"/>
      <c r="R127" s="989"/>
      <c r="S127" s="989"/>
      <c r="T127" s="989"/>
      <c r="U127" s="989"/>
      <c r="V127" s="989"/>
      <c r="W127" s="989"/>
      <c r="X127" s="989"/>
      <c r="Y127" s="989"/>
      <c r="Z127" s="990"/>
      <c r="AA127" s="982">
        <v>352</v>
      </c>
      <c r="AB127" s="983"/>
      <c r="AC127" s="983"/>
      <c r="AD127" s="983"/>
      <c r="AE127" s="984"/>
      <c r="AF127" s="985">
        <v>272</v>
      </c>
      <c r="AG127" s="983"/>
      <c r="AH127" s="983"/>
      <c r="AI127" s="983"/>
      <c r="AJ127" s="984"/>
      <c r="AK127" s="985">
        <v>296</v>
      </c>
      <c r="AL127" s="983"/>
      <c r="AM127" s="983"/>
      <c r="AN127" s="983"/>
      <c r="AO127" s="984"/>
      <c r="AP127" s="986">
        <v>0</v>
      </c>
      <c r="AQ127" s="987"/>
      <c r="AR127" s="987"/>
      <c r="AS127" s="987"/>
      <c r="AT127" s="988"/>
      <c r="AU127" s="226"/>
      <c r="AV127" s="226"/>
      <c r="AW127" s="226"/>
      <c r="AX127" s="1055" t="s">
        <v>464</v>
      </c>
      <c r="AY127" s="1056"/>
      <c r="AZ127" s="1056"/>
      <c r="BA127" s="1056"/>
      <c r="BB127" s="1056"/>
      <c r="BC127" s="1056"/>
      <c r="BD127" s="1056"/>
      <c r="BE127" s="1057"/>
      <c r="BF127" s="1058" t="s">
        <v>465</v>
      </c>
      <c r="BG127" s="1056"/>
      <c r="BH127" s="1056"/>
      <c r="BI127" s="1056"/>
      <c r="BJ127" s="1056"/>
      <c r="BK127" s="1056"/>
      <c r="BL127" s="1057"/>
      <c r="BM127" s="1058" t="s">
        <v>466</v>
      </c>
      <c r="BN127" s="1056"/>
      <c r="BO127" s="1056"/>
      <c r="BP127" s="1056"/>
      <c r="BQ127" s="1056"/>
      <c r="BR127" s="1056"/>
      <c r="BS127" s="1057"/>
      <c r="BT127" s="1058" t="s">
        <v>467</v>
      </c>
      <c r="BU127" s="1056"/>
      <c r="BV127" s="1056"/>
      <c r="BW127" s="1056"/>
      <c r="BX127" s="1056"/>
      <c r="BY127" s="1056"/>
      <c r="BZ127" s="1079"/>
      <c r="CA127" s="226"/>
      <c r="CB127" s="226"/>
      <c r="CC127" s="226"/>
      <c r="CD127" s="249"/>
      <c r="CE127" s="249"/>
      <c r="CF127" s="249"/>
      <c r="CG127" s="226"/>
      <c r="CH127" s="226"/>
      <c r="CI127" s="226"/>
      <c r="CJ127" s="248"/>
      <c r="CK127" s="1047"/>
      <c r="CL127" s="1034"/>
      <c r="CM127" s="1034"/>
      <c r="CN127" s="1034"/>
      <c r="CO127" s="1035"/>
      <c r="CP127" s="946" t="s">
        <v>468</v>
      </c>
      <c r="CQ127" s="947"/>
      <c r="CR127" s="947"/>
      <c r="CS127" s="947"/>
      <c r="CT127" s="947"/>
      <c r="CU127" s="947"/>
      <c r="CV127" s="947"/>
      <c r="CW127" s="947"/>
      <c r="CX127" s="947"/>
      <c r="CY127" s="947"/>
      <c r="CZ127" s="947"/>
      <c r="DA127" s="947"/>
      <c r="DB127" s="947"/>
      <c r="DC127" s="947"/>
      <c r="DD127" s="947"/>
      <c r="DE127" s="947"/>
      <c r="DF127" s="948"/>
      <c r="DG127" s="949" t="s">
        <v>122</v>
      </c>
      <c r="DH127" s="950"/>
      <c r="DI127" s="950"/>
      <c r="DJ127" s="950"/>
      <c r="DK127" s="950"/>
      <c r="DL127" s="950" t="s">
        <v>122</v>
      </c>
      <c r="DM127" s="950"/>
      <c r="DN127" s="950"/>
      <c r="DO127" s="950"/>
      <c r="DP127" s="950"/>
      <c r="DQ127" s="950" t="s">
        <v>122</v>
      </c>
      <c r="DR127" s="950"/>
      <c r="DS127" s="950"/>
      <c r="DT127" s="950"/>
      <c r="DU127" s="950"/>
      <c r="DV127" s="951" t="s">
        <v>122</v>
      </c>
      <c r="DW127" s="951"/>
      <c r="DX127" s="951"/>
      <c r="DY127" s="951"/>
      <c r="DZ127" s="952"/>
    </row>
    <row r="128" spans="1:130" s="224" customFormat="1" ht="26.25" customHeight="1" thickBot="1" x14ac:dyDescent="0.2">
      <c r="A128" s="1065" t="s">
        <v>469</v>
      </c>
      <c r="B128" s="1066"/>
      <c r="C128" s="1066"/>
      <c r="D128" s="1066"/>
      <c r="E128" s="1066"/>
      <c r="F128" s="1066"/>
      <c r="G128" s="1066"/>
      <c r="H128" s="1066"/>
      <c r="I128" s="1066"/>
      <c r="J128" s="1066"/>
      <c r="K128" s="1066"/>
      <c r="L128" s="1066"/>
      <c r="M128" s="1066"/>
      <c r="N128" s="1066"/>
      <c r="O128" s="1066"/>
      <c r="P128" s="1066"/>
      <c r="Q128" s="1066"/>
      <c r="R128" s="1066"/>
      <c r="S128" s="1066"/>
      <c r="T128" s="1066"/>
      <c r="U128" s="1066"/>
      <c r="V128" s="1066"/>
      <c r="W128" s="1067" t="s">
        <v>470</v>
      </c>
      <c r="X128" s="1067"/>
      <c r="Y128" s="1067"/>
      <c r="Z128" s="1068"/>
      <c r="AA128" s="1069">
        <v>1418932</v>
      </c>
      <c r="AB128" s="1070"/>
      <c r="AC128" s="1070"/>
      <c r="AD128" s="1070"/>
      <c r="AE128" s="1071"/>
      <c r="AF128" s="1072">
        <v>1397417</v>
      </c>
      <c r="AG128" s="1070"/>
      <c r="AH128" s="1070"/>
      <c r="AI128" s="1070"/>
      <c r="AJ128" s="1071"/>
      <c r="AK128" s="1072">
        <v>1447827</v>
      </c>
      <c r="AL128" s="1070"/>
      <c r="AM128" s="1070"/>
      <c r="AN128" s="1070"/>
      <c r="AO128" s="1071"/>
      <c r="AP128" s="1073"/>
      <c r="AQ128" s="1074"/>
      <c r="AR128" s="1074"/>
      <c r="AS128" s="1074"/>
      <c r="AT128" s="1075"/>
      <c r="AU128" s="226"/>
      <c r="AV128" s="226"/>
      <c r="AW128" s="226"/>
      <c r="AX128" s="920" t="s">
        <v>471</v>
      </c>
      <c r="AY128" s="921"/>
      <c r="AZ128" s="921"/>
      <c r="BA128" s="921"/>
      <c r="BB128" s="921"/>
      <c r="BC128" s="921"/>
      <c r="BD128" s="921"/>
      <c r="BE128" s="922"/>
      <c r="BF128" s="1076" t="s">
        <v>122</v>
      </c>
      <c r="BG128" s="1077"/>
      <c r="BH128" s="1077"/>
      <c r="BI128" s="1077"/>
      <c r="BJ128" s="1077"/>
      <c r="BK128" s="1077"/>
      <c r="BL128" s="1078"/>
      <c r="BM128" s="1076">
        <v>11.28</v>
      </c>
      <c r="BN128" s="1077"/>
      <c r="BO128" s="1077"/>
      <c r="BP128" s="1077"/>
      <c r="BQ128" s="1077"/>
      <c r="BR128" s="1077"/>
      <c r="BS128" s="1078"/>
      <c r="BT128" s="1076">
        <v>20</v>
      </c>
      <c r="BU128" s="1077"/>
      <c r="BV128" s="1077"/>
      <c r="BW128" s="1077"/>
      <c r="BX128" s="1077"/>
      <c r="BY128" s="1077"/>
      <c r="BZ128" s="1100"/>
      <c r="CA128" s="249"/>
      <c r="CB128" s="249"/>
      <c r="CC128" s="249"/>
      <c r="CD128" s="249"/>
      <c r="CE128" s="249"/>
      <c r="CF128" s="249"/>
      <c r="CG128" s="226"/>
      <c r="CH128" s="226"/>
      <c r="CI128" s="226"/>
      <c r="CJ128" s="248"/>
      <c r="CK128" s="1048"/>
      <c r="CL128" s="1049"/>
      <c r="CM128" s="1049"/>
      <c r="CN128" s="1049"/>
      <c r="CO128" s="1050"/>
      <c r="CP128" s="1059" t="s">
        <v>472</v>
      </c>
      <c r="CQ128" s="750"/>
      <c r="CR128" s="750"/>
      <c r="CS128" s="750"/>
      <c r="CT128" s="750"/>
      <c r="CU128" s="750"/>
      <c r="CV128" s="750"/>
      <c r="CW128" s="750"/>
      <c r="CX128" s="750"/>
      <c r="CY128" s="750"/>
      <c r="CZ128" s="750"/>
      <c r="DA128" s="750"/>
      <c r="DB128" s="750"/>
      <c r="DC128" s="750"/>
      <c r="DD128" s="750"/>
      <c r="DE128" s="750"/>
      <c r="DF128" s="1060"/>
      <c r="DG128" s="1061" t="s">
        <v>122</v>
      </c>
      <c r="DH128" s="1062"/>
      <c r="DI128" s="1062"/>
      <c r="DJ128" s="1062"/>
      <c r="DK128" s="1062"/>
      <c r="DL128" s="1062" t="s">
        <v>122</v>
      </c>
      <c r="DM128" s="1062"/>
      <c r="DN128" s="1062"/>
      <c r="DO128" s="1062"/>
      <c r="DP128" s="1062"/>
      <c r="DQ128" s="1062" t="s">
        <v>122</v>
      </c>
      <c r="DR128" s="1062"/>
      <c r="DS128" s="1062"/>
      <c r="DT128" s="1062"/>
      <c r="DU128" s="1062"/>
      <c r="DV128" s="1063" t="s">
        <v>122</v>
      </c>
      <c r="DW128" s="1063"/>
      <c r="DX128" s="1063"/>
      <c r="DY128" s="1063"/>
      <c r="DZ128" s="1064"/>
    </row>
    <row r="129" spans="1:131" s="224" customFormat="1" ht="26.25" customHeight="1" x14ac:dyDescent="0.15">
      <c r="A129" s="958" t="s">
        <v>102</v>
      </c>
      <c r="B129" s="959"/>
      <c r="C129" s="959"/>
      <c r="D129" s="959"/>
      <c r="E129" s="959"/>
      <c r="F129" s="959"/>
      <c r="G129" s="959"/>
      <c r="H129" s="959"/>
      <c r="I129" s="959"/>
      <c r="J129" s="959"/>
      <c r="K129" s="959"/>
      <c r="L129" s="959"/>
      <c r="M129" s="959"/>
      <c r="N129" s="959"/>
      <c r="O129" s="959"/>
      <c r="P129" s="959"/>
      <c r="Q129" s="959"/>
      <c r="R129" s="959"/>
      <c r="S129" s="959"/>
      <c r="T129" s="959"/>
      <c r="U129" s="959"/>
      <c r="V129" s="959"/>
      <c r="W129" s="1094" t="s">
        <v>473</v>
      </c>
      <c r="X129" s="1095"/>
      <c r="Y129" s="1095"/>
      <c r="Z129" s="1096"/>
      <c r="AA129" s="982">
        <v>48738806</v>
      </c>
      <c r="AB129" s="983"/>
      <c r="AC129" s="983"/>
      <c r="AD129" s="983"/>
      <c r="AE129" s="984"/>
      <c r="AF129" s="985">
        <v>47804659</v>
      </c>
      <c r="AG129" s="983"/>
      <c r="AH129" s="983"/>
      <c r="AI129" s="983"/>
      <c r="AJ129" s="984"/>
      <c r="AK129" s="985">
        <v>48477665</v>
      </c>
      <c r="AL129" s="983"/>
      <c r="AM129" s="983"/>
      <c r="AN129" s="983"/>
      <c r="AO129" s="984"/>
      <c r="AP129" s="1097"/>
      <c r="AQ129" s="1098"/>
      <c r="AR129" s="1098"/>
      <c r="AS129" s="1098"/>
      <c r="AT129" s="1099"/>
      <c r="AU129" s="227"/>
      <c r="AV129" s="227"/>
      <c r="AW129" s="227"/>
      <c r="AX129" s="1089" t="s">
        <v>474</v>
      </c>
      <c r="AY129" s="947"/>
      <c r="AZ129" s="947"/>
      <c r="BA129" s="947"/>
      <c r="BB129" s="947"/>
      <c r="BC129" s="947"/>
      <c r="BD129" s="947"/>
      <c r="BE129" s="948"/>
      <c r="BF129" s="1090" t="s">
        <v>122</v>
      </c>
      <c r="BG129" s="1091"/>
      <c r="BH129" s="1091"/>
      <c r="BI129" s="1091"/>
      <c r="BJ129" s="1091"/>
      <c r="BK129" s="1091"/>
      <c r="BL129" s="1092"/>
      <c r="BM129" s="1090">
        <v>16.28</v>
      </c>
      <c r="BN129" s="1091"/>
      <c r="BO129" s="1091"/>
      <c r="BP129" s="1091"/>
      <c r="BQ129" s="1091"/>
      <c r="BR129" s="1091"/>
      <c r="BS129" s="1092"/>
      <c r="BT129" s="1090">
        <v>30</v>
      </c>
      <c r="BU129" s="1091"/>
      <c r="BV129" s="1091"/>
      <c r="BW129" s="1091"/>
      <c r="BX129" s="1091"/>
      <c r="BY129" s="1091"/>
      <c r="BZ129" s="109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58" t="s">
        <v>475</v>
      </c>
      <c r="B130" s="959"/>
      <c r="C130" s="959"/>
      <c r="D130" s="959"/>
      <c r="E130" s="959"/>
      <c r="F130" s="959"/>
      <c r="G130" s="959"/>
      <c r="H130" s="959"/>
      <c r="I130" s="959"/>
      <c r="J130" s="959"/>
      <c r="K130" s="959"/>
      <c r="L130" s="959"/>
      <c r="M130" s="959"/>
      <c r="N130" s="959"/>
      <c r="O130" s="959"/>
      <c r="P130" s="959"/>
      <c r="Q130" s="959"/>
      <c r="R130" s="959"/>
      <c r="S130" s="959"/>
      <c r="T130" s="959"/>
      <c r="U130" s="959"/>
      <c r="V130" s="959"/>
      <c r="W130" s="1094" t="s">
        <v>476</v>
      </c>
      <c r="X130" s="1095"/>
      <c r="Y130" s="1095"/>
      <c r="Z130" s="1096"/>
      <c r="AA130" s="982">
        <v>8432622</v>
      </c>
      <c r="AB130" s="983"/>
      <c r="AC130" s="983"/>
      <c r="AD130" s="983"/>
      <c r="AE130" s="984"/>
      <c r="AF130" s="985">
        <v>8525848</v>
      </c>
      <c r="AG130" s="983"/>
      <c r="AH130" s="983"/>
      <c r="AI130" s="983"/>
      <c r="AJ130" s="984"/>
      <c r="AK130" s="985">
        <v>8415449</v>
      </c>
      <c r="AL130" s="983"/>
      <c r="AM130" s="983"/>
      <c r="AN130" s="983"/>
      <c r="AO130" s="984"/>
      <c r="AP130" s="1097"/>
      <c r="AQ130" s="1098"/>
      <c r="AR130" s="1098"/>
      <c r="AS130" s="1098"/>
      <c r="AT130" s="1099"/>
      <c r="AU130" s="227"/>
      <c r="AV130" s="227"/>
      <c r="AW130" s="227"/>
      <c r="AX130" s="1089" t="s">
        <v>477</v>
      </c>
      <c r="AY130" s="947"/>
      <c r="AZ130" s="947"/>
      <c r="BA130" s="947"/>
      <c r="BB130" s="947"/>
      <c r="BC130" s="947"/>
      <c r="BD130" s="947"/>
      <c r="BE130" s="948"/>
      <c r="BF130" s="1125">
        <v>6.1</v>
      </c>
      <c r="BG130" s="1126"/>
      <c r="BH130" s="1126"/>
      <c r="BI130" s="1126"/>
      <c r="BJ130" s="1126"/>
      <c r="BK130" s="1126"/>
      <c r="BL130" s="1127"/>
      <c r="BM130" s="1125">
        <v>25</v>
      </c>
      <c r="BN130" s="1126"/>
      <c r="BO130" s="1126"/>
      <c r="BP130" s="1126"/>
      <c r="BQ130" s="1126"/>
      <c r="BR130" s="1126"/>
      <c r="BS130" s="1127"/>
      <c r="BT130" s="1125">
        <v>35</v>
      </c>
      <c r="BU130" s="1126"/>
      <c r="BV130" s="1126"/>
      <c r="BW130" s="1126"/>
      <c r="BX130" s="1126"/>
      <c r="BY130" s="1126"/>
      <c r="BZ130" s="112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29"/>
      <c r="B131" s="1130"/>
      <c r="C131" s="1130"/>
      <c r="D131" s="1130"/>
      <c r="E131" s="1130"/>
      <c r="F131" s="1130"/>
      <c r="G131" s="1130"/>
      <c r="H131" s="1130"/>
      <c r="I131" s="1130"/>
      <c r="J131" s="1130"/>
      <c r="K131" s="1130"/>
      <c r="L131" s="1130"/>
      <c r="M131" s="1130"/>
      <c r="N131" s="1130"/>
      <c r="O131" s="1130"/>
      <c r="P131" s="1130"/>
      <c r="Q131" s="1130"/>
      <c r="R131" s="1130"/>
      <c r="S131" s="1130"/>
      <c r="T131" s="1130"/>
      <c r="U131" s="1130"/>
      <c r="V131" s="1130"/>
      <c r="W131" s="1131" t="s">
        <v>478</v>
      </c>
      <c r="X131" s="1132"/>
      <c r="Y131" s="1132"/>
      <c r="Z131" s="1133"/>
      <c r="AA131" s="1028">
        <v>40306184</v>
      </c>
      <c r="AB131" s="1010"/>
      <c r="AC131" s="1010"/>
      <c r="AD131" s="1010"/>
      <c r="AE131" s="1011"/>
      <c r="AF131" s="1009">
        <v>39278811</v>
      </c>
      <c r="AG131" s="1010"/>
      <c r="AH131" s="1010"/>
      <c r="AI131" s="1010"/>
      <c r="AJ131" s="1011"/>
      <c r="AK131" s="1009">
        <v>40062216</v>
      </c>
      <c r="AL131" s="1010"/>
      <c r="AM131" s="1010"/>
      <c r="AN131" s="1010"/>
      <c r="AO131" s="1011"/>
      <c r="AP131" s="1134"/>
      <c r="AQ131" s="1135"/>
      <c r="AR131" s="1135"/>
      <c r="AS131" s="1135"/>
      <c r="AT131" s="1136"/>
      <c r="AU131" s="227"/>
      <c r="AV131" s="227"/>
      <c r="AW131" s="227"/>
      <c r="AX131" s="1107" t="s">
        <v>479</v>
      </c>
      <c r="AY131" s="750"/>
      <c r="AZ131" s="750"/>
      <c r="BA131" s="750"/>
      <c r="BB131" s="750"/>
      <c r="BC131" s="750"/>
      <c r="BD131" s="750"/>
      <c r="BE131" s="1060"/>
      <c r="BF131" s="1108">
        <v>72.099999999999994</v>
      </c>
      <c r="BG131" s="1109"/>
      <c r="BH131" s="1109"/>
      <c r="BI131" s="1109"/>
      <c r="BJ131" s="1109"/>
      <c r="BK131" s="1109"/>
      <c r="BL131" s="1110"/>
      <c r="BM131" s="1108">
        <v>350</v>
      </c>
      <c r="BN131" s="1109"/>
      <c r="BO131" s="1109"/>
      <c r="BP131" s="1109"/>
      <c r="BQ131" s="1109"/>
      <c r="BR131" s="1109"/>
      <c r="BS131" s="1110"/>
      <c r="BT131" s="1111"/>
      <c r="BU131" s="1112"/>
      <c r="BV131" s="1112"/>
      <c r="BW131" s="1112"/>
      <c r="BX131" s="1112"/>
      <c r="BY131" s="1112"/>
      <c r="BZ131" s="111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14" t="s">
        <v>480</v>
      </c>
      <c r="B132" s="1115"/>
      <c r="C132" s="1115"/>
      <c r="D132" s="1115"/>
      <c r="E132" s="1115"/>
      <c r="F132" s="1115"/>
      <c r="G132" s="1115"/>
      <c r="H132" s="1115"/>
      <c r="I132" s="1115"/>
      <c r="J132" s="1115"/>
      <c r="K132" s="1115"/>
      <c r="L132" s="1115"/>
      <c r="M132" s="1115"/>
      <c r="N132" s="1115"/>
      <c r="O132" s="1115"/>
      <c r="P132" s="1115"/>
      <c r="Q132" s="1115"/>
      <c r="R132" s="1115"/>
      <c r="S132" s="1115"/>
      <c r="T132" s="1115"/>
      <c r="U132" s="1115"/>
      <c r="V132" s="1118" t="s">
        <v>481</v>
      </c>
      <c r="W132" s="1118"/>
      <c r="X132" s="1118"/>
      <c r="Y132" s="1118"/>
      <c r="Z132" s="1119"/>
      <c r="AA132" s="1120">
        <v>5.7473686920000002</v>
      </c>
      <c r="AB132" s="1121"/>
      <c r="AC132" s="1121"/>
      <c r="AD132" s="1121"/>
      <c r="AE132" s="1122"/>
      <c r="AF132" s="1123">
        <v>6.4855807370000003</v>
      </c>
      <c r="AG132" s="1121"/>
      <c r="AH132" s="1121"/>
      <c r="AI132" s="1121"/>
      <c r="AJ132" s="1122"/>
      <c r="AK132" s="1123">
        <v>6.1928151949999997</v>
      </c>
      <c r="AL132" s="1121"/>
      <c r="AM132" s="1121"/>
      <c r="AN132" s="1121"/>
      <c r="AO132" s="1122"/>
      <c r="AP132" s="1025"/>
      <c r="AQ132" s="1026"/>
      <c r="AR132" s="1026"/>
      <c r="AS132" s="1026"/>
      <c r="AT132" s="112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16"/>
      <c r="B133" s="1117"/>
      <c r="C133" s="1117"/>
      <c r="D133" s="1117"/>
      <c r="E133" s="1117"/>
      <c r="F133" s="1117"/>
      <c r="G133" s="1117"/>
      <c r="H133" s="1117"/>
      <c r="I133" s="1117"/>
      <c r="J133" s="1117"/>
      <c r="K133" s="1117"/>
      <c r="L133" s="1117"/>
      <c r="M133" s="1117"/>
      <c r="N133" s="1117"/>
      <c r="O133" s="1117"/>
      <c r="P133" s="1117"/>
      <c r="Q133" s="1117"/>
      <c r="R133" s="1117"/>
      <c r="S133" s="1117"/>
      <c r="T133" s="1117"/>
      <c r="U133" s="1117"/>
      <c r="V133" s="1101" t="s">
        <v>482</v>
      </c>
      <c r="W133" s="1101"/>
      <c r="X133" s="1101"/>
      <c r="Y133" s="1101"/>
      <c r="Z133" s="1102"/>
      <c r="AA133" s="1103">
        <v>5.6</v>
      </c>
      <c r="AB133" s="1104"/>
      <c r="AC133" s="1104"/>
      <c r="AD133" s="1104"/>
      <c r="AE133" s="1105"/>
      <c r="AF133" s="1103">
        <v>5.8</v>
      </c>
      <c r="AG133" s="1104"/>
      <c r="AH133" s="1104"/>
      <c r="AI133" s="1104"/>
      <c r="AJ133" s="1105"/>
      <c r="AK133" s="1103">
        <v>6.1</v>
      </c>
      <c r="AL133" s="1104"/>
      <c r="AM133" s="1104"/>
      <c r="AN133" s="1104"/>
      <c r="AO133" s="1105"/>
      <c r="AP133" s="1052"/>
      <c r="AQ133" s="1053"/>
      <c r="AR133" s="1053"/>
      <c r="AS133" s="1053"/>
      <c r="AT133" s="110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GJi8KomS1aWemL2lIZNIFRZyP7Ky8D+q396JEp3AYBIRU9rvDtTx/Ede8Iu0eU5HSjwXK19GozEbPDAGbJxzNQ==" saltValue="1ctWNi8KpZxnn1JRLgzH6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483</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6t7fmbPqpQDJGmv8uCPWizN8UVP9Jbky/zYACWfrtntRJzZHg8Q8ezQu3Q8wHkhF7CjBuajpVJ/5LMJca1a1g==" saltValue="13RFLg4lPWjjW/2dA/i8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eAnmuY8p+lyGzBgN2yBYGA5+cRvadFkegE0RU47UE8xOPTotXG3Dp8ihmswwaePKyX2YClUbPb2QLxClJp5jg==" saltValue="xot4upEO2OLF+a3w5Haee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485</v>
      </c>
      <c r="AL6" s="260"/>
      <c r="AM6" s="260"/>
      <c r="AN6" s="260"/>
    </row>
    <row r="7" spans="1:46" ht="13.5" customHeight="1" x14ac:dyDescent="0.15">
      <c r="A7" s="259"/>
      <c r="AK7" s="262"/>
      <c r="AL7" s="263"/>
      <c r="AM7" s="263"/>
      <c r="AN7" s="264"/>
      <c r="AO7" s="1138" t="s">
        <v>486</v>
      </c>
      <c r="AP7" s="265"/>
      <c r="AQ7" s="266" t="s">
        <v>487</v>
      </c>
      <c r="AR7" s="267"/>
    </row>
    <row r="8" spans="1:46" x14ac:dyDescent="0.15">
      <c r="A8" s="259"/>
      <c r="AK8" s="268"/>
      <c r="AL8" s="269"/>
      <c r="AM8" s="269"/>
      <c r="AN8" s="270"/>
      <c r="AO8" s="1139"/>
      <c r="AP8" s="271" t="s">
        <v>488</v>
      </c>
      <c r="AQ8" s="272" t="s">
        <v>489</v>
      </c>
      <c r="AR8" s="273" t="s">
        <v>490</v>
      </c>
    </row>
    <row r="9" spans="1:46" x14ac:dyDescent="0.15">
      <c r="A9" s="259"/>
      <c r="AK9" s="1140" t="s">
        <v>491</v>
      </c>
      <c r="AL9" s="1141"/>
      <c r="AM9" s="1141"/>
      <c r="AN9" s="1142"/>
      <c r="AO9" s="274">
        <v>14602582</v>
      </c>
      <c r="AP9" s="274">
        <v>77883</v>
      </c>
      <c r="AQ9" s="275">
        <v>61513</v>
      </c>
      <c r="AR9" s="276">
        <v>26.6</v>
      </c>
    </row>
    <row r="10" spans="1:46" ht="13.5" customHeight="1" x14ac:dyDescent="0.15">
      <c r="A10" s="259"/>
      <c r="AK10" s="1140" t="s">
        <v>492</v>
      </c>
      <c r="AL10" s="1141"/>
      <c r="AM10" s="1141"/>
      <c r="AN10" s="1142"/>
      <c r="AO10" s="277">
        <v>467</v>
      </c>
      <c r="AP10" s="277">
        <v>2</v>
      </c>
      <c r="AQ10" s="278">
        <v>1262</v>
      </c>
      <c r="AR10" s="279">
        <v>-99.8</v>
      </c>
    </row>
    <row r="11" spans="1:46" ht="13.5" customHeight="1" x14ac:dyDescent="0.15">
      <c r="A11" s="259"/>
      <c r="AK11" s="1140" t="s">
        <v>493</v>
      </c>
      <c r="AL11" s="1141"/>
      <c r="AM11" s="1141"/>
      <c r="AN11" s="1142"/>
      <c r="AO11" s="277">
        <v>53149</v>
      </c>
      <c r="AP11" s="277">
        <v>283</v>
      </c>
      <c r="AQ11" s="278">
        <v>1079</v>
      </c>
      <c r="AR11" s="279">
        <v>-73.8</v>
      </c>
    </row>
    <row r="12" spans="1:46" ht="13.5" customHeight="1" x14ac:dyDescent="0.15">
      <c r="A12" s="259"/>
      <c r="AK12" s="1140" t="s">
        <v>494</v>
      </c>
      <c r="AL12" s="1141"/>
      <c r="AM12" s="1141"/>
      <c r="AN12" s="1142"/>
      <c r="AO12" s="277" t="s">
        <v>495</v>
      </c>
      <c r="AP12" s="277" t="s">
        <v>495</v>
      </c>
      <c r="AQ12" s="278">
        <v>46</v>
      </c>
      <c r="AR12" s="279" t="s">
        <v>495</v>
      </c>
    </row>
    <row r="13" spans="1:46" ht="13.5" customHeight="1" x14ac:dyDescent="0.15">
      <c r="A13" s="259"/>
      <c r="AK13" s="1140" t="s">
        <v>496</v>
      </c>
      <c r="AL13" s="1141"/>
      <c r="AM13" s="1141"/>
      <c r="AN13" s="1142"/>
      <c r="AO13" s="277">
        <v>503570</v>
      </c>
      <c r="AP13" s="277">
        <v>2686</v>
      </c>
      <c r="AQ13" s="278">
        <v>2016</v>
      </c>
      <c r="AR13" s="279">
        <v>33.200000000000003</v>
      </c>
    </row>
    <row r="14" spans="1:46" ht="13.5" customHeight="1" x14ac:dyDescent="0.15">
      <c r="A14" s="259"/>
      <c r="AK14" s="1140" t="s">
        <v>497</v>
      </c>
      <c r="AL14" s="1141"/>
      <c r="AM14" s="1141"/>
      <c r="AN14" s="1142"/>
      <c r="AO14" s="277">
        <v>372528</v>
      </c>
      <c r="AP14" s="277">
        <v>1987</v>
      </c>
      <c r="AQ14" s="278">
        <v>1290</v>
      </c>
      <c r="AR14" s="279">
        <v>54</v>
      </c>
    </row>
    <row r="15" spans="1:46" ht="13.5" customHeight="1" x14ac:dyDescent="0.15">
      <c r="A15" s="259"/>
      <c r="AK15" s="1143" t="s">
        <v>498</v>
      </c>
      <c r="AL15" s="1144"/>
      <c r="AM15" s="1144"/>
      <c r="AN15" s="1145"/>
      <c r="AO15" s="277">
        <v>-458905</v>
      </c>
      <c r="AP15" s="277">
        <v>-2448</v>
      </c>
      <c r="AQ15" s="278">
        <v>-2388</v>
      </c>
      <c r="AR15" s="279">
        <v>2.5</v>
      </c>
    </row>
    <row r="16" spans="1:46" x14ac:dyDescent="0.15">
      <c r="A16" s="259"/>
      <c r="AK16" s="1143" t="s">
        <v>177</v>
      </c>
      <c r="AL16" s="1144"/>
      <c r="AM16" s="1144"/>
      <c r="AN16" s="1145"/>
      <c r="AO16" s="277">
        <v>15073391</v>
      </c>
      <c r="AP16" s="277">
        <v>80394</v>
      </c>
      <c r="AQ16" s="278">
        <v>64818</v>
      </c>
      <c r="AR16" s="279">
        <v>24</v>
      </c>
    </row>
    <row r="17" spans="1:46" x14ac:dyDescent="0.15">
      <c r="A17" s="259"/>
    </row>
    <row r="18" spans="1:46" x14ac:dyDescent="0.15">
      <c r="A18" s="259"/>
      <c r="AQ18" s="280"/>
      <c r="AR18" s="280"/>
    </row>
    <row r="19" spans="1:46" x14ac:dyDescent="0.15">
      <c r="A19" s="259"/>
      <c r="AK19" s="255" t="s">
        <v>499</v>
      </c>
    </row>
    <row r="20" spans="1:46" x14ac:dyDescent="0.15">
      <c r="A20" s="259"/>
      <c r="AK20" s="281"/>
      <c r="AL20" s="282"/>
      <c r="AM20" s="282"/>
      <c r="AN20" s="283"/>
      <c r="AO20" s="284" t="s">
        <v>500</v>
      </c>
      <c r="AP20" s="285" t="s">
        <v>501</v>
      </c>
      <c r="AQ20" s="286" t="s">
        <v>502</v>
      </c>
      <c r="AR20" s="287"/>
    </row>
    <row r="21" spans="1:46" s="260" customFormat="1" x14ac:dyDescent="0.15">
      <c r="A21" s="288"/>
      <c r="AK21" s="1146" t="s">
        <v>503</v>
      </c>
      <c r="AL21" s="1147"/>
      <c r="AM21" s="1147"/>
      <c r="AN21" s="1148"/>
      <c r="AO21" s="289">
        <v>8.17</v>
      </c>
      <c r="AP21" s="290">
        <v>6.09</v>
      </c>
      <c r="AQ21" s="291">
        <v>2.08</v>
      </c>
      <c r="AS21" s="292"/>
      <c r="AT21" s="288"/>
    </row>
    <row r="22" spans="1:46" s="260" customFormat="1" x14ac:dyDescent="0.15">
      <c r="A22" s="288"/>
      <c r="AK22" s="1146" t="s">
        <v>504</v>
      </c>
      <c r="AL22" s="1147"/>
      <c r="AM22" s="1147"/>
      <c r="AN22" s="1148"/>
      <c r="AO22" s="293">
        <v>99.9</v>
      </c>
      <c r="AP22" s="294">
        <v>99.7</v>
      </c>
      <c r="AQ22" s="295">
        <v>0.2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37" t="s">
        <v>505</v>
      </c>
      <c r="B26" s="1137"/>
      <c r="C26" s="1137"/>
      <c r="D26" s="1137"/>
      <c r="E26" s="1137"/>
      <c r="F26" s="1137"/>
      <c r="G26" s="1137"/>
      <c r="H26" s="1137"/>
      <c r="I26" s="1137"/>
      <c r="J26" s="1137"/>
      <c r="K26" s="1137"/>
      <c r="L26" s="1137"/>
      <c r="M26" s="1137"/>
      <c r="N26" s="1137"/>
      <c r="O26" s="1137"/>
      <c r="P26" s="1137"/>
      <c r="Q26" s="1137"/>
      <c r="R26" s="1137"/>
      <c r="S26" s="1137"/>
      <c r="T26" s="1137"/>
      <c r="U26" s="1137"/>
      <c r="V26" s="1137"/>
      <c r="W26" s="1137"/>
      <c r="X26" s="1137"/>
      <c r="Y26" s="1137"/>
      <c r="Z26" s="1137"/>
      <c r="AA26" s="1137"/>
      <c r="AB26" s="1137"/>
      <c r="AC26" s="1137"/>
      <c r="AD26" s="1137"/>
      <c r="AE26" s="1137"/>
      <c r="AF26" s="1137"/>
      <c r="AG26" s="1137"/>
      <c r="AH26" s="1137"/>
      <c r="AI26" s="1137"/>
      <c r="AJ26" s="1137"/>
      <c r="AK26" s="1137"/>
      <c r="AL26" s="1137"/>
      <c r="AM26" s="1137"/>
      <c r="AN26" s="1137"/>
      <c r="AO26" s="1137"/>
      <c r="AP26" s="1137"/>
      <c r="AQ26" s="1137"/>
      <c r="AR26" s="1137"/>
      <c r="AS26" s="1137"/>
    </row>
    <row r="27" spans="1:46" x14ac:dyDescent="0.15">
      <c r="A27" s="300"/>
      <c r="AS27" s="255"/>
      <c r="AT27" s="255"/>
    </row>
    <row r="28" spans="1:46" ht="17.25" x14ac:dyDescent="0.15">
      <c r="A28" s="256" t="s">
        <v>506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507</v>
      </c>
      <c r="AL29" s="260"/>
      <c r="AM29" s="260"/>
      <c r="AN29" s="260"/>
      <c r="AS29" s="302"/>
    </row>
    <row r="30" spans="1:46" ht="13.5" customHeight="1" x14ac:dyDescent="0.15">
      <c r="A30" s="259"/>
      <c r="AK30" s="262"/>
      <c r="AL30" s="263"/>
      <c r="AM30" s="263"/>
      <c r="AN30" s="264"/>
      <c r="AO30" s="1138" t="s">
        <v>486</v>
      </c>
      <c r="AP30" s="265"/>
      <c r="AQ30" s="266" t="s">
        <v>487</v>
      </c>
      <c r="AR30" s="267"/>
    </row>
    <row r="31" spans="1:46" x14ac:dyDescent="0.15">
      <c r="A31" s="259"/>
      <c r="AK31" s="268"/>
      <c r="AL31" s="269"/>
      <c r="AM31" s="269"/>
      <c r="AN31" s="270"/>
      <c r="AO31" s="1139"/>
      <c r="AP31" s="271" t="s">
        <v>488</v>
      </c>
      <c r="AQ31" s="272" t="s">
        <v>489</v>
      </c>
      <c r="AR31" s="273" t="s">
        <v>490</v>
      </c>
    </row>
    <row r="32" spans="1:46" ht="27" customHeight="1" x14ac:dyDescent="0.15">
      <c r="A32" s="259"/>
      <c r="AK32" s="1154" t="s">
        <v>508</v>
      </c>
      <c r="AL32" s="1155"/>
      <c r="AM32" s="1155"/>
      <c r="AN32" s="1156"/>
      <c r="AO32" s="303">
        <v>10108413</v>
      </c>
      <c r="AP32" s="303">
        <v>53913</v>
      </c>
      <c r="AQ32" s="304">
        <v>26619</v>
      </c>
      <c r="AR32" s="305">
        <v>102.5</v>
      </c>
    </row>
    <row r="33" spans="1:46" ht="13.5" customHeight="1" x14ac:dyDescent="0.15">
      <c r="A33" s="259"/>
      <c r="AK33" s="1154" t="s">
        <v>509</v>
      </c>
      <c r="AL33" s="1155"/>
      <c r="AM33" s="1155"/>
      <c r="AN33" s="1156"/>
      <c r="AO33" s="303" t="s">
        <v>495</v>
      </c>
      <c r="AP33" s="303" t="s">
        <v>495</v>
      </c>
      <c r="AQ33" s="304">
        <v>3</v>
      </c>
      <c r="AR33" s="305" t="s">
        <v>495</v>
      </c>
    </row>
    <row r="34" spans="1:46" ht="27" customHeight="1" x14ac:dyDescent="0.15">
      <c r="A34" s="259"/>
      <c r="AK34" s="1154" t="s">
        <v>510</v>
      </c>
      <c r="AL34" s="1155"/>
      <c r="AM34" s="1155"/>
      <c r="AN34" s="1156"/>
      <c r="AO34" s="303" t="s">
        <v>495</v>
      </c>
      <c r="AP34" s="303" t="s">
        <v>495</v>
      </c>
      <c r="AQ34" s="304">
        <v>28</v>
      </c>
      <c r="AR34" s="305" t="s">
        <v>495</v>
      </c>
    </row>
    <row r="35" spans="1:46" ht="27" customHeight="1" x14ac:dyDescent="0.15">
      <c r="A35" s="259"/>
      <c r="AK35" s="1154" t="s">
        <v>511</v>
      </c>
      <c r="AL35" s="1155"/>
      <c r="AM35" s="1155"/>
      <c r="AN35" s="1156"/>
      <c r="AO35" s="303">
        <v>2026749</v>
      </c>
      <c r="AP35" s="303">
        <v>10810</v>
      </c>
      <c r="AQ35" s="304">
        <v>5266</v>
      </c>
      <c r="AR35" s="305">
        <v>105.3</v>
      </c>
    </row>
    <row r="36" spans="1:46" ht="27" customHeight="1" x14ac:dyDescent="0.15">
      <c r="A36" s="259"/>
      <c r="AK36" s="1154" t="s">
        <v>512</v>
      </c>
      <c r="AL36" s="1155"/>
      <c r="AM36" s="1155"/>
      <c r="AN36" s="1156"/>
      <c r="AO36" s="303" t="s">
        <v>495</v>
      </c>
      <c r="AP36" s="303" t="s">
        <v>495</v>
      </c>
      <c r="AQ36" s="304">
        <v>468</v>
      </c>
      <c r="AR36" s="305" t="s">
        <v>495</v>
      </c>
    </row>
    <row r="37" spans="1:46" ht="13.5" customHeight="1" x14ac:dyDescent="0.15">
      <c r="A37" s="259"/>
      <c r="AK37" s="1154" t="s">
        <v>513</v>
      </c>
      <c r="AL37" s="1155"/>
      <c r="AM37" s="1155"/>
      <c r="AN37" s="1156"/>
      <c r="AO37" s="303">
        <v>209093</v>
      </c>
      <c r="AP37" s="303">
        <v>1115</v>
      </c>
      <c r="AQ37" s="304">
        <v>985</v>
      </c>
      <c r="AR37" s="305">
        <v>13.2</v>
      </c>
    </row>
    <row r="38" spans="1:46" ht="27" customHeight="1" x14ac:dyDescent="0.15">
      <c r="A38" s="259"/>
      <c r="AK38" s="1157" t="s">
        <v>514</v>
      </c>
      <c r="AL38" s="1158"/>
      <c r="AM38" s="1158"/>
      <c r="AN38" s="1159"/>
      <c r="AO38" s="306" t="s">
        <v>495</v>
      </c>
      <c r="AP38" s="306" t="s">
        <v>495</v>
      </c>
      <c r="AQ38" s="307">
        <v>1</v>
      </c>
      <c r="AR38" s="295" t="s">
        <v>495</v>
      </c>
      <c r="AS38" s="302"/>
    </row>
    <row r="39" spans="1:46" x14ac:dyDescent="0.15">
      <c r="A39" s="259"/>
      <c r="AK39" s="1157" t="s">
        <v>515</v>
      </c>
      <c r="AL39" s="1158"/>
      <c r="AM39" s="1158"/>
      <c r="AN39" s="1159"/>
      <c r="AO39" s="303">
        <v>-1447827</v>
      </c>
      <c r="AP39" s="303">
        <v>-7722</v>
      </c>
      <c r="AQ39" s="304">
        <v>-7209</v>
      </c>
      <c r="AR39" s="305">
        <v>7.1</v>
      </c>
      <c r="AS39" s="302"/>
    </row>
    <row r="40" spans="1:46" ht="27" customHeight="1" x14ac:dyDescent="0.15">
      <c r="A40" s="259"/>
      <c r="AK40" s="1154" t="s">
        <v>516</v>
      </c>
      <c r="AL40" s="1155"/>
      <c r="AM40" s="1155"/>
      <c r="AN40" s="1156"/>
      <c r="AO40" s="303">
        <v>-8415449</v>
      </c>
      <c r="AP40" s="303">
        <v>-44884</v>
      </c>
      <c r="AQ40" s="304">
        <v>-18404</v>
      </c>
      <c r="AR40" s="305">
        <v>143.9</v>
      </c>
      <c r="AS40" s="302"/>
    </row>
    <row r="41" spans="1:46" x14ac:dyDescent="0.15">
      <c r="A41" s="259"/>
      <c r="AK41" s="1160" t="s">
        <v>287</v>
      </c>
      <c r="AL41" s="1161"/>
      <c r="AM41" s="1161"/>
      <c r="AN41" s="1162"/>
      <c r="AO41" s="303">
        <v>2480979</v>
      </c>
      <c r="AP41" s="303">
        <v>13232</v>
      </c>
      <c r="AQ41" s="304">
        <v>7755</v>
      </c>
      <c r="AR41" s="305">
        <v>70.599999999999994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517</v>
      </c>
    </row>
    <row r="48" spans="1:46" x14ac:dyDescent="0.15">
      <c r="A48" s="259"/>
      <c r="AK48" s="313" t="s">
        <v>518</v>
      </c>
      <c r="AL48" s="313"/>
      <c r="AM48" s="313"/>
      <c r="AN48" s="313"/>
      <c r="AO48" s="313"/>
      <c r="AP48" s="313"/>
      <c r="AQ48" s="314"/>
      <c r="AR48" s="313"/>
    </row>
    <row r="49" spans="1:44" ht="13.5" customHeight="1" x14ac:dyDescent="0.15">
      <c r="A49" s="259"/>
      <c r="AK49" s="315"/>
      <c r="AL49" s="316"/>
      <c r="AM49" s="1149" t="s">
        <v>486</v>
      </c>
      <c r="AN49" s="1151" t="s">
        <v>519</v>
      </c>
      <c r="AO49" s="1152"/>
      <c r="AP49" s="1152"/>
      <c r="AQ49" s="1152"/>
      <c r="AR49" s="1153"/>
    </row>
    <row r="50" spans="1:44" x14ac:dyDescent="0.15">
      <c r="A50" s="259"/>
      <c r="AK50" s="317"/>
      <c r="AL50" s="318"/>
      <c r="AM50" s="1150"/>
      <c r="AN50" s="319" t="s">
        <v>520</v>
      </c>
      <c r="AO50" s="320" t="s">
        <v>521</v>
      </c>
      <c r="AP50" s="321" t="s">
        <v>522</v>
      </c>
      <c r="AQ50" s="322" t="s">
        <v>523</v>
      </c>
      <c r="AR50" s="323" t="s">
        <v>524</v>
      </c>
    </row>
    <row r="51" spans="1:44" x14ac:dyDescent="0.15">
      <c r="A51" s="259"/>
      <c r="AK51" s="315" t="s">
        <v>525</v>
      </c>
      <c r="AL51" s="316"/>
      <c r="AM51" s="324">
        <v>19661627</v>
      </c>
      <c r="AN51" s="325">
        <v>102656</v>
      </c>
      <c r="AO51" s="326">
        <v>49.2</v>
      </c>
      <c r="AP51" s="327">
        <v>37644</v>
      </c>
      <c r="AQ51" s="328">
        <v>13.5</v>
      </c>
      <c r="AR51" s="329">
        <v>35.700000000000003</v>
      </c>
    </row>
    <row r="52" spans="1:44" x14ac:dyDescent="0.15">
      <c r="A52" s="259"/>
      <c r="AK52" s="330"/>
      <c r="AL52" s="331" t="s">
        <v>526</v>
      </c>
      <c r="AM52" s="332">
        <v>10244919</v>
      </c>
      <c r="AN52" s="333">
        <v>53490</v>
      </c>
      <c r="AO52" s="334">
        <v>14.6</v>
      </c>
      <c r="AP52" s="335">
        <v>24939</v>
      </c>
      <c r="AQ52" s="336">
        <v>22.5</v>
      </c>
      <c r="AR52" s="337">
        <v>-7.9</v>
      </c>
    </row>
    <row r="53" spans="1:44" x14ac:dyDescent="0.15">
      <c r="A53" s="259"/>
      <c r="AK53" s="315" t="s">
        <v>527</v>
      </c>
      <c r="AL53" s="316"/>
      <c r="AM53" s="324">
        <v>20621791</v>
      </c>
      <c r="AN53" s="325">
        <v>108158</v>
      </c>
      <c r="AO53" s="326">
        <v>5.4</v>
      </c>
      <c r="AP53" s="327">
        <v>39221</v>
      </c>
      <c r="AQ53" s="328">
        <v>4.2</v>
      </c>
      <c r="AR53" s="329">
        <v>1.2</v>
      </c>
    </row>
    <row r="54" spans="1:44" x14ac:dyDescent="0.15">
      <c r="A54" s="259"/>
      <c r="AK54" s="330"/>
      <c r="AL54" s="331" t="s">
        <v>526</v>
      </c>
      <c r="AM54" s="332">
        <v>13725366</v>
      </c>
      <c r="AN54" s="333">
        <v>71988</v>
      </c>
      <c r="AO54" s="334">
        <v>34.6</v>
      </c>
      <c r="AP54" s="335">
        <v>24821</v>
      </c>
      <c r="AQ54" s="336">
        <v>-0.5</v>
      </c>
      <c r="AR54" s="337">
        <v>35.1</v>
      </c>
    </row>
    <row r="55" spans="1:44" x14ac:dyDescent="0.15">
      <c r="A55" s="259"/>
      <c r="AK55" s="315" t="s">
        <v>528</v>
      </c>
      <c r="AL55" s="316"/>
      <c r="AM55" s="324">
        <v>13417582</v>
      </c>
      <c r="AN55" s="325">
        <v>70777</v>
      </c>
      <c r="AO55" s="326">
        <v>-34.6</v>
      </c>
      <c r="AP55" s="327">
        <v>38566</v>
      </c>
      <c r="AQ55" s="328">
        <v>-1.7</v>
      </c>
      <c r="AR55" s="329">
        <v>-32.9</v>
      </c>
    </row>
    <row r="56" spans="1:44" x14ac:dyDescent="0.15">
      <c r="A56" s="259"/>
      <c r="AK56" s="330"/>
      <c r="AL56" s="331" t="s">
        <v>526</v>
      </c>
      <c r="AM56" s="332">
        <v>9786476</v>
      </c>
      <c r="AN56" s="333">
        <v>51623</v>
      </c>
      <c r="AO56" s="334">
        <v>-28.3</v>
      </c>
      <c r="AP56" s="335">
        <v>24059</v>
      </c>
      <c r="AQ56" s="336">
        <v>-3.1</v>
      </c>
      <c r="AR56" s="337">
        <v>-25.2</v>
      </c>
    </row>
    <row r="57" spans="1:44" x14ac:dyDescent="0.15">
      <c r="A57" s="259"/>
      <c r="AK57" s="315" t="s">
        <v>529</v>
      </c>
      <c r="AL57" s="316"/>
      <c r="AM57" s="324">
        <v>11011679</v>
      </c>
      <c r="AN57" s="325">
        <v>58387</v>
      </c>
      <c r="AO57" s="326">
        <v>-17.5</v>
      </c>
      <c r="AP57" s="327">
        <v>35156</v>
      </c>
      <c r="AQ57" s="328">
        <v>-8.8000000000000007</v>
      </c>
      <c r="AR57" s="329">
        <v>-8.6999999999999993</v>
      </c>
    </row>
    <row r="58" spans="1:44" x14ac:dyDescent="0.15">
      <c r="A58" s="259"/>
      <c r="AK58" s="330"/>
      <c r="AL58" s="331" t="s">
        <v>526</v>
      </c>
      <c r="AM58" s="332">
        <v>6766443</v>
      </c>
      <c r="AN58" s="333">
        <v>35878</v>
      </c>
      <c r="AO58" s="334">
        <v>-30.5</v>
      </c>
      <c r="AP58" s="335">
        <v>22430</v>
      </c>
      <c r="AQ58" s="336">
        <v>-6.8</v>
      </c>
      <c r="AR58" s="337">
        <v>-23.7</v>
      </c>
    </row>
    <row r="59" spans="1:44" x14ac:dyDescent="0.15">
      <c r="A59" s="259"/>
      <c r="AK59" s="315" t="s">
        <v>530</v>
      </c>
      <c r="AL59" s="316"/>
      <c r="AM59" s="324">
        <v>15481508</v>
      </c>
      <c r="AN59" s="325">
        <v>82571</v>
      </c>
      <c r="AO59" s="326">
        <v>41.4</v>
      </c>
      <c r="AP59" s="327">
        <v>37029</v>
      </c>
      <c r="AQ59" s="328">
        <v>5.3</v>
      </c>
      <c r="AR59" s="329">
        <v>36.1</v>
      </c>
    </row>
    <row r="60" spans="1:44" x14ac:dyDescent="0.15">
      <c r="A60" s="259"/>
      <c r="AK60" s="330"/>
      <c r="AL60" s="331" t="s">
        <v>526</v>
      </c>
      <c r="AM60" s="332">
        <v>10574304</v>
      </c>
      <c r="AN60" s="333">
        <v>56398</v>
      </c>
      <c r="AO60" s="334">
        <v>57.2</v>
      </c>
      <c r="AP60" s="335">
        <v>23232</v>
      </c>
      <c r="AQ60" s="336">
        <v>3.6</v>
      </c>
      <c r="AR60" s="337">
        <v>53.6</v>
      </c>
    </row>
    <row r="61" spans="1:44" x14ac:dyDescent="0.15">
      <c r="A61" s="259"/>
      <c r="AK61" s="315" t="s">
        <v>531</v>
      </c>
      <c r="AL61" s="338"/>
      <c r="AM61" s="324">
        <v>16038837</v>
      </c>
      <c r="AN61" s="325">
        <v>84510</v>
      </c>
      <c r="AO61" s="326">
        <v>8.8000000000000007</v>
      </c>
      <c r="AP61" s="327">
        <v>37523</v>
      </c>
      <c r="AQ61" s="339">
        <v>2.5</v>
      </c>
      <c r="AR61" s="329">
        <v>6.3</v>
      </c>
    </row>
    <row r="62" spans="1:44" x14ac:dyDescent="0.15">
      <c r="A62" s="259"/>
      <c r="AK62" s="330"/>
      <c r="AL62" s="331" t="s">
        <v>526</v>
      </c>
      <c r="AM62" s="332">
        <v>10219502</v>
      </c>
      <c r="AN62" s="333">
        <v>53875</v>
      </c>
      <c r="AO62" s="334">
        <v>9.5</v>
      </c>
      <c r="AP62" s="335">
        <v>23896</v>
      </c>
      <c r="AQ62" s="336">
        <v>3.1</v>
      </c>
      <c r="AR62" s="337">
        <v>6.4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jy8N8u+XPQEsxP94MZrxTi20ypDfZ5/mICiE/3c16bFM92rzT1kiBe7JH3vZXH3FSI1Mtk+ADpNUGVaw2nNvuw==" saltValue="djmbYCzPDPX5JgqrAqCS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483</v>
      </c>
    </row>
    <row r="121" spans="125:125" ht="13.5" hidden="1" customHeight="1" x14ac:dyDescent="0.15">
      <c r="DU121" s="253"/>
    </row>
  </sheetData>
  <sheetProtection algorithmName="SHA-512" hashValue="xQTOKQlIcf/biL96VdxFijDdaVGGeG3KFlusbjs8CGXVE0rwJC4BNQEDJ24/qQ9CfJNdUDbCD2cOXk99XJOEAg==" saltValue="gYOGCEwMHPJbO0X/DYZ9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483</v>
      </c>
    </row>
  </sheetData>
  <sheetProtection algorithmName="SHA-512" hashValue="9J2+vrAOwy7IRY/y9DHde0sTPWEXI5wVRI+M7g5biQzGaMLLCf71vAPx2ISN949LUWwznnUrgFOpaY6HFIQCGg==" saltValue="TRFsGK6CcPkhk3D/pTWY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63" t="s">
        <v>3</v>
      </c>
      <c r="D47" s="1163"/>
      <c r="E47" s="1164"/>
      <c r="F47" s="11">
        <v>9.64</v>
      </c>
      <c r="G47" s="12">
        <v>7.5</v>
      </c>
      <c r="H47" s="12">
        <v>8.18</v>
      </c>
      <c r="I47" s="12">
        <v>8.2100000000000009</v>
      </c>
      <c r="J47" s="13">
        <v>6.07</v>
      </c>
    </row>
    <row r="48" spans="2:10" ht="57.75" customHeight="1" x14ac:dyDescent="0.15">
      <c r="B48" s="14"/>
      <c r="C48" s="1165" t="s">
        <v>4</v>
      </c>
      <c r="D48" s="1165"/>
      <c r="E48" s="1166"/>
      <c r="F48" s="15">
        <v>1.62</v>
      </c>
      <c r="G48" s="16">
        <v>1.67</v>
      </c>
      <c r="H48" s="16">
        <v>1.48</v>
      </c>
      <c r="I48" s="16">
        <v>1.73</v>
      </c>
      <c r="J48" s="17">
        <v>1.41</v>
      </c>
    </row>
    <row r="49" spans="2:10" ht="57.75" customHeight="1" thickBot="1" x14ac:dyDescent="0.2">
      <c r="B49" s="18"/>
      <c r="C49" s="1167" t="s">
        <v>5</v>
      </c>
      <c r="D49" s="1167"/>
      <c r="E49" s="1168"/>
      <c r="F49" s="19" t="s">
        <v>538</v>
      </c>
      <c r="G49" s="20" t="s">
        <v>539</v>
      </c>
      <c r="H49" s="20" t="s">
        <v>540</v>
      </c>
      <c r="I49" s="20" t="s">
        <v>541</v>
      </c>
      <c r="J49" s="21" t="s">
        <v>542</v>
      </c>
    </row>
    <row r="50" spans="2:10" x14ac:dyDescent="0.15"/>
  </sheetData>
  <sheetProtection algorithmName="SHA-512" hashValue="smo5YYT7uBeCf93YW4o9eD9iTamLJGphuvo+gSzfaTJShHUXtKK1V7TkxaocmAtwf4YyhfZcskhRoutanB+KVQ==" saltValue="Lc0tSzu0Lf6U5AbrEsqv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佑介</cp:lastModifiedBy>
  <cp:lastPrinted>2025-09-17T00:37:14Z</cp:lastPrinted>
  <dcterms:created xsi:type="dcterms:W3CDTF">2025-02-19T04:19:28Z</dcterms:created>
  <dcterms:modified xsi:type="dcterms:W3CDTF">2025-10-03T05:04:09Z</dcterms:modified>
  <cp:category/>
</cp:coreProperties>
</file>