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0.17.41.28\share\03 財政班\★地方公会計\R07\08_【総務省財務調査課】令和５年度財政状況資料集の作成について（2回目・地方公会計関係）\04 HP公表・総務省への完了報告\公表資料\"/>
    </mc:Choice>
  </mc:AlternateContent>
  <xr:revisionPtr revIDLastSave="0" documentId="13_ncr:1_{07223C6E-DEB8-46E8-83EF-BDEE21BF3400}"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8" i="10"/>
  <c r="AO37"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E43" i="10" l="1"/>
  <c r="AM43" i="10"/>
  <c r="U43" i="10"/>
  <c r="C43" i="10"/>
  <c r="BE42" i="10"/>
  <c r="AM42" i="10"/>
  <c r="U42" i="10"/>
  <c r="C42" i="10"/>
  <c r="BE41" i="10"/>
  <c r="AM41" i="10"/>
  <c r="U41" i="10"/>
  <c r="C41" i="10"/>
  <c r="BE40" i="10"/>
  <c r="AM40" i="10"/>
  <c r="U40" i="10"/>
  <c r="C40" i="10"/>
  <c r="BE39" i="10"/>
  <c r="AM39" i="10"/>
  <c r="U39" i="10"/>
  <c r="C39" i="10"/>
  <c r="BE38" i="10"/>
  <c r="C38" i="10"/>
  <c r="BE37" i="10"/>
  <c r="C37" i="10"/>
  <c r="BE36" i="10"/>
  <c r="C36" i="10"/>
  <c r="BE35" i="10"/>
  <c r="C35" i="10"/>
  <c r="U34" i="10"/>
  <c r="U35" i="10" s="1"/>
  <c r="C34" i="10"/>
  <c r="U36" i="10" l="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 r="AM38" i="10" s="1"/>
  <c r="BE34" i="10" l="1"/>
  <c r="BW34" i="10" l="1"/>
  <c r="BW35" i="10" s="1"/>
  <c r="BW36" i="10" s="1"/>
  <c r="BW37" i="10" s="1"/>
  <c r="BW38" i="10" s="1"/>
  <c r="BW39" i="10" s="1"/>
  <c r="BW40" i="10" s="1"/>
  <c r="BW41" i="10" s="1"/>
  <c r="BW42" i="10" s="1"/>
  <c r="BW43" i="10" s="1"/>
  <c r="CO34" i="10" l="1"/>
  <c r="CO35" i="10" s="1"/>
  <c r="CO36" i="10" s="1"/>
  <c r="CO37" i="10" s="1"/>
  <c r="CO38" i="10" s="1"/>
  <c r="CO39" i="10" s="1"/>
  <c r="CO40" i="10" s="1"/>
  <c r="CO41" i="10" s="1"/>
  <c r="CO42" i="10" s="1"/>
  <c r="CO43" i="10" s="1"/>
</calcChain>
</file>

<file path=xl/sharedStrings.xml><?xml version="1.0" encoding="utf-8"?>
<sst xmlns="http://schemas.openxmlformats.org/spreadsheetml/2006/main" count="1142" uniqueCount="595">
  <si>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</si>
  <si>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</si>
  <si>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</si>
  <si>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</si>
  <si>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</si>
  <si>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</si>
  <si>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</si>
  <si>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</si>
  <si>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</si>
  <si>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</si>
  <si>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</si>
  <si>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</si>
  <si>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</si>
  <si>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</si>
  <si>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</si>
  <si>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</si>
  <si>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</si>
  <si>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</si>
  <si>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</si>
  <si>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</si>
  <si>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</si>
  <si>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</si>
  <si>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</si>
  <si>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</si>
  <si>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</si>
  <si>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</si>
  <si>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</si>
  <si>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</si>
  <si>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</si>
  <si>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</si>
  <si>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</si>
  <si>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</si>
  <si>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</si>
  <si>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</si>
  <si>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</si>
  <si>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</si>
  <si>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</si>
  <si>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</si>
  <si>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</si>
  <si>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</si>
  <si>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</si>
  <si>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</si>
  <si>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</si>
  <si>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</si>
  <si>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</si>
  <si>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</si>
  <si>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</si>
  <si>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</si>
  <si>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</si>
  <si>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</si>
  <si>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</si>
  <si>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</si>
  <si>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</si>
  <si>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</si>
  <si>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</si>
  <si>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</si>
  <si>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</si>
  <si>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</si>
  <si>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</si>
  <si>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</si>
  <si>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</si>
  <si>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</si>
  <si>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</si>
  <si>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</si>
  <si>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</si>
  <si>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</si>
  <si>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</si>
  <si>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</si>
  <si>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</si>
  <si>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</si>
  <si>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</si>
  <si>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</si>
  <si>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</si>
  <si>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</si>
  <si>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</si>
  <si>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</si>
  <si>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</si>
  <si>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</si>
  <si>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</si>
  <si>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山口県</t>
    <phoneticPr fontId="5"/>
  </si>
  <si>
    <t>市町村類型</t>
    <phoneticPr fontId="5"/>
  </si>
  <si>
    <t>Ⅲ－２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</si>
  <si>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</si>
  <si>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</si>
  <si>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</si>
  <si>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</si>
  <si>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</si>
  <si>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</si>
  <si>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</si>
  <si>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</si>
  <si>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</si>
  <si>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</si>
  <si>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</si>
  <si>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</si>
  <si>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周南市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</si>
  <si>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</si>
  <si>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</si>
  <si>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</si>
  <si>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</si>
  <si>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</si>
  <si>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</si>
  <si>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</si>
  <si>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</si>
  <si>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</si>
  <si>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</si>
  <si>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</si>
  <si>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</si>
  <si>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</si>
  <si>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</si>
  <si>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</si>
  <si>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</si>
  <si>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</si>
  <si>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</si>
  <si>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</si>
  <si>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</si>
  <si>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</si>
  <si>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</si>
  <si>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-5.0</t>
    <phoneticPr fontId="5"/>
  </si>
  <si>
    <t>山振</t>
    <rPh sb="0" eb="1">
      <t>ヤマ</t>
    </rPh>
    <rPh sb="1" eb="2">
      <t>フ</t>
    </rPh>
    <phoneticPr fontId="5"/>
  </si>
  <si>
    <t>○</t>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</si>
  <si>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</si>
  <si>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</si>
  <si>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</si>
  <si>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</si>
  <si>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</si>
  <si>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</si>
  <si>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</si>
  <si>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</si>
  <si>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</si>
  <si>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</si>
  <si>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</si>
  <si>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</si>
  <si>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</si>
  <si>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</si>
  <si>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</si>
  <si>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</si>
  <si>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</si>
  <si>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</si>
  <si>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</si>
  <si>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</si>
  <si>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</si>
  <si>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</si>
  <si>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</si>
  <si>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</si>
  <si>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</si>
  <si>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</si>
  <si>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</si>
  <si>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</si>
  <si>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</si>
  <si>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</si>
  <si>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</si>
  <si>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</si>
  <si>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</si>
  <si>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</si>
  <si>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</si>
  <si>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</si>
  <si>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</si>
  <si>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</si>
  <si>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</si>
  <si>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</si>
  <si>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</si>
  <si>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</si>
  <si>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</si>
  <si>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</si>
  <si>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</si>
  <si>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</si>
  <si>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</si>
  <si>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</si>
  <si>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</si>
  <si>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</si>
  <si>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</si>
  <si>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</si>
  <si>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</si>
  <si>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</si>
  <si>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</si>
  <si>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</si>
  <si>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</si>
  <si>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</si>
  <si>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</si>
  <si>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</si>
  <si>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</si>
  <si>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</si>
  <si>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</si>
  <si>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</si>
  <si>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</si>
  <si>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</si>
  <si>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</si>
  <si>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</si>
  <si>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</si>
  <si>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</si>
  <si>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</si>
  <si>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</si>
  <si>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</si>
  <si>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</si>
  <si>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</si>
  <si>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</si>
  <si>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</si>
  <si>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</si>
  <si>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</si>
  <si>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</si>
  <si>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</si>
  <si>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</si>
  <si>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山口県周南市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</si>
  <si>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</si>
  <si>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</si>
  <si>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</si>
  <si>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</si>
  <si>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</si>
  <si>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</si>
  <si>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</si>
  <si>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</si>
  <si>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</si>
  <si>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</si>
  <si>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</si>
  <si>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</si>
  <si>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</si>
  <si>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</si>
  <si>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</si>
  <si>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</si>
  <si>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</si>
  <si>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</si>
  <si>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</si>
  <si>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</si>
  <si>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</si>
  <si>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</si>
  <si>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</si>
  <si>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</si>
  <si>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</si>
  <si>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</si>
  <si>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</si>
  <si>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</si>
  <si>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</si>
  <si>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</si>
  <si>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</si>
  <si>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</si>
  <si>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</si>
  <si>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</si>
  <si>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</si>
  <si>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</si>
  <si>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</si>
  <si>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</si>
  <si>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</si>
  <si>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</si>
  <si>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</si>
  <si>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</si>
  <si>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</si>
  <si>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</si>
  <si>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</si>
  <si>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</si>
  <si>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</si>
  <si>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</si>
  <si>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</si>
  <si>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</si>
  <si>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</si>
  <si>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</si>
  <si>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</si>
  <si>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</si>
  <si>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</si>
  <si>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</si>
  <si>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</si>
  <si>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</si>
  <si>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</si>
  <si>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</si>
  <si>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</si>
  <si>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</si>
  <si>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</si>
  <si>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</si>
  <si>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</si>
  <si>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</si>
  <si>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</si>
  <si>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</si>
  <si>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</si>
  <si>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</si>
  <si>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</si>
  <si>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</si>
  <si>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</si>
  <si>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</si>
  <si>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</si>
  <si>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</si>
  <si>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</si>
  <si>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</si>
  <si>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</si>
  <si>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</si>
  <si>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</si>
  <si>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</si>
  <si>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</si>
  <si>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</si>
  <si>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</si>
  <si>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</si>
  <si>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</si>
  <si>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</si>
  <si>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</si>
  <si>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</si>
  <si>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</si>
  <si>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</si>
  <si>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</si>
  <si>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</si>
  <si>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</si>
  <si>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</si>
  <si>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</si>
  <si>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</si>
  <si>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</si>
  <si>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</si>
  <si>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</si>
  <si>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</si>
  <si>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</si>
  <si>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</si>
  <si>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</si>
  <si>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</si>
  <si>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</si>
  <si>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</si>
  <si>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</si>
  <si>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</si>
  <si>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</si>
  <si>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</si>
  <si>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</si>
  <si>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</si>
  <si>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</si>
  <si>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</si>
  <si>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</si>
  <si>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</si>
  <si>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</si>
  <si>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</si>
  <si>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</si>
  <si>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</si>
  <si>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</si>
  <si>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病院</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</si>
  <si>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</si>
  <si>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</si>
  <si>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</si>
  <si>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</si>
  <si>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</si>
  <si>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</si>
  <si>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</si>
  <si>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</si>
  <si>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</si>
  <si>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</si>
  <si>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</si>
  <si>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</si>
  <si>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</si>
  <si>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</si>
  <si>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</si>
  <si>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</si>
  <si>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</si>
  <si>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</si>
  <si>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</si>
  <si>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</si>
  <si>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</si>
  <si>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</si>
  <si>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</si>
  <si>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</si>
  <si>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</si>
  <si>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</si>
  <si>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山口県周南市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</si>
  <si>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</si>
  <si>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</si>
  <si>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</si>
  <si>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</si>
  <si>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</si>
  <si>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</si>
  <si>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</si>
  <si>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</si>
  <si>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</si>
  <si>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</si>
  <si>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</si>
  <si>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</si>
  <si>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</si>
  <si>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</si>
  <si>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</si>
  <si>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</si>
  <si>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</si>
  <si>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</si>
  <si>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</si>
  <si>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</si>
  <si>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</si>
  <si>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</si>
  <si>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</si>
  <si>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</si>
  <si>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</si>
  <si>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</si>
  <si>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</si>
  <si>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</si>
  <si>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</si>
  <si>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</si>
  <si>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</si>
  <si>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</si>
  <si>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</si>
  <si>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</si>
  <si>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国民健康保険鹿野診療所特別会計</t>
    <phoneticPr fontId="5"/>
  </si>
  <si>
    <t>後期高齢者医療特別会計</t>
    <phoneticPr fontId="5"/>
  </si>
  <si>
    <t>介護保険特別会計</t>
    <phoneticPr fontId="5"/>
  </si>
  <si>
    <t>駐車場事業特別会計</t>
    <phoneticPr fontId="5"/>
  </si>
  <si>
    <t>水道事業会計</t>
    <phoneticPr fontId="5"/>
  </si>
  <si>
    <t>法適用企業</t>
    <phoneticPr fontId="5"/>
  </si>
  <si>
    <t>下水道事業会計</t>
    <phoneticPr fontId="5"/>
  </si>
  <si>
    <t>病院事業会計</t>
    <phoneticPr fontId="5"/>
  </si>
  <si>
    <t>介護老人保健施設事業会計</t>
    <phoneticPr fontId="5"/>
  </si>
  <si>
    <t>モーターボート競走事業会計</t>
    <phoneticPr fontId="5"/>
  </si>
  <si>
    <t>地方卸売市場事業特別会計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</si>
  <si>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</si>
  <si>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</si>
  <si>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</si>
  <si>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</si>
  <si>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</si>
  <si>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</si>
  <si>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</si>
  <si>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</si>
  <si>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</si>
  <si>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</si>
  <si>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</si>
  <si>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</si>
  <si>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</si>
  <si>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</si>
  <si>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</si>
  <si>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</si>
  <si>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</si>
  <si>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</si>
  <si>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</si>
  <si>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</si>
  <si>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</si>
  <si>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</si>
  <si>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</si>
  <si>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</si>
  <si>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</si>
  <si>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</si>
  <si>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</si>
  <si>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</si>
  <si>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</si>
  <si>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</si>
  <si>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</si>
  <si>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</si>
  <si>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</si>
  <si>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</si>
  <si>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</si>
  <si>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</si>
  <si>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</si>
  <si>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</si>
  <si>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</si>
  <si>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</si>
  <si>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</si>
  <si>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</si>
  <si>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</si>
  <si>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</si>
  <si>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</si>
  <si>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</si>
  <si>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</si>
  <si>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</si>
  <si>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</si>
  <si>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</si>
  <si>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</si>
  <si>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</si>
  <si>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</si>
  <si>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</si>
  <si>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</si>
  <si>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</si>
  <si>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</si>
  <si>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</si>
  <si>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</si>
  <si>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</si>
  <si>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</si>
  <si>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</si>
  <si>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</si>
  <si>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</si>
  <si>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</si>
  <si>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</si>
  <si>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</si>
  <si>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</si>
  <si>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</si>
  <si>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</si>
  <si>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</si>
  <si>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</si>
  <si>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</si>
  <si>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</si>
  <si>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</si>
  <si>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</si>
  <si>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</si>
  <si>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</si>
  <si>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</si>
  <si>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</si>
  <si>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</si>
  <si>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</si>
  <si>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</si>
  <si>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</si>
  <si>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</si>
  <si>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</si>
  <si>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</si>
  <si>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</si>
  <si>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</si>
  <si>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</si>
  <si>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</si>
  <si>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</si>
  <si>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</si>
  <si>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</si>
  <si>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</si>
  <si>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</si>
  <si>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</si>
  <si>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</si>
  <si>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</si>
  <si>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</si>
  <si>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</si>
  <si>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</si>
  <si>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</si>
  <si>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</si>
  <si>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</si>
  <si>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</si>
  <si>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</si>
  <si>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</si>
  <si>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</si>
  <si>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</si>
  <si>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</si>
  <si>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</si>
  <si>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</si>
  <si>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</si>
  <si>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</si>
  <si>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</si>
  <si>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</si>
  <si>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</si>
  <si>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</si>
  <si>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</si>
  <si>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</si>
  <si>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</si>
  <si>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</si>
  <si>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</si>
  <si>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</si>
  <si>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</si>
  <si>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</si>
  <si>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</si>
  <si>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</si>
  <si>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</si>
  <si>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</si>
  <si>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</si>
  <si>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</si>
  <si>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</si>
  <si>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</si>
  <si>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</si>
  <si>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0.67</t>
  </si>
  <si>
    <t>▲ 0.71</t>
  </si>
  <si>
    <t>▲ 0.31</t>
  </si>
  <si>
    <t>モーターボート競走事業会計</t>
  </si>
  <si>
    <t>一般会計</t>
  </si>
  <si>
    <t>水道事業会計</t>
  </si>
  <si>
    <t>下水道事業会計</t>
  </si>
  <si>
    <t>病院事業会計</t>
  </si>
  <si>
    <t>介護保険特別会計</t>
  </si>
  <si>
    <t>国民健康保険特別会計</t>
  </si>
  <si>
    <t>後期高齢者医療特別会計</t>
  </si>
  <si>
    <t>その他会計（赤字）</t>
  </si>
  <si>
    <t>▲ 0.06</t>
  </si>
  <si>
    <t>その他会計（黒字）</t>
  </si>
  <si>
    <t>R01</t>
    <phoneticPr fontId="5"/>
  </si>
  <si>
    <t>R02</t>
    <phoneticPr fontId="5"/>
  </si>
  <si>
    <t>R03</t>
    <phoneticPr fontId="5"/>
  </si>
  <si>
    <t>R04</t>
    <phoneticPr fontId="5"/>
  </si>
  <si>
    <t>R05</t>
    <phoneticPr fontId="5"/>
  </si>
  <si>
    <t>周南地区福祉施設組合（一般会計）</t>
    <rPh sb="0" eb="2">
      <t>シュウナン</t>
    </rPh>
    <rPh sb="2" eb="4">
      <t>チク</t>
    </rPh>
    <rPh sb="4" eb="6">
      <t>フクシ</t>
    </rPh>
    <rPh sb="6" eb="8">
      <t>シセツ</t>
    </rPh>
    <rPh sb="8" eb="10">
      <t>クミアイ</t>
    </rPh>
    <rPh sb="11" eb="13">
      <t>イッパン</t>
    </rPh>
    <rPh sb="13" eb="15">
      <t>カイケイ</t>
    </rPh>
    <phoneticPr fontId="2"/>
  </si>
  <si>
    <t>周南地区衛生施設組合（一般会計）</t>
  </si>
  <si>
    <t>光地区消防組合（一般会計）</t>
  </si>
  <si>
    <t>山口県市町総合事務組合（一般会計）</t>
  </si>
  <si>
    <t>山口県市町総合事務組合退職手当（特別会計）</t>
  </si>
  <si>
    <t>山口県市町総合事務組合消防団員補償等（特別会計）</t>
  </si>
  <si>
    <t>山口県市町総合事務組合非常勤職員公務災害補償（特別会計）</t>
  </si>
  <si>
    <t>山口県市町総合事務組合山口県市町公平委員会（特別会計）</t>
  </si>
  <si>
    <t>山口県市町総合事務組合交通災害共済（特別会計）</t>
  </si>
  <si>
    <t>山口県市町総合事務組合山口県自治会館管理（特別会計）</t>
  </si>
  <si>
    <t>山口県後期高齢者広域連合（一般会計）</t>
  </si>
  <si>
    <t>山口県後期高齢者医療広域連合後期高齢者医療（特別会計）</t>
  </si>
  <si>
    <t>周南市体育協会</t>
    <rPh sb="0" eb="3">
      <t>シュウナンシ</t>
    </rPh>
    <rPh sb="3" eb="5">
      <t>タイイク</t>
    </rPh>
    <rPh sb="5" eb="7">
      <t>キョウカイ</t>
    </rPh>
    <phoneticPr fontId="2"/>
  </si>
  <si>
    <t>徳山地区漁業振興基金</t>
    <rPh sb="0" eb="2">
      <t>トクヤマ</t>
    </rPh>
    <rPh sb="2" eb="4">
      <t>チク</t>
    </rPh>
    <rPh sb="4" eb="6">
      <t>ギョギョウ</t>
    </rPh>
    <rPh sb="6" eb="8">
      <t>シンコウ</t>
    </rPh>
    <rPh sb="8" eb="10">
      <t>キキン</t>
    </rPh>
    <phoneticPr fontId="2"/>
  </si>
  <si>
    <t>周南市文化振興財団</t>
    <rPh sb="0" eb="3">
      <t>シュウナンシ</t>
    </rPh>
    <rPh sb="3" eb="5">
      <t>ブンカ</t>
    </rPh>
    <rPh sb="5" eb="7">
      <t>シンコウ</t>
    </rPh>
    <rPh sb="7" eb="9">
      <t>ザイダン</t>
    </rPh>
    <phoneticPr fontId="2"/>
  </si>
  <si>
    <t>周南市ふるさと振興財団</t>
    <rPh sb="0" eb="3">
      <t>シュウナンシ</t>
    </rPh>
    <rPh sb="7" eb="9">
      <t>シンコウ</t>
    </rPh>
    <rPh sb="9" eb="11">
      <t>ザイダン</t>
    </rPh>
    <phoneticPr fontId="2"/>
  </si>
  <si>
    <t>周南市医療公社</t>
    <rPh sb="0" eb="3">
      <t>シュウナンシ</t>
    </rPh>
    <rPh sb="3" eb="5">
      <t>イリョウ</t>
    </rPh>
    <rPh sb="5" eb="7">
      <t>コウシャ</t>
    </rPh>
    <phoneticPr fontId="2"/>
  </si>
  <si>
    <t>周南地域地場産業振興センター</t>
    <rPh sb="0" eb="2">
      <t>シュウナン</t>
    </rPh>
    <rPh sb="2" eb="4">
      <t>チイキ</t>
    </rPh>
    <rPh sb="4" eb="6">
      <t>ジバ</t>
    </rPh>
    <rPh sb="6" eb="8">
      <t>サンギョウ</t>
    </rPh>
    <rPh sb="8" eb="10">
      <t>シンコウ</t>
    </rPh>
    <phoneticPr fontId="2"/>
  </si>
  <si>
    <t>大津島巡航</t>
    <rPh sb="0" eb="2">
      <t>オオヅ</t>
    </rPh>
    <rPh sb="2" eb="3">
      <t>シマ</t>
    </rPh>
    <rPh sb="3" eb="5">
      <t>ジュンコウ</t>
    </rPh>
    <phoneticPr fontId="2"/>
  </si>
  <si>
    <t>徳山青果精算</t>
    <rPh sb="0" eb="2">
      <t>トクヤマ</t>
    </rPh>
    <rPh sb="2" eb="4">
      <t>セイカ</t>
    </rPh>
    <rPh sb="4" eb="6">
      <t>セイサン</t>
    </rPh>
    <phoneticPr fontId="2"/>
  </si>
  <si>
    <t>かの高原開発</t>
    <rPh sb="2" eb="4">
      <t>コウゲン</t>
    </rPh>
    <rPh sb="4" eb="6">
      <t>カイハツ</t>
    </rPh>
    <phoneticPr fontId="2"/>
  </si>
  <si>
    <t>新南陽地区漁業振興基金</t>
    <rPh sb="0" eb="3">
      <t>シンナンヨウ</t>
    </rPh>
    <rPh sb="3" eb="5">
      <t>チク</t>
    </rPh>
    <rPh sb="5" eb="7">
      <t>ギョギョウ</t>
    </rPh>
    <rPh sb="7" eb="9">
      <t>シンコウ</t>
    </rPh>
    <rPh sb="9" eb="11">
      <t>キキン</t>
    </rPh>
    <phoneticPr fontId="2"/>
  </si>
  <si>
    <t>周南観光コンベンション協会</t>
    <rPh sb="0" eb="2">
      <t>シュウナン</t>
    </rPh>
    <rPh sb="2" eb="4">
      <t>カンコウ</t>
    </rPh>
    <rPh sb="11" eb="13">
      <t>キョウカイ</t>
    </rPh>
    <phoneticPr fontId="2"/>
  </si>
  <si>
    <t>公立大学法人周南公立大学</t>
  </si>
  <si>
    <t>地域振興基金</t>
    <phoneticPr fontId="5"/>
  </si>
  <si>
    <t>子ども未来夢基金</t>
    <phoneticPr fontId="2"/>
  </si>
  <si>
    <t>公共施設マネジメント基金</t>
    <phoneticPr fontId="2"/>
  </si>
  <si>
    <t>周南公立大学整備等基金</t>
    <phoneticPr fontId="2"/>
  </si>
  <si>
    <t>職員退職手当基金</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</si>
  <si>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</si>
  <si>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</si>
  <si>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</si>
  <si>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</si>
  <si>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</si>
  <si>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</si>
  <si>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</si>
  <si>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</si>
  <si>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</si>
  <si>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</si>
  <si>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R4年度と比べて、R5年度の将来負担比率は標準財政規模の増等により0.3%の減、有形固定資産減価償却率は0.9%の増となった。
将来負担比率はR1～5年度まで類似団体と比べて高い水準を示しており、有形固定資産減価償却率についても類似団体をやや上回っている。
今後も公共施設再配置計画に基づいた施設の統廃合や更新整備を進めつつ、基金の活用等による地方債の借入抑制や財源の確保に努めていく必要がある。</t>
    <rPh sb="2" eb="4">
      <t>ネンド</t>
    </rPh>
    <rPh sb="5" eb="6">
      <t>クラ</t>
    </rPh>
    <rPh sb="11" eb="13">
      <t>ネンド</t>
    </rPh>
    <rPh sb="14" eb="20">
      <t>ショウライフタンヒリツ</t>
    </rPh>
    <rPh sb="21" eb="27">
      <t>ヒョウジュンザイセイキボ</t>
    </rPh>
    <rPh sb="28" eb="29">
      <t>ゾウ</t>
    </rPh>
    <rPh sb="29" eb="30">
      <t>トウ</t>
    </rPh>
    <rPh sb="38" eb="39">
      <t>ゲン</t>
    </rPh>
    <rPh sb="40" eb="46">
      <t>ユウケイコテイシサン</t>
    </rPh>
    <rPh sb="46" eb="51">
      <t>ゲンカショウキャクリツ</t>
    </rPh>
    <rPh sb="57" eb="58">
      <t>ゾウ</t>
    </rPh>
    <rPh sb="64" eb="70">
      <t>ショウライフタンヒリツ</t>
    </rPh>
    <rPh sb="75" eb="77">
      <t>ネンド</t>
    </rPh>
    <rPh sb="79" eb="83">
      <t>ルイジダンタイ</t>
    </rPh>
    <rPh sb="84" eb="85">
      <t>クラ</t>
    </rPh>
    <rPh sb="87" eb="88">
      <t>タカ</t>
    </rPh>
    <rPh sb="89" eb="91">
      <t>スイジュン</t>
    </rPh>
    <rPh sb="92" eb="93">
      <t>シメ</t>
    </rPh>
    <rPh sb="98" eb="104">
      <t>ユウケイコテイシサン</t>
    </rPh>
    <rPh sb="104" eb="109">
      <t>ゲンカショウキャクリツ</t>
    </rPh>
    <rPh sb="114" eb="118">
      <t>ルイジダンタイ</t>
    </rPh>
    <rPh sb="121" eb="123">
      <t>ウワマワ</t>
    </rPh>
    <rPh sb="129" eb="131">
      <t>コンゴ</t>
    </rPh>
    <rPh sb="132" eb="139">
      <t>コウキョウシセツサイハイチ</t>
    </rPh>
    <rPh sb="139" eb="141">
      <t>ケイカク</t>
    </rPh>
    <rPh sb="142" eb="143">
      <t>モト</t>
    </rPh>
    <rPh sb="146" eb="148">
      <t>シセツ</t>
    </rPh>
    <rPh sb="149" eb="152">
      <t>トウハイゴウ</t>
    </rPh>
    <rPh sb="153" eb="155">
      <t>コウシン</t>
    </rPh>
    <rPh sb="155" eb="157">
      <t>セイビ</t>
    </rPh>
    <rPh sb="158" eb="159">
      <t>スス</t>
    </rPh>
    <rPh sb="163" eb="165">
      <t>キキン</t>
    </rPh>
    <rPh sb="166" eb="168">
      <t>カツヨウ</t>
    </rPh>
    <rPh sb="168" eb="169">
      <t>ナド</t>
    </rPh>
    <rPh sb="176" eb="178">
      <t>カリイレ</t>
    </rPh>
    <rPh sb="178" eb="180">
      <t>ヨクセイ</t>
    </rPh>
    <rPh sb="187" eb="188">
      <t>ツト</t>
    </rPh>
    <rPh sb="192" eb="194">
      <t>ヒツヨウ</t>
    </rPh>
    <phoneticPr fontId="10"/>
  </si>
  <si>
    <t xml:space="preserve">実質公債費比率は元利償還金の増や算入公債費等の減等により、R4年度と比べて0.2%の増となり、将来負担比率とともに依然として類似団体と比べて高い水準となっている。
今後も地方債の借入抑制や、償還期間の見直し等による公債費負担の平準化を図っていく必要がある。
</t>
    <rPh sb="0" eb="2">
      <t>ジッシツ</t>
    </rPh>
    <rPh sb="2" eb="5">
      <t>コウサイヒ</t>
    </rPh>
    <rPh sb="5" eb="7">
      <t>ヒリツ</t>
    </rPh>
    <rPh sb="8" eb="13">
      <t>ガンリショウカンキン</t>
    </rPh>
    <rPh sb="14" eb="15">
      <t>ゾウ</t>
    </rPh>
    <rPh sb="16" eb="18">
      <t>サンニュウ</t>
    </rPh>
    <rPh sb="18" eb="21">
      <t>コウサイヒ</t>
    </rPh>
    <rPh sb="21" eb="22">
      <t>トウ</t>
    </rPh>
    <rPh sb="23" eb="24">
      <t>ゲン</t>
    </rPh>
    <rPh sb="24" eb="25">
      <t>トウ</t>
    </rPh>
    <rPh sb="31" eb="33">
      <t>ネンド</t>
    </rPh>
    <rPh sb="34" eb="35">
      <t>クラ</t>
    </rPh>
    <rPh sb="42" eb="43">
      <t>ゾウ</t>
    </rPh>
    <rPh sb="47" eb="53">
      <t>ショウライフタンヒリツ</t>
    </rPh>
    <rPh sb="57" eb="59">
      <t>イゼン</t>
    </rPh>
    <rPh sb="62" eb="64">
      <t>ルイジ</t>
    </rPh>
    <rPh sb="64" eb="66">
      <t>ダンタイ</t>
    </rPh>
    <rPh sb="67" eb="68">
      <t>クラ</t>
    </rPh>
    <rPh sb="70" eb="71">
      <t>タカ</t>
    </rPh>
    <rPh sb="72" eb="74">
      <t>スイジュン</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</si>
</sst>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8"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4FB2B4E-2DA1-4522-908F-BBB3C09BB48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66343</c:v>
                </c:pt>
                <c:pt idx="1">
                  <c:v>56416</c:v>
                </c:pt>
                <c:pt idx="2">
                  <c:v>49217</c:v>
                </c:pt>
                <c:pt idx="3">
                  <c:v>49211</c:v>
                </c:pt>
                <c:pt idx="4">
                  <c:v>51738</c:v>
                </c:pt>
              </c:numCache>
            </c:numRef>
          </c:val>
          <c:smooth val="0"/>
          <c:extLst>
            <c:ext xmlns:c16="http://schemas.microsoft.com/office/drawing/2014/chart" uri="{C3380CC4-5D6E-409C-BE32-E72D297353CC}">
              <c16:uniqueId val="{00000000-CBCA-4349-BB1C-ABE41805B85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51379</c:v>
                </c:pt>
                <c:pt idx="1">
                  <c:v>59074</c:v>
                </c:pt>
                <c:pt idx="2">
                  <c:v>33400</c:v>
                </c:pt>
                <c:pt idx="3">
                  <c:v>58302</c:v>
                </c:pt>
                <c:pt idx="4">
                  <c:v>81725</c:v>
                </c:pt>
              </c:numCache>
            </c:numRef>
          </c:val>
          <c:smooth val="0"/>
          <c:extLst>
            <c:ext xmlns:c16="http://schemas.microsoft.com/office/drawing/2014/chart" uri="{C3380CC4-5D6E-409C-BE32-E72D297353CC}">
              <c16:uniqueId val="{00000001-CBCA-4349-BB1C-ABE41805B85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5.59</c:v>
                </c:pt>
                <c:pt idx="1">
                  <c:v>4.8600000000000003</c:v>
                </c:pt>
                <c:pt idx="2">
                  <c:v>10.3</c:v>
                </c:pt>
                <c:pt idx="3">
                  <c:v>9.16</c:v>
                </c:pt>
                <c:pt idx="4">
                  <c:v>9.7799999999999994</c:v>
                </c:pt>
              </c:numCache>
            </c:numRef>
          </c:val>
          <c:extLst>
            <c:ext xmlns:c16="http://schemas.microsoft.com/office/drawing/2014/chart" uri="{C3380CC4-5D6E-409C-BE32-E72D297353CC}">
              <c16:uniqueId val="{00000000-9B8B-4413-B75E-99CF989C09C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7.96</c:v>
                </c:pt>
                <c:pt idx="1">
                  <c:v>7.67</c:v>
                </c:pt>
                <c:pt idx="2">
                  <c:v>12.6</c:v>
                </c:pt>
                <c:pt idx="3">
                  <c:v>16.829999999999998</c:v>
                </c:pt>
                <c:pt idx="4">
                  <c:v>15.21</c:v>
                </c:pt>
              </c:numCache>
            </c:numRef>
          </c:val>
          <c:extLst>
            <c:ext xmlns:c16="http://schemas.microsoft.com/office/drawing/2014/chart" uri="{C3380CC4-5D6E-409C-BE32-E72D297353CC}">
              <c16:uniqueId val="{00000001-9B8B-4413-B75E-99CF989C09C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-0.67</c:v>
                </c:pt>
                <c:pt idx="1">
                  <c:v>-0.71</c:v>
                </c:pt>
                <c:pt idx="2">
                  <c:v>10.75</c:v>
                </c:pt>
                <c:pt idx="3">
                  <c:v>2.54</c:v>
                </c:pt>
                <c:pt idx="4">
                  <c:v>-0.31</c:v>
                </c:pt>
              </c:numCache>
            </c:numRef>
          </c:val>
          <c:smooth val="0"/>
          <c:extLst>
            <c:ext xmlns:c16="http://schemas.microsoft.com/office/drawing/2014/chart" uri="{C3380CC4-5D6E-409C-BE32-E72D297353CC}">
              <c16:uniqueId val="{00000002-9B8B-4413-B75E-99CF989C09C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0.22</c:v>
                </c:pt>
                <c:pt idx="2">
                  <c:v>#N/A</c:v>
                </c:pt>
                <c:pt idx="3">
                  <c:v>0.24</c:v>
                </c:pt>
                <c:pt idx="4">
                  <c:v>#N/A</c:v>
                </c:pt>
                <c:pt idx="5">
                  <c:v>0.32</c:v>
                </c:pt>
                <c:pt idx="6">
                  <c:v>#N/A</c:v>
                </c:pt>
                <c:pt idx="7">
                  <c:v>0.32</c:v>
                </c:pt>
                <c:pt idx="8">
                  <c:v>#N/A</c:v>
                </c:pt>
                <c:pt idx="9">
                  <c:v>0.19</c:v>
                </c:pt>
              </c:numCache>
            </c:numRef>
          </c:val>
          <c:extLst>
            <c:ext xmlns:c16="http://schemas.microsoft.com/office/drawing/2014/chart" uri="{C3380CC4-5D6E-409C-BE32-E72D297353CC}">
              <c16:uniqueId val="{00000000-FAC1-44A3-81C3-B63CF3FB020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0.06</c:v>
                </c:pt>
                <c:pt idx="3">
                  <c:v>#N/A</c:v>
                </c:pt>
                <c:pt idx="4">
                  <c:v>0</c:v>
                </c:pt>
                <c:pt idx="5">
                  <c:v>0</c:v>
                </c:pt>
                <c:pt idx="6">
                  <c:v>0</c:v>
                </c:pt>
                <c:pt idx="7">
                  <c:v>0</c:v>
                </c:pt>
                <c:pt idx="8">
                  <c:v>0</c:v>
                </c:pt>
                <c:pt idx="9">
                  <c:v>0</c:v>
                </c:pt>
              </c:numCache>
            </c:numRef>
          </c:val>
          <c:extLst>
            <c:ext xmlns:c16="http://schemas.microsoft.com/office/drawing/2014/chart" uri="{C3380CC4-5D6E-409C-BE32-E72D297353CC}">
              <c16:uniqueId val="{00000001-FAC1-44A3-81C3-B63CF3FB020B}"/>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0.17</c:v>
                </c:pt>
                <c:pt idx="2">
                  <c:v>#N/A</c:v>
                </c:pt>
                <c:pt idx="3">
                  <c:v>0.17</c:v>
                </c:pt>
                <c:pt idx="4">
                  <c:v>#N/A</c:v>
                </c:pt>
                <c:pt idx="5">
                  <c:v>0.17</c:v>
                </c:pt>
                <c:pt idx="6">
                  <c:v>#N/A</c:v>
                </c:pt>
                <c:pt idx="7">
                  <c:v>0.24</c:v>
                </c:pt>
                <c:pt idx="8">
                  <c:v>#N/A</c:v>
                </c:pt>
                <c:pt idx="9">
                  <c:v>0.19</c:v>
                </c:pt>
              </c:numCache>
            </c:numRef>
          </c:val>
          <c:extLst>
            <c:ext xmlns:c16="http://schemas.microsoft.com/office/drawing/2014/chart" uri="{C3380CC4-5D6E-409C-BE32-E72D297353CC}">
              <c16:uniqueId val="{00000002-FAC1-44A3-81C3-B63CF3FB020B}"/>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0.49</c:v>
                </c:pt>
                <c:pt idx="2">
                  <c:v>#N/A</c:v>
                </c:pt>
                <c:pt idx="3">
                  <c:v>0.72</c:v>
                </c:pt>
                <c:pt idx="4">
                  <c:v>#N/A</c:v>
                </c:pt>
                <c:pt idx="5">
                  <c:v>0.68</c:v>
                </c:pt>
                <c:pt idx="6">
                  <c:v>#N/A</c:v>
                </c:pt>
                <c:pt idx="7">
                  <c:v>0.6</c:v>
                </c:pt>
                <c:pt idx="8">
                  <c:v>#N/A</c:v>
                </c:pt>
                <c:pt idx="9">
                  <c:v>0.64</c:v>
                </c:pt>
              </c:numCache>
            </c:numRef>
          </c:val>
          <c:extLst>
            <c:ext xmlns:c16="http://schemas.microsoft.com/office/drawing/2014/chart" uri="{C3380CC4-5D6E-409C-BE32-E72D297353CC}">
              <c16:uniqueId val="{00000003-FAC1-44A3-81C3-B63CF3FB020B}"/>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0.84</c:v>
                </c:pt>
                <c:pt idx="2">
                  <c:v>#N/A</c:v>
                </c:pt>
                <c:pt idx="3">
                  <c:v>0.61</c:v>
                </c:pt>
                <c:pt idx="4">
                  <c:v>#N/A</c:v>
                </c:pt>
                <c:pt idx="5">
                  <c:v>0.85</c:v>
                </c:pt>
                <c:pt idx="6">
                  <c:v>#N/A</c:v>
                </c:pt>
                <c:pt idx="7">
                  <c:v>1</c:v>
                </c:pt>
                <c:pt idx="8">
                  <c:v>#N/A</c:v>
                </c:pt>
                <c:pt idx="9">
                  <c:v>1.28</c:v>
                </c:pt>
              </c:numCache>
            </c:numRef>
          </c:val>
          <c:extLst>
            <c:ext xmlns:c16="http://schemas.microsoft.com/office/drawing/2014/chart" uri="{C3380CC4-5D6E-409C-BE32-E72D297353CC}">
              <c16:uniqueId val="{00000004-FAC1-44A3-81C3-B63CF3FB020B}"/>
            </c:ext>
          </c:extLst>
        </c:ser>
        <c:ser>
          <c:idx val="5"/>
          <c:order val="5"/>
          <c:tx>
            <c:strRef>
              <c:f>データシート!$A$32</c:f>
              <c:strCache>
                <c:ptCount val="1"/>
                <c:pt idx="0">
                  <c:v>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3.41</c:v>
                </c:pt>
                <c:pt idx="2">
                  <c:v>#N/A</c:v>
                </c:pt>
                <c:pt idx="3">
                  <c:v>3.48</c:v>
                </c:pt>
                <c:pt idx="4">
                  <c:v>#N/A</c:v>
                </c:pt>
                <c:pt idx="5">
                  <c:v>4.46</c:v>
                </c:pt>
                <c:pt idx="6">
                  <c:v>#N/A</c:v>
                </c:pt>
                <c:pt idx="7">
                  <c:v>5.08</c:v>
                </c:pt>
                <c:pt idx="8">
                  <c:v>#N/A</c:v>
                </c:pt>
                <c:pt idx="9">
                  <c:v>4.6399999999999997</c:v>
                </c:pt>
              </c:numCache>
            </c:numRef>
          </c:val>
          <c:extLst>
            <c:ext xmlns:c16="http://schemas.microsoft.com/office/drawing/2014/chart" uri="{C3380CC4-5D6E-409C-BE32-E72D297353CC}">
              <c16:uniqueId val="{00000005-FAC1-44A3-81C3-B63CF3FB020B}"/>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4.8499999999999996</c:v>
                </c:pt>
                <c:pt idx="2">
                  <c:v>#N/A</c:v>
                </c:pt>
                <c:pt idx="3">
                  <c:v>5.46</c:v>
                </c:pt>
                <c:pt idx="4">
                  <c:v>#N/A</c:v>
                </c:pt>
                <c:pt idx="5">
                  <c:v>5.25</c:v>
                </c:pt>
                <c:pt idx="6">
                  <c:v>#N/A</c:v>
                </c:pt>
                <c:pt idx="7">
                  <c:v>6.27</c:v>
                </c:pt>
                <c:pt idx="8">
                  <c:v>#N/A</c:v>
                </c:pt>
                <c:pt idx="9">
                  <c:v>6.21</c:v>
                </c:pt>
              </c:numCache>
            </c:numRef>
          </c:val>
          <c:extLst>
            <c:ext xmlns:c16="http://schemas.microsoft.com/office/drawing/2014/chart" uri="{C3380CC4-5D6E-409C-BE32-E72D297353CC}">
              <c16:uniqueId val="{00000006-FAC1-44A3-81C3-B63CF3FB020B}"/>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7.94</c:v>
                </c:pt>
                <c:pt idx="2">
                  <c:v>#N/A</c:v>
                </c:pt>
                <c:pt idx="3">
                  <c:v>8.6</c:v>
                </c:pt>
                <c:pt idx="4">
                  <c:v>#N/A</c:v>
                </c:pt>
                <c:pt idx="5">
                  <c:v>9.1300000000000008</c:v>
                </c:pt>
                <c:pt idx="6">
                  <c:v>#N/A</c:v>
                </c:pt>
                <c:pt idx="7">
                  <c:v>9.8800000000000008</c:v>
                </c:pt>
                <c:pt idx="8">
                  <c:v>#N/A</c:v>
                </c:pt>
                <c:pt idx="9">
                  <c:v>8.89</c:v>
                </c:pt>
              </c:numCache>
            </c:numRef>
          </c:val>
          <c:extLst>
            <c:ext xmlns:c16="http://schemas.microsoft.com/office/drawing/2014/chart" uri="{C3380CC4-5D6E-409C-BE32-E72D297353CC}">
              <c16:uniqueId val="{00000007-FAC1-44A3-81C3-B63CF3FB020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5.58</c:v>
                </c:pt>
                <c:pt idx="2">
                  <c:v>#N/A</c:v>
                </c:pt>
                <c:pt idx="3">
                  <c:v>4.8600000000000003</c:v>
                </c:pt>
                <c:pt idx="4">
                  <c:v>#N/A</c:v>
                </c:pt>
                <c:pt idx="5">
                  <c:v>10.3</c:v>
                </c:pt>
                <c:pt idx="6">
                  <c:v>#N/A</c:v>
                </c:pt>
                <c:pt idx="7">
                  <c:v>9.16</c:v>
                </c:pt>
                <c:pt idx="8">
                  <c:v>#N/A</c:v>
                </c:pt>
                <c:pt idx="9">
                  <c:v>9.7799999999999994</c:v>
                </c:pt>
              </c:numCache>
            </c:numRef>
          </c:val>
          <c:extLst>
            <c:ext xmlns:c16="http://schemas.microsoft.com/office/drawing/2014/chart" uri="{C3380CC4-5D6E-409C-BE32-E72D297353CC}">
              <c16:uniqueId val="{00000008-FAC1-44A3-81C3-B63CF3FB020B}"/>
            </c:ext>
          </c:extLst>
        </c:ser>
        <c:ser>
          <c:idx val="9"/>
          <c:order val="9"/>
          <c:tx>
            <c:strRef>
              <c:f>データシート!$A$36</c:f>
              <c:strCache>
                <c:ptCount val="1"/>
                <c:pt idx="0">
                  <c:v>モーターボート競走事業会計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36.75</c:v>
                </c:pt>
                <c:pt idx="2">
                  <c:v>#N/A</c:v>
                </c:pt>
                <c:pt idx="3">
                  <c:v>45.83</c:v>
                </c:pt>
                <c:pt idx="4">
                  <c:v>#N/A</c:v>
                </c:pt>
                <c:pt idx="5">
                  <c:v>52.87</c:v>
                </c:pt>
                <c:pt idx="6">
                  <c:v>#N/A</c:v>
                </c:pt>
                <c:pt idx="7">
                  <c:v>62.63</c:v>
                </c:pt>
                <c:pt idx="8">
                  <c:v>#N/A</c:v>
                </c:pt>
                <c:pt idx="9">
                  <c:v>63.68</c:v>
                </c:pt>
              </c:numCache>
            </c:numRef>
          </c:val>
          <c:extLst>
            <c:ext xmlns:c16="http://schemas.microsoft.com/office/drawing/2014/chart" uri="{C3380CC4-5D6E-409C-BE32-E72D297353CC}">
              <c16:uniqueId val="{00000009-FAC1-44A3-81C3-B63CF3FB020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7884</c:v>
                </c:pt>
                <c:pt idx="5">
                  <c:v>7738</c:v>
                </c:pt>
                <c:pt idx="8">
                  <c:v>7621</c:v>
                </c:pt>
                <c:pt idx="11">
                  <c:v>7401</c:v>
                </c:pt>
                <c:pt idx="14">
                  <c:v>7356</c:v>
                </c:pt>
              </c:numCache>
            </c:numRef>
          </c:val>
          <c:extLst>
            <c:ext xmlns:c16="http://schemas.microsoft.com/office/drawing/2014/chart" uri="{C3380CC4-5D6E-409C-BE32-E72D297353CC}">
              <c16:uniqueId val="{00000000-45BD-41D3-B415-1A236AE5895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5BD-41D3-B415-1A236AE5895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38</c:v>
                </c:pt>
                <c:pt idx="3">
                  <c:v>75</c:v>
                </c:pt>
                <c:pt idx="6">
                  <c:v>38</c:v>
                </c:pt>
                <c:pt idx="9">
                  <c:v>37</c:v>
                </c:pt>
                <c:pt idx="12">
                  <c:v>66</c:v>
                </c:pt>
              </c:numCache>
            </c:numRef>
          </c:val>
          <c:extLst>
            <c:ext xmlns:c16="http://schemas.microsoft.com/office/drawing/2014/chart" uri="{C3380CC4-5D6E-409C-BE32-E72D297353CC}">
              <c16:uniqueId val="{00000002-45BD-41D3-B415-1A236AE5895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167</c:v>
                </c:pt>
                <c:pt idx="3">
                  <c:v>223</c:v>
                </c:pt>
                <c:pt idx="6">
                  <c:v>224</c:v>
                </c:pt>
                <c:pt idx="9">
                  <c:v>223</c:v>
                </c:pt>
                <c:pt idx="12">
                  <c:v>235</c:v>
                </c:pt>
              </c:numCache>
            </c:numRef>
          </c:val>
          <c:extLst>
            <c:ext xmlns:c16="http://schemas.microsoft.com/office/drawing/2014/chart" uri="{C3380CC4-5D6E-409C-BE32-E72D297353CC}">
              <c16:uniqueId val="{00000003-45BD-41D3-B415-1A236AE5895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2014</c:v>
                </c:pt>
                <c:pt idx="3">
                  <c:v>1938</c:v>
                </c:pt>
                <c:pt idx="6">
                  <c:v>1834</c:v>
                </c:pt>
                <c:pt idx="9">
                  <c:v>1898</c:v>
                </c:pt>
                <c:pt idx="12">
                  <c:v>1937</c:v>
                </c:pt>
              </c:numCache>
            </c:numRef>
          </c:val>
          <c:extLst>
            <c:ext xmlns:c16="http://schemas.microsoft.com/office/drawing/2014/chart" uri="{C3380CC4-5D6E-409C-BE32-E72D297353CC}">
              <c16:uniqueId val="{00000004-45BD-41D3-B415-1A236AE5895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5BD-41D3-B415-1A236AE5895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5BD-41D3-B415-1A236AE5895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8387</c:v>
                </c:pt>
                <c:pt idx="3">
                  <c:v>8265</c:v>
                </c:pt>
                <c:pt idx="6">
                  <c:v>8297</c:v>
                </c:pt>
                <c:pt idx="9">
                  <c:v>8091</c:v>
                </c:pt>
                <c:pt idx="12">
                  <c:v>8227</c:v>
                </c:pt>
              </c:numCache>
            </c:numRef>
          </c:val>
          <c:extLst>
            <c:ext xmlns:c16="http://schemas.microsoft.com/office/drawing/2014/chart" uri="{C3380CC4-5D6E-409C-BE32-E72D297353CC}">
              <c16:uniqueId val="{00000007-45BD-41D3-B415-1A236AE5895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2722</c:v>
                </c:pt>
                <c:pt idx="2">
                  <c:v>#N/A</c:v>
                </c:pt>
                <c:pt idx="3">
                  <c:v>#N/A</c:v>
                </c:pt>
                <c:pt idx="4">
                  <c:v>2763</c:v>
                </c:pt>
                <c:pt idx="5">
                  <c:v>#N/A</c:v>
                </c:pt>
                <c:pt idx="6">
                  <c:v>#N/A</c:v>
                </c:pt>
                <c:pt idx="7">
                  <c:v>2772</c:v>
                </c:pt>
                <c:pt idx="8">
                  <c:v>#N/A</c:v>
                </c:pt>
                <c:pt idx="9">
                  <c:v>#N/A</c:v>
                </c:pt>
                <c:pt idx="10">
                  <c:v>2848</c:v>
                </c:pt>
                <c:pt idx="11">
                  <c:v>#N/A</c:v>
                </c:pt>
                <c:pt idx="12">
                  <c:v>#N/A</c:v>
                </c:pt>
                <c:pt idx="13">
                  <c:v>3109</c:v>
                </c:pt>
                <c:pt idx="14">
                  <c:v>#N/A</c:v>
                </c:pt>
              </c:numCache>
            </c:numRef>
          </c:val>
          <c:smooth val="0"/>
          <c:extLst>
            <c:ext xmlns:c16="http://schemas.microsoft.com/office/drawing/2014/chart" uri="{C3380CC4-5D6E-409C-BE32-E72D297353CC}">
              <c16:uniqueId val="{00000008-45BD-41D3-B415-1A236AE5895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72222</c:v>
                </c:pt>
                <c:pt idx="5">
                  <c:v>70048</c:v>
                </c:pt>
                <c:pt idx="8">
                  <c:v>67637</c:v>
                </c:pt>
                <c:pt idx="11">
                  <c:v>64001</c:v>
                </c:pt>
                <c:pt idx="14">
                  <c:v>59731</c:v>
                </c:pt>
              </c:numCache>
            </c:numRef>
          </c:val>
          <c:extLst>
            <c:ext xmlns:c16="http://schemas.microsoft.com/office/drawing/2014/chart" uri="{C3380CC4-5D6E-409C-BE32-E72D297353CC}">
              <c16:uniqueId val="{00000000-4FED-4693-A0C1-E206C2A613F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13052</c:v>
                </c:pt>
                <c:pt idx="5">
                  <c:v>13093</c:v>
                </c:pt>
                <c:pt idx="8">
                  <c:v>12717</c:v>
                </c:pt>
                <c:pt idx="11">
                  <c:v>12695</c:v>
                </c:pt>
                <c:pt idx="14">
                  <c:v>12390</c:v>
                </c:pt>
              </c:numCache>
            </c:numRef>
          </c:val>
          <c:extLst>
            <c:ext xmlns:c16="http://schemas.microsoft.com/office/drawing/2014/chart" uri="{C3380CC4-5D6E-409C-BE32-E72D297353CC}">
              <c16:uniqueId val="{00000001-4FED-4693-A0C1-E206C2A613F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8216</c:v>
                </c:pt>
                <c:pt idx="5">
                  <c:v>8626</c:v>
                </c:pt>
                <c:pt idx="8">
                  <c:v>12821</c:v>
                </c:pt>
                <c:pt idx="11">
                  <c:v>17363</c:v>
                </c:pt>
                <c:pt idx="14">
                  <c:v>18465</c:v>
                </c:pt>
              </c:numCache>
            </c:numRef>
          </c:val>
          <c:extLst>
            <c:ext xmlns:c16="http://schemas.microsoft.com/office/drawing/2014/chart" uri="{C3380CC4-5D6E-409C-BE32-E72D297353CC}">
              <c16:uniqueId val="{00000002-4FED-4693-A0C1-E206C2A613F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FED-4693-A0C1-E206C2A613F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FED-4693-A0C1-E206C2A613F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135</c:v>
                </c:pt>
                <c:pt idx="3">
                  <c:v>126</c:v>
                </c:pt>
                <c:pt idx="6">
                  <c:v>135</c:v>
                </c:pt>
                <c:pt idx="9">
                  <c:v>0</c:v>
                </c:pt>
                <c:pt idx="12">
                  <c:v>0</c:v>
                </c:pt>
              </c:numCache>
            </c:numRef>
          </c:val>
          <c:extLst>
            <c:ext xmlns:c16="http://schemas.microsoft.com/office/drawing/2014/chart" uri="{C3380CC4-5D6E-409C-BE32-E72D297353CC}">
              <c16:uniqueId val="{00000005-4FED-4693-A0C1-E206C2A613F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9430</c:v>
                </c:pt>
                <c:pt idx="3">
                  <c:v>9536</c:v>
                </c:pt>
                <c:pt idx="6">
                  <c:v>9665</c:v>
                </c:pt>
                <c:pt idx="9">
                  <c:v>9655</c:v>
                </c:pt>
                <c:pt idx="12">
                  <c:v>10004</c:v>
                </c:pt>
              </c:numCache>
            </c:numRef>
          </c:val>
          <c:extLst>
            <c:ext xmlns:c16="http://schemas.microsoft.com/office/drawing/2014/chart" uri="{C3380CC4-5D6E-409C-BE32-E72D297353CC}">
              <c16:uniqueId val="{00000006-4FED-4693-A0C1-E206C2A613F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2738</c:v>
                </c:pt>
                <c:pt idx="3">
                  <c:v>2926</c:v>
                </c:pt>
                <c:pt idx="6">
                  <c:v>2705</c:v>
                </c:pt>
                <c:pt idx="9">
                  <c:v>2433</c:v>
                </c:pt>
                <c:pt idx="12">
                  <c:v>2196</c:v>
                </c:pt>
              </c:numCache>
            </c:numRef>
          </c:val>
          <c:extLst>
            <c:ext xmlns:c16="http://schemas.microsoft.com/office/drawing/2014/chart" uri="{C3380CC4-5D6E-409C-BE32-E72D297353CC}">
              <c16:uniqueId val="{00000007-4FED-4693-A0C1-E206C2A613F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17837</c:v>
                </c:pt>
                <c:pt idx="3">
                  <c:v>16721</c:v>
                </c:pt>
                <c:pt idx="6">
                  <c:v>15980</c:v>
                </c:pt>
                <c:pt idx="9">
                  <c:v>15382</c:v>
                </c:pt>
                <c:pt idx="12">
                  <c:v>15263</c:v>
                </c:pt>
              </c:numCache>
            </c:numRef>
          </c:val>
          <c:extLst>
            <c:ext xmlns:c16="http://schemas.microsoft.com/office/drawing/2014/chart" uri="{C3380CC4-5D6E-409C-BE32-E72D297353CC}">
              <c16:uniqueId val="{00000008-4FED-4693-A0C1-E206C2A613F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3056</c:v>
                </c:pt>
                <c:pt idx="3">
                  <c:v>2900</c:v>
                </c:pt>
                <c:pt idx="6">
                  <c:v>2782</c:v>
                </c:pt>
                <c:pt idx="9">
                  <c:v>7804</c:v>
                </c:pt>
                <c:pt idx="12">
                  <c:v>7760</c:v>
                </c:pt>
              </c:numCache>
            </c:numRef>
          </c:val>
          <c:extLst>
            <c:ext xmlns:c16="http://schemas.microsoft.com/office/drawing/2014/chart" uri="{C3380CC4-5D6E-409C-BE32-E72D297353CC}">
              <c16:uniqueId val="{00000009-4FED-4693-A0C1-E206C2A613F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87104</c:v>
                </c:pt>
                <c:pt idx="3">
                  <c:v>86256</c:v>
                </c:pt>
                <c:pt idx="6">
                  <c:v>82788</c:v>
                </c:pt>
                <c:pt idx="9">
                  <c:v>79288</c:v>
                </c:pt>
                <c:pt idx="12">
                  <c:v>76472</c:v>
                </c:pt>
              </c:numCache>
            </c:numRef>
          </c:val>
          <c:extLst>
            <c:ext xmlns:c16="http://schemas.microsoft.com/office/drawing/2014/chart" uri="{C3380CC4-5D6E-409C-BE32-E72D297353CC}">
              <c16:uniqueId val="{0000000A-4FED-4693-A0C1-E206C2A613F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26809</c:v>
                </c:pt>
                <c:pt idx="2">
                  <c:v>#N/A</c:v>
                </c:pt>
                <c:pt idx="3">
                  <c:v>#N/A</c:v>
                </c:pt>
                <c:pt idx="4">
                  <c:v>26698</c:v>
                </c:pt>
                <c:pt idx="5">
                  <c:v>#N/A</c:v>
                </c:pt>
                <c:pt idx="6">
                  <c:v>#N/A</c:v>
                </c:pt>
                <c:pt idx="7">
                  <c:v>20879</c:v>
                </c:pt>
                <c:pt idx="8">
                  <c:v>#N/A</c:v>
                </c:pt>
                <c:pt idx="9">
                  <c:v>#N/A</c:v>
                </c:pt>
                <c:pt idx="10">
                  <c:v>20503</c:v>
                </c:pt>
                <c:pt idx="11">
                  <c:v>#N/A</c:v>
                </c:pt>
                <c:pt idx="12">
                  <c:v>#N/A</c:v>
                </c:pt>
                <c:pt idx="13">
                  <c:v>21109</c:v>
                </c:pt>
                <c:pt idx="14">
                  <c:v>#N/A</c:v>
                </c:pt>
              </c:numCache>
            </c:numRef>
          </c:val>
          <c:smooth val="0"/>
          <c:extLst>
            <c:ext xmlns:c16="http://schemas.microsoft.com/office/drawing/2014/chart" uri="{C3380CC4-5D6E-409C-BE32-E72D297353CC}">
              <c16:uniqueId val="{0000000B-4FED-4693-A0C1-E206C2A613F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4800</c:v>
                </c:pt>
                <c:pt idx="1">
                  <c:v>6262</c:v>
                </c:pt>
                <c:pt idx="2">
                  <c:v>5814</c:v>
                </c:pt>
              </c:numCache>
            </c:numRef>
          </c:val>
          <c:extLst>
            <c:ext xmlns:c16="http://schemas.microsoft.com/office/drawing/2014/chart" uri="{C3380CC4-5D6E-409C-BE32-E72D297353CC}">
              <c16:uniqueId val="{00000000-DD72-43F0-9B72-F294F6F0970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1256</c:v>
                </c:pt>
                <c:pt idx="1">
                  <c:v>1600</c:v>
                </c:pt>
                <c:pt idx="2">
                  <c:v>1603</c:v>
                </c:pt>
              </c:numCache>
            </c:numRef>
          </c:val>
          <c:extLst>
            <c:ext xmlns:c16="http://schemas.microsoft.com/office/drawing/2014/chart" uri="{C3380CC4-5D6E-409C-BE32-E72D297353CC}">
              <c16:uniqueId val="{00000001-DD72-43F0-9B72-F294F6F0970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9577</c:v>
                </c:pt>
                <c:pt idx="1">
                  <c:v>11960</c:v>
                </c:pt>
                <c:pt idx="2">
                  <c:v>11774</c:v>
                </c:pt>
              </c:numCache>
            </c:numRef>
          </c:val>
          <c:extLst>
            <c:ext xmlns:c16="http://schemas.microsoft.com/office/drawing/2014/chart" uri="{C3380CC4-5D6E-409C-BE32-E72D297353CC}">
              <c16:uniqueId val="{00000002-DD72-43F0-9B72-F294F6F0970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{B018FE3D-ADD8-4CE0-8401-CF54BAEB0124}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DB0C-47BF-B5BF-3DFBAEC9E87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{2BF4DCD8-3E97-4048-8E68-BEE0554879DE}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B0C-47BF-B5BF-3DFBAEC9E87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{30A83DD6-BC94-4C36-A054-20823C5B2164}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B0C-47BF-B5BF-3DFBAEC9E87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{C19D6789-FE65-4FAB-871B-026A7798A3A4}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B0C-47BF-B5BF-3DFBAEC9E87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{EA45CDEF-27D5-42F1-985C-D8D42C4C1F70}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B0C-47BF-B5BF-3DFBAEC9E87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{F1B03184-F78B-486C-A559-9047F956A0E3}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DB0C-47BF-B5BF-3DFBAEC9E87D}"/>
                </c:ext>
              </c:extLst>
            </c:dLbl>
            <c:dLbl>
              <c:idx val="16"/>
              <c:layout>
                <c:manualLayout>
                  <c:x val="-2.4619710212964677E-2"/>
                  <c:y val="-8.3464324700868994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{7F667D22-114E-4CC1-BB54-EA98E17B526E}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DB0C-47BF-B5BF-3DFBAEC9E87D}"/>
                </c:ext>
              </c:extLst>
            </c:dLbl>
            <c:dLbl>
              <c:idx val="24"/>
              <c:layout>
                <c:manualLayout>
                  <c:x val="-3.9411791087503707E-2"/>
                  <c:y val="-4.6013759510861361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{263C9AF9-BD8C-47D4-8A5F-2287C04ADD72}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DB0C-47BF-B5BF-3DFBAEC9E87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{F7304BDE-623F-4A27-B433-C5CCCB4B00CC}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DB0C-47BF-B5BF-3DFBAEC9E87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61.6</c:v>
                </c:pt>
                <c:pt idx="8">
                  <c:v>62.6</c:v>
                </c:pt>
                <c:pt idx="16">
                  <c:v>64</c:v>
                </c:pt>
                <c:pt idx="24">
                  <c:v>64.099999999999994</c:v>
                </c:pt>
                <c:pt idx="32">
                  <c:v>65</c:v>
                </c:pt>
              </c:numCache>
            </c:numRef>
          </c:xVal>
          <c:yVal>
            <c:numRef>
              <c:f>公会計指標分析・財政指標組合せ分析表!$BP$51:$DC$51</c:f>
              <c:numCache>
                <c:formatCode>#,##0.0;"▲ "#,##0.0</c:formatCode>
                <c:ptCount val="40"/>
                <c:pt idx="0">
                  <c:v>91</c:v>
                </c:pt>
                <c:pt idx="8">
                  <c:v>87.9</c:v>
                </c:pt>
                <c:pt idx="16">
                  <c:v>66</c:v>
                </c:pt>
                <c:pt idx="24">
                  <c:v>66.3</c:v>
                </c:pt>
                <c:pt idx="32">
                  <c:v>66</c:v>
                </c:pt>
              </c:numCache>
            </c:numRef>
          </c:yVal>
          <c:smooth val="0"/>
          <c:extLst>
            <c:ext xmlns:c16="http://schemas.microsoft.com/office/drawing/2014/chart" uri="{C3380CC4-5D6E-409C-BE32-E72D297353CC}">
              <c16:uniqueId val="{00000009-DB0C-47BF-B5BF-3DFBAEC9E87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{74BEEA80-CEAE-4121-879B-B0A597B246F2}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DB0C-47BF-B5BF-3DFBAEC9E87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{4F0C3AAA-4086-4765-BBB0-D64EC6B44C5D}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B0C-47BF-B5BF-3DFBAEC9E87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{9ABB9110-B639-4B7B-9BB6-A93937CE7FEB}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B0C-47BF-B5BF-3DFBAEC9E87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{57151CF3-DED7-4F0B-AB37-114CAAB99493}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B0C-47BF-B5BF-3DFBAEC9E87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{428764F7-A8BB-4A56-ABCF-67FCAEFA4C6D}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B0C-47BF-B5BF-3DFBAEC9E87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{07830F73-AB43-47DC-B0A9-724430F05E15}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DB0C-47BF-B5BF-3DFBAEC9E87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{A619602A-674C-4806-84C6-500A4DD72D8F}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DB0C-47BF-B5BF-3DFBAEC9E87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{95EBC394-68D5-4F89-90DC-B6192BDFA69D}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DB0C-47BF-B5BF-3DFBAEC9E87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{8415ECB2-1BBB-4122-B4FD-ED57FFB19191}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DB0C-47BF-B5BF-3DFBAEC9E87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61.9</c:v>
                </c:pt>
                <c:pt idx="16">
                  <c:v>62.8</c:v>
                </c:pt>
                <c:pt idx="24">
                  <c:v>64</c:v>
                </c:pt>
                <c:pt idx="32">
                  <c:v>64.400000000000006</c:v>
                </c:pt>
              </c:numCache>
            </c:numRef>
          </c:xVal>
          <c:yVal>
            <c:numRef>
              <c:f>公会計指標分析・財政指標組合せ分析表!$BP$55:$DC$55</c:f>
              <c:numCache>
                <c:formatCode>#,##0.0;"▲ "#,##0.0</c:formatCode>
                <c:ptCount val="40"/>
                <c:pt idx="0">
                  <c:v>0.5</c:v>
                </c:pt>
                <c:pt idx="8">
                  <c:v>5.9</c:v>
                </c:pt>
                <c:pt idx="16">
                  <c:v>4.0999999999999996</c:v>
                </c:pt>
                <c:pt idx="24">
                  <c:v>0</c:v>
                </c:pt>
                <c:pt idx="32">
                  <c:v>0</c:v>
                </c:pt>
              </c:numCache>
            </c:numRef>
          </c:yVal>
          <c:smooth val="0"/>
          <c:extLst>
            <c:ext xmlns:c16="http://schemas.microsoft.com/office/drawing/2014/chart" uri="{C3380CC4-5D6E-409C-BE32-E72D297353CC}">
              <c16:uniqueId val="{00000013-DB0C-47BF-B5BF-3DFBAEC9E87D}"/>
            </c:ext>
          </c:extLst>
        </c:ser>
        <c:dLbls>
          <c:showLegendKey val="0"/>
          <c:showVal val="1"/>
          <c:showCatName val="0"/>
          <c:showSerName val="0"/>
          <c:showPercent val="0"/>
          <c:showBubbleSize val="0"/>
        </c:dLbls>
        <c:axId val="46179840"/>
        <c:axId val="46181760"/>
      </c:scatterChart>
      <c:valAx>
        <c:axId val="46179840"/>
        <c:scaling>
          <c:orientation val="maxMin"/>
          <c:max val="66"/>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1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{277EA6FF-CBDC-4F50-A651-8791867621F2}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5FB-4D2C-A90D-A0E5B4CCDEB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{18520000-3C4E-423A-B574-696BC63BA50F}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5FB-4D2C-A90D-A0E5B4CCDEB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{8EB0AA12-9C48-4F4B-BDE4-9437964AC911}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5FB-4D2C-A90D-A0E5B4CCDEB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{97828414-BD4F-48C1-A0BC-03F62017B332}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5FB-4D2C-A90D-A0E5B4CCDEB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{6529E4E3-BFDB-49C2-BDDF-1D740DA4AF8D}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5FB-4D2C-A90D-A0E5B4CCDEB2}"/>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{089547FF-2781-41C7-A279-744C860DE17E}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5FB-4D2C-A90D-A0E5B4CCDEB2}"/>
                </c:ext>
              </c:extLst>
            </c:dLbl>
            <c:dLbl>
              <c:idx val="16"/>
              <c:layout>
                <c:manualLayout>
                  <c:x val="-4.4905057365901176E-2"/>
                  <c:y val="-8.989870587647021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{85B372B3-1637-4B4C-8C94-72A765A860BB}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5FB-4D2C-A90D-A0E5B4CCDEB2}"/>
                </c:ext>
              </c:extLst>
            </c:dLbl>
            <c:dLbl>
              <c:idx val="24"/>
              <c:layout>
                <c:manualLayout>
                  <c:x val="-1.8235628084249993E-2"/>
                  <c:y val="-5.3855314071375782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{50AB685F-83D5-4DF9-BF5D-58F1F786537C}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5FB-4D2C-A90D-A0E5B4CCDEB2}"/>
                </c:ext>
              </c:extLst>
            </c:dLbl>
            <c:dLbl>
              <c:idx val="32"/>
              <c:layout>
                <c:manualLayout>
                  <c:x val="-3.1570342725075584E-2"/>
                  <c:y val="-4.3495921315535854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{F7F72969-248B-4B05-A28D-E9033C17BDA2}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5FB-4D2C-A90D-A0E5B4CCDEB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8.6</c:v>
                </c:pt>
                <c:pt idx="8">
                  <c:v>8.9</c:v>
                </c:pt>
                <c:pt idx="16">
                  <c:v>9</c:v>
                </c:pt>
                <c:pt idx="24">
                  <c:v>9</c:v>
                </c:pt>
                <c:pt idx="32">
                  <c:v>9.1999999999999993</c:v>
                </c:pt>
              </c:numCache>
            </c:numRef>
          </c:xVal>
          <c:yVal>
            <c:numRef>
              <c:f>公会計指標分析・財政指標組合せ分析表!$BP$73:$DC$73</c:f>
              <c:numCache>
                <c:formatCode>#,##0.0;"▲ "#,##0.0</c:formatCode>
                <c:ptCount val="40"/>
                <c:pt idx="0">
                  <c:v>91</c:v>
                </c:pt>
                <c:pt idx="8">
                  <c:v>87.9</c:v>
                </c:pt>
                <c:pt idx="16">
                  <c:v>66</c:v>
                </c:pt>
                <c:pt idx="24">
                  <c:v>66.3</c:v>
                </c:pt>
                <c:pt idx="32">
                  <c:v>66</c:v>
                </c:pt>
              </c:numCache>
            </c:numRef>
          </c:yVal>
          <c:smooth val="0"/>
          <c:extLst>
            <c:ext xmlns:c16="http://schemas.microsoft.com/office/drawing/2014/chart" uri="{C3380CC4-5D6E-409C-BE32-E72D297353CC}">
              <c16:uniqueId val="{00000009-55FB-4D2C-A90D-A0E5B4CCDEB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5.0681139278049903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{FAD1B744-4A5F-49D9-9367-B3F505278CA8}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5FB-4D2C-A90D-A0E5B4CCDEB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{873CB13E-62A2-41CE-BB73-5332FF1AF95B}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5FB-4D2C-A90D-A0E5B4CCDEB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{090844C7-8401-498C-8BD1-6EEBC4EEF1CC}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5FB-4D2C-A90D-A0E5B4CCDEB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{C1BDEAF6-0BEA-49FD-9C46-82CEA9CAF152}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5FB-4D2C-A90D-A0E5B4CCDEB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{881B68B6-36B4-4B0B-A484-1EA1711809A8}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5FB-4D2C-A90D-A0E5B4CCDEB2}"/>
                </c:ext>
              </c:extLst>
            </c:dLbl>
            <c:dLbl>
              <c:idx val="8"/>
              <c:layout>
                <c:manualLayout>
                  <c:x val="0"/>
                  <c:y val="3.5872661751741718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{5893C56B-117D-4DC7-9B95-27F38CE2D7D1}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5FB-4D2C-A90D-A0E5B4CCDEB2}"/>
                </c:ext>
              </c:extLst>
            </c:dLbl>
            <c:dLbl>
              <c:idx val="16"/>
              <c:layout>
                <c:manualLayout>
                  <c:x val="0"/>
                  <c:y val="2.4537008179288132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{2F7958FF-AC34-4C59-BF20-D524E3CA5995}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5FB-4D2C-A90D-A0E5B4CCDEB2}"/>
                </c:ext>
              </c:extLst>
            </c:dLbl>
            <c:dLbl>
              <c:idx val="24"/>
              <c:layout>
                <c:manualLayout>
                  <c:x val="0"/>
                  <c:y val="-2.3784562989286304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{1CEA1101-55B6-445E-87A7-676DAEF8B31D}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5FB-4D2C-A90D-A0E5B4CCDEB2}"/>
                </c:ext>
              </c:extLst>
            </c:dLbl>
            <c:dLbl>
              <c:idx val="32"/>
              <c:layout>
                <c:manualLayout>
                  <c:x val="0"/>
                  <c:y val="1.4056888555229867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{CF160F3A-E26D-4217-84F5-F14575B31328}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5FB-4D2C-A90D-A0E5B4CCDEB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5.0999999999999996</c:v>
                </c:pt>
                <c:pt idx="8">
                  <c:v>5.2</c:v>
                </c:pt>
                <c:pt idx="16">
                  <c:v>5.0999999999999996</c:v>
                </c:pt>
                <c:pt idx="24">
                  <c:v>5.2</c:v>
                </c:pt>
                <c:pt idx="32">
                  <c:v>5.2</c:v>
                </c:pt>
              </c:numCache>
            </c:numRef>
          </c:xVal>
          <c:yVal>
            <c:numRef>
              <c:f>公会計指標分析・財政指標組合せ分析表!$BP$77:$DC$77</c:f>
              <c:numCache>
                <c:formatCode>#,##0.0;"▲ "#,##0.0</c:formatCode>
                <c:ptCount val="40"/>
                <c:pt idx="0">
                  <c:v>0.5</c:v>
                </c:pt>
                <c:pt idx="8">
                  <c:v>5.9</c:v>
                </c:pt>
                <c:pt idx="16">
                  <c:v>4.0999999999999996</c:v>
                </c:pt>
                <c:pt idx="24">
                  <c:v>0</c:v>
                </c:pt>
                <c:pt idx="32">
                  <c:v>0</c:v>
                </c:pt>
              </c:numCache>
            </c:numRef>
          </c:yVal>
          <c:smooth val="0"/>
          <c:extLst>
            <c:ext xmlns:c16="http://schemas.microsoft.com/office/drawing/2014/chart" uri="{C3380CC4-5D6E-409C-BE32-E72D297353CC}">
              <c16:uniqueId val="{00000013-55FB-4D2C-A90D-A0E5B4CCDEB2}"/>
            </c:ext>
          </c:extLst>
        </c:ser>
        <c:dLbls>
          <c:showLegendKey val="0"/>
          <c:showVal val="1"/>
          <c:showCatName val="0"/>
          <c:showSerName val="0"/>
          <c:showPercent val="0"/>
          <c:showBubbleSize val="0"/>
        </c:dLbls>
        <c:axId val="84219776"/>
        <c:axId val="84234240"/>
      </c:scatterChart>
      <c:valAx>
        <c:axId val="84219776"/>
        <c:scaling>
          <c:orientation val="maxMin"/>
          <c:max val="10"/>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1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山口県周南市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地方債元利償還金及び準元利償還金について、償還終了分に対し令和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年度から償還開始となったものが大きいため増となった。また、特定財源と基準財政需要額算入額が減となったこともあり、分子全体は約</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億円の増額となった。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今後は、合併特例債の活用が終了した中で公債費負担を少しでも少なくする必要がることから、基金の活用等により、地方債の借入額を抑制していく。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山口県周南市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現在高や公営企業債等繰入見込額等の減により将来負担額は減少している。また、充当可能基金額は増加しているものの基準財政需要額算入見込額の減少額が多く、充当可能財源等の合計も減少となっている。充当可能財源等の計の減少額が将来負担額の減少額を上回っており、分子全体は</a:t>
          </a:r>
          <a:r>
            <a:rPr kumimoji="1" lang="en-US" altLang="ja-JP" sz="1400">
              <a:latin typeface="ＭＳ ゴシック" pitchFamily="49" charset="-128"/>
              <a:ea typeface="ＭＳ ゴシック" pitchFamily="49" charset="-128"/>
            </a:rPr>
            <a:t>R5</a:t>
          </a:r>
          <a:r>
            <a:rPr kumimoji="1" lang="ja-JP" altLang="en-US" sz="1400">
              <a:latin typeface="ＭＳ ゴシック" pitchFamily="49" charset="-128"/>
              <a:ea typeface="ＭＳ ゴシック" pitchFamily="49" charset="-128"/>
            </a:rPr>
            <a:t>年度に比べて約</a:t>
          </a:r>
          <a:r>
            <a:rPr kumimoji="1" lang="en-US" altLang="ja-JP" sz="1400">
              <a:latin typeface="ＭＳ ゴシック" pitchFamily="49" charset="-128"/>
              <a:ea typeface="ＭＳ ゴシック" pitchFamily="49" charset="-128"/>
            </a:rPr>
            <a:t>6.1</a:t>
          </a:r>
          <a:r>
            <a:rPr kumimoji="1" lang="ja-JP" altLang="en-US" sz="1400">
              <a:latin typeface="ＭＳ ゴシック" pitchFamily="49" charset="-128"/>
              <a:ea typeface="ＭＳ ゴシック" pitchFamily="49" charset="-128"/>
            </a:rPr>
            <a:t>億円の増額となった。また、標準税収入額等の増によって標準財政規模が増となり、分母全体が約</a:t>
          </a:r>
          <a:r>
            <a:rPr kumimoji="1" lang="en-US" altLang="ja-JP" sz="1400">
              <a:latin typeface="ＭＳ ゴシック" pitchFamily="49" charset="-128"/>
              <a:ea typeface="ＭＳ ゴシック" pitchFamily="49" charset="-128"/>
            </a:rPr>
            <a:t>10.7</a:t>
          </a:r>
          <a:r>
            <a:rPr kumimoji="1" lang="ja-JP" altLang="en-US" sz="1400">
              <a:latin typeface="ＭＳ ゴシック" pitchFamily="49" charset="-128"/>
              <a:ea typeface="ＭＳ ゴシック" pitchFamily="49" charset="-128"/>
            </a:rPr>
            <a:t>億円の増額となったことから、将来負担比率は</a:t>
          </a:r>
          <a:r>
            <a:rPr kumimoji="1" lang="en-US" altLang="ja-JP" sz="1400">
              <a:latin typeface="ＭＳ ゴシック" pitchFamily="49" charset="-128"/>
              <a:ea typeface="ＭＳ ゴシック" pitchFamily="49" charset="-128"/>
            </a:rPr>
            <a:t>0.3</a:t>
          </a:r>
          <a:r>
            <a:rPr kumimoji="1" lang="ja-JP" altLang="en-US" sz="1400">
              <a:latin typeface="ＭＳ ゴシック" pitchFamily="49" charset="-128"/>
              <a:ea typeface="ＭＳ ゴシック" pitchFamily="49" charset="-128"/>
            </a:rPr>
            <a:t>％減少となった。</a:t>
          </a:r>
        </a:p>
        <a:p>
          <a:r>
            <a:rPr kumimoji="1" lang="ja-JP" altLang="en-US" sz="1400">
              <a:latin typeface="ＭＳ ゴシック" pitchFamily="49" charset="-128"/>
              <a:ea typeface="ＭＳ ゴシック" pitchFamily="49" charset="-128"/>
            </a:rPr>
            <a:t>　今後も地方債残高の抑制等、持続可能な財政運営に努める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山口県周南市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億円の減、周南公立大学整備等基金が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億円の減となったことなどにより、基金全体では前年度比△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億円の減少となった。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・市債の償還に必要な財源を確保し、将来にわたる市財政の健全な運営に資するため、今後も財政状況に応じて計画的に積み立てを実施</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していく。</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・地域振興基金：市民の連帯の強化及び地域の振興に資する事業を推進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・周南公立大学整備等基金：周南公立大学の運営及び施設整備に要する経費に充てる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・子ども未来夢基金：安心して子育てができる環境づくりを推進するための事業を推進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・公共施設マネジメント基金：公共施設のマネジメントを推進し、もって施設のサービスの維持・向上、安心・安全な利用の確保等を</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・地域振興基金：市民の連帯の強化及び地域の振興に資する事業の財源として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億円取り崩した一方、ボートレース事業からの繰入金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などにより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億円積み立てたことにより基金残高は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・周南公立大学整備等基金：周南公立大学の整備等の財源として取り崩したことによる基金残高は△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・子ども未来夢基金：安心して子育てができる環境づくりを推進するための事業の財源として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億円取り崩した一方、ボートレース事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業からの繰入金などにより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億円積み立てたことにより基金残高は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・公共施設マネジメント基金：公共施設の改修や維持等の財源として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億円取り崩した一方、ボートレース事業からの繰入金などにより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億円積み立てたことにより基金残高は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・地域振興基金：市民の連帯の強化及び地域の振興に資する事業の財源として、必要に応じて今後も活用していく予定。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・子ども未来夢基金：安心して子育てができる環境づくりを推進するための事業の財源として、必要に応じて今後も活用していく予定。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・公共施設マネジメント事業：公共施設の大規模改修や維持等を推進するための事業の財源として、必要に応じて活用していく予定。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・財源調整のための取り崩しの増により、残高は前年度比△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・持続可能な財政運営に向けて、特定目的金の活用を図りながら、着実な積み立てを行う。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・公債費の財源とするため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億円取り崩したが、普通交付税の追加交付等により積立額がわずかに上回ったことから、前年度比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・市債の償還に必要な財源を確保し、将来にわたる市財政の健全な運営に資するため、今後も財政状況に応じて計画的に積み立てを</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実施していく。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540F693-4D5F-425A-9D6C-E2D826F55AD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E444A0F-8E1F-4827-855B-9379041A9D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FFBBFBD7-0CAC-4B21-A1F9-595ADE7A82A8}"/>
            </a:ext>
          </a:extLst>
        </xdr:cNvPr>
        <xdr:cNvSpPr/>
      </xdr:nvSpPr>
      <xdr:spPr>
        <a:xfrm>
          <a:off x="352425" y="66675"/>
          <a:ext cx="114077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9B030B74-0483-4641-AA47-EB4F26741697}"/>
            </a:ext>
          </a:extLst>
        </xdr:cNvPr>
        <xdr:cNvSpPr/>
      </xdr:nvSpPr>
      <xdr:spPr>
        <a:xfrm>
          <a:off x="15351125" y="190500"/>
          <a:ext cx="3552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63F7C16A-DB12-4EC1-BE9F-3A00AF45297B}"/>
            </a:ext>
          </a:extLst>
        </xdr:cNvPr>
        <xdr:cNvSpPr/>
      </xdr:nvSpPr>
      <xdr:spPr>
        <a:xfrm>
          <a:off x="15360650" y="219075"/>
          <a:ext cx="35242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96D85ACB-889A-479C-B8C9-6901EC1A764C}"/>
            </a:ext>
          </a:extLst>
        </xdr:cNvPr>
        <xdr:cNvSpPr/>
      </xdr:nvSpPr>
      <xdr:spPr>
        <a:xfrm>
          <a:off x="15389225" y="238125"/>
          <a:ext cx="3467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山口県周南市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54C6C222-1993-4D4C-9B03-2C06F6F17153}"/>
            </a:ext>
          </a:extLst>
        </xdr:cNvPr>
        <xdr:cNvSpPr/>
      </xdr:nvSpPr>
      <xdr:spPr>
        <a:xfrm>
          <a:off x="12827000" y="190500"/>
          <a:ext cx="23907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3E152E1B-B8DB-441E-A848-F9577A680D8A}"/>
            </a:ext>
          </a:extLst>
        </xdr:cNvPr>
        <xdr:cNvSpPr/>
      </xdr:nvSpPr>
      <xdr:spPr>
        <a:xfrm>
          <a:off x="12855575" y="219075"/>
          <a:ext cx="23431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1947F18C-F248-4E0B-8CFA-6F12B81DFA82}"/>
            </a:ext>
          </a:extLst>
        </xdr:cNvPr>
        <xdr:cNvSpPr/>
      </xdr:nvSpPr>
      <xdr:spPr>
        <a:xfrm>
          <a:off x="12874625" y="238125"/>
          <a:ext cx="2314575" cy="4635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F4F4BBD1-07B4-4398-87F9-921BBA9FC31C}"/>
            </a:ext>
          </a:extLst>
        </xdr:cNvPr>
        <xdr:cNvSpPr/>
      </xdr:nvSpPr>
      <xdr:spPr>
        <a:xfrm>
          <a:off x="447675" y="892175"/>
          <a:ext cx="908367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D7E01D93-05CD-46F3-86E2-13174AAA715D}"/>
            </a:ext>
          </a:extLst>
        </xdr:cNvPr>
        <xdr:cNvSpPr/>
      </xdr:nvSpPr>
      <xdr:spPr>
        <a:xfrm>
          <a:off x="568325" y="920750"/>
          <a:ext cx="1247775"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5F7DD007-02B9-4BC0-89E2-158504BDD811}"/>
            </a:ext>
          </a:extLst>
        </xdr:cNvPr>
        <xdr:cNvSpPr/>
      </xdr:nvSpPr>
      <xdr:spPr>
        <a:xfrm>
          <a:off x="1768475" y="920750"/>
          <a:ext cx="120015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136,179
134,534
656.29
81,048,889
76,885,574
3,739,155
38,230,537
76,471,784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D96DFB95-B3AF-441D-ABE4-5D87AB1AB3EA}"/>
            </a:ext>
          </a:extLst>
        </xdr:cNvPr>
        <xdr:cNvSpPr/>
      </xdr:nvSpPr>
      <xdr:spPr>
        <a:xfrm>
          <a:off x="2968625" y="920750"/>
          <a:ext cx="13716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BB5E7FA5-B013-4F33-9B6C-2849AF991463}"/>
            </a:ext>
          </a:extLst>
        </xdr:cNvPr>
        <xdr:cNvSpPr/>
      </xdr:nvSpPr>
      <xdr:spPr>
        <a:xfrm>
          <a:off x="4340225" y="939800"/>
          <a:ext cx="18288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507FE0D1-FD06-45F5-BB4D-C5AFC392BC57}"/>
            </a:ext>
          </a:extLst>
        </xdr:cNvPr>
        <xdr:cNvSpPr/>
      </xdr:nvSpPr>
      <xdr:spPr>
        <a:xfrm>
          <a:off x="6169025" y="939800"/>
          <a:ext cx="1133475"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66.0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300D1283-4005-45B5-8301-45FDD9B39233}"/>
            </a:ext>
          </a:extLst>
        </xdr:cNvPr>
        <xdr:cNvSpPr/>
      </xdr:nvSpPr>
      <xdr:spPr>
        <a:xfrm>
          <a:off x="7369175" y="949325"/>
          <a:ext cx="5715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F14F3F1-20CA-4C93-8313-BAD1368EC599}"/>
            </a:ext>
          </a:extLst>
        </xdr:cNvPr>
        <xdr:cNvSpPr/>
      </xdr:nvSpPr>
      <xdr:spPr>
        <a:xfrm>
          <a:off x="4340225" y="16827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7A6DB147-C1D3-4769-B714-8CA8126E2796}"/>
            </a:ext>
          </a:extLst>
        </xdr:cNvPr>
        <xdr:cNvSpPr/>
      </xdr:nvSpPr>
      <xdr:spPr>
        <a:xfrm>
          <a:off x="6226175" y="16827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DF0038CC-C057-4EC4-A9BC-292FEB2BF6F4}"/>
            </a:ext>
          </a:extLst>
        </xdr:cNvPr>
        <xdr:cNvSpPr/>
      </xdr:nvSpPr>
      <xdr:spPr>
        <a:xfrm>
          <a:off x="9988550" y="892175"/>
          <a:ext cx="1371600" cy="12192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2F4D3A17-F52E-473E-9908-BD3FFA72C39A}"/>
            </a:ext>
          </a:extLst>
        </xdr:cNvPr>
        <xdr:cNvSpPr/>
      </xdr:nvSpPr>
      <xdr:spPr>
        <a:xfrm>
          <a:off x="10217150" y="949325"/>
          <a:ext cx="120015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3D83E8A7-350A-4779-90B8-67DC55079762}"/>
            </a:ext>
          </a:extLst>
        </xdr:cNvPr>
        <xdr:cNvSpPr/>
      </xdr:nvSpPr>
      <xdr:spPr>
        <a:xfrm>
          <a:off x="10217150" y="121602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2D7F7041-4F25-4B9E-AB2F-E99DF3AB0889}"/>
            </a:ext>
          </a:extLst>
        </xdr:cNvPr>
        <xdr:cNvSpPr/>
      </xdr:nvSpPr>
      <xdr:spPr>
        <a:xfrm>
          <a:off x="10217150" y="153987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5EAA8AD-8348-4CD9-9312-0AC0C006AF16}"/>
            </a:ext>
          </a:extLst>
        </xdr:cNvPr>
        <xdr:cNvCxnSpPr/>
      </xdr:nvCxnSpPr>
      <xdr:spPr>
        <a:xfrm flipH="1">
          <a:off x="10055225" y="10445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F0DAFB71-FABA-4D2B-A444-97CD390C33F2}"/>
            </a:ext>
          </a:extLst>
        </xdr:cNvPr>
        <xdr:cNvSpPr/>
      </xdr:nvSpPr>
      <xdr:spPr>
        <a:xfrm>
          <a:off x="10106025" y="100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7E35D2B3-6998-4512-A3B0-6F38838A1B7C}"/>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A2600639-FA57-4AB3-B350-8B1B654ECFD9}"/>
            </a:ext>
          </a:extLst>
        </xdr:cNvPr>
        <xdr:cNvCxnSpPr/>
      </xdr:nvCxnSpPr>
      <xdr:spPr>
        <a:xfrm>
          <a:off x="10153650" y="15398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255B917-E4A6-4C0E-B8B6-6E2BB15F8F76}"/>
            </a:ext>
          </a:extLst>
        </xdr:cNvPr>
        <xdr:cNvCxnSpPr/>
      </xdr:nvCxnSpPr>
      <xdr:spPr>
        <a:xfrm>
          <a:off x="10074275" y="15398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9EA7C261-9572-4AFA-A872-FD5F18355265}"/>
            </a:ext>
          </a:extLst>
        </xdr:cNvPr>
        <xdr:cNvCxnSpPr/>
      </xdr:nvCxnSpPr>
      <xdr:spPr>
        <a:xfrm flipV="1">
          <a:off x="10153650" y="17716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E905FC32-795E-4A6B-8390-E71D0640A1B2}"/>
            </a:ext>
          </a:extLst>
        </xdr:cNvPr>
        <xdr:cNvCxnSpPr/>
      </xdr:nvCxnSpPr>
      <xdr:spPr>
        <a:xfrm>
          <a:off x="10074275" y="19018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B7BFF45-8FC7-402E-BEAF-0931BC91B028}"/>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73AD8311-75BA-4635-BD32-0F3A078D7315}"/>
            </a:ext>
          </a:extLst>
        </xdr:cNvPr>
        <xdr:cNvSpPr txBox="1"/>
      </xdr:nvSpPr>
      <xdr:spPr>
        <a:xfrm>
          <a:off x="419100" y="29114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BE94AEA4-B171-4837-8E02-03188D2CE201}"/>
            </a:ext>
          </a:extLst>
        </xdr:cNvPr>
        <xdr:cNvSpPr txBox="1"/>
      </xdr:nvSpPr>
      <xdr:spPr>
        <a:xfrm>
          <a:off x="419100" y="31400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5561A742-B36C-4C61-B85D-350106FB7DCC}"/>
            </a:ext>
          </a:extLst>
        </xdr:cNvPr>
        <xdr:cNvSpPr txBox="1"/>
      </xdr:nvSpPr>
      <xdr:spPr>
        <a:xfrm>
          <a:off x="419100" y="33686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00EAA5F-8778-453F-B84D-3833C2ADFFB6}"/>
            </a:ext>
          </a:extLst>
        </xdr:cNvPr>
        <xdr:cNvSpPr txBox="1"/>
      </xdr:nvSpPr>
      <xdr:spPr>
        <a:xfrm>
          <a:off x="419100" y="35972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F55D00F1-0A97-4BE5-B7D0-3F474C5C012D}"/>
            </a:ext>
          </a:extLst>
        </xdr:cNvPr>
        <xdr:cNvSpPr/>
      </xdr:nvSpPr>
      <xdr:spPr>
        <a:xfrm>
          <a:off x="1158875" y="4092575"/>
          <a:ext cx="38195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FFF8D36B-161B-4B16-9A60-DF803A087997}"/>
            </a:ext>
          </a:extLst>
        </xdr:cNvPr>
        <xdr:cNvSpPr/>
      </xdr:nvSpPr>
      <xdr:spPr>
        <a:xfrm>
          <a:off x="1811514" y="446589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3728E27-4441-42F8-B067-B13A158E1DF2}"/>
            </a:ext>
          </a:extLst>
        </xdr:cNvPr>
        <xdr:cNvSpPr/>
      </xdr:nvSpPr>
      <xdr:spPr>
        <a:xfrm>
          <a:off x="3468364" y="444922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E54B5D28-52DE-4F12-B5AD-ED63996D7DC2}"/>
            </a:ext>
          </a:extLst>
        </xdr:cNvPr>
        <xdr:cNvSpPr/>
      </xdr:nvSpPr>
      <xdr:spPr>
        <a:xfrm>
          <a:off x="49307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C75A5231-F5CE-4521-A800-6927DD9FBD40}"/>
            </a:ext>
          </a:extLst>
        </xdr:cNvPr>
        <xdr:cNvSpPr/>
      </xdr:nvSpPr>
      <xdr:spPr>
        <a:xfrm>
          <a:off x="49307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E3F31E34-930B-4824-9B02-96BB8AFEFE37}"/>
            </a:ext>
          </a:extLst>
        </xdr:cNvPr>
        <xdr:cNvSpPr/>
      </xdr:nvSpPr>
      <xdr:spPr>
        <a:xfrm>
          <a:off x="63023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D6EA510D-DAEB-4E46-864F-9B8B0CA34268}"/>
            </a:ext>
          </a:extLst>
        </xdr:cNvPr>
        <xdr:cNvSpPr/>
      </xdr:nvSpPr>
      <xdr:spPr>
        <a:xfrm>
          <a:off x="63023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C459E7BA-D0C1-4563-84B5-7ABA08C7F6EC}"/>
            </a:ext>
          </a:extLst>
        </xdr:cNvPr>
        <xdr:cNvSpPr/>
      </xdr:nvSpPr>
      <xdr:spPr>
        <a:xfrm>
          <a:off x="77978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1C8BAC0B-8384-4E6F-A99A-300F1A791976}"/>
            </a:ext>
          </a:extLst>
        </xdr:cNvPr>
        <xdr:cNvSpPr/>
      </xdr:nvSpPr>
      <xdr:spPr>
        <a:xfrm>
          <a:off x="77978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5225E513-8117-42A7-AB3D-959C88F668C6}"/>
            </a:ext>
          </a:extLst>
        </xdr:cNvPr>
        <xdr:cNvSpPr/>
      </xdr:nvSpPr>
      <xdr:spPr>
        <a:xfrm>
          <a:off x="1158875" y="476885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23DD2C34-9D29-4B9D-A885-6A4F65E6C615}"/>
            </a:ext>
          </a:extLst>
        </xdr:cNvPr>
        <xdr:cNvSpPr/>
      </xdr:nvSpPr>
      <xdr:spPr>
        <a:xfrm>
          <a:off x="5226050"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51D60E7C-DA36-4D77-9DA6-78CD855417BB}"/>
            </a:ext>
          </a:extLst>
        </xdr:cNvPr>
        <xdr:cNvSpPr/>
      </xdr:nvSpPr>
      <xdr:spPr>
        <a:xfrm>
          <a:off x="5226050"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93FCC9F9-C77E-4035-AE8E-5EA07E7166B7}"/>
            </a:ext>
          </a:extLst>
        </xdr:cNvPr>
        <xdr:cNvSpPr txBox="1"/>
      </xdr:nvSpPr>
      <xdr:spPr>
        <a:xfrm>
          <a:off x="5283200"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b="0">
              <a:solidFill>
                <a:schemeClr val="dk1"/>
              </a:solidFill>
              <a:effectLst/>
              <a:latin typeface="ＭＳ Ｐゴシック" panose="020B0600070205080204" pitchFamily="50" charset="-128"/>
              <a:ea typeface="ＭＳ Ｐゴシック" panose="020B0600070205080204" pitchFamily="50" charset="-128"/>
              <a:cs typeface="+mn-cs"/>
            </a:rPr>
            <a:t>保有施設の</a:t>
          </a:r>
          <a:r>
            <a:rPr kumimoji="1" lang="en-US" altLang="ja-JP" sz="1050" b="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ja-JP" sz="1050" b="0">
              <a:solidFill>
                <a:schemeClr val="dk1"/>
              </a:solidFill>
              <a:effectLst/>
              <a:latin typeface="ＭＳ Ｐゴシック" panose="020B0600070205080204" pitchFamily="50" charset="-128"/>
              <a:ea typeface="ＭＳ Ｐゴシック" panose="020B0600070205080204" pitchFamily="50" charset="-128"/>
              <a:cs typeface="+mn-cs"/>
            </a:rPr>
            <a:t>％超（約</a:t>
          </a:r>
          <a:r>
            <a:rPr kumimoji="1" lang="en-US" altLang="ja-JP" sz="1050" b="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050" b="0">
              <a:solidFill>
                <a:schemeClr val="dk1"/>
              </a:solidFill>
              <a:effectLst/>
              <a:latin typeface="ＭＳ Ｐゴシック" panose="020B0600070205080204" pitchFamily="50" charset="-128"/>
              <a:ea typeface="ＭＳ Ｐゴシック" panose="020B0600070205080204" pitchFamily="50" charset="-128"/>
              <a:cs typeface="+mn-cs"/>
            </a:rPr>
            <a:t>万㎡）が築後</a:t>
          </a:r>
          <a:r>
            <a:rPr kumimoji="1" lang="en-US" altLang="ja-JP" sz="1050" b="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050" b="0">
              <a:solidFill>
                <a:schemeClr val="dk1"/>
              </a:solidFill>
              <a:effectLst/>
              <a:latin typeface="ＭＳ Ｐゴシック" panose="020B0600070205080204" pitchFamily="50" charset="-128"/>
              <a:ea typeface="ＭＳ Ｐゴシック" panose="020B0600070205080204" pitchFamily="50" charset="-128"/>
              <a:cs typeface="+mn-cs"/>
            </a:rPr>
            <a:t>年以上を経過しており、一斉に大規模改修や更新の時期を迎えている。こうしたことから、平成</a:t>
          </a:r>
          <a:r>
            <a:rPr kumimoji="1" lang="en-US" altLang="ja-JP" sz="1050" b="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050" b="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050" b="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050" b="0">
              <a:solidFill>
                <a:schemeClr val="dk1"/>
              </a:solidFill>
              <a:effectLst/>
              <a:latin typeface="ＭＳ Ｐゴシック" panose="020B0600070205080204" pitchFamily="50" charset="-128"/>
              <a:ea typeface="ＭＳ Ｐゴシック" panose="020B0600070205080204" pitchFamily="50" charset="-128"/>
              <a:cs typeface="+mn-cs"/>
            </a:rPr>
            <a:t>月に「周南市公共施設再配置計画」を策定し、ニーズが低下した施設の廃止や集約化・複合化等による身の丈に合った施設保有量の実現や、施設の適正な維持管理による施設の長寿命化の取組を進めているところである。有形固定資産減価償却率については、本庁舎等の整備やそれに伴う旧施設の除却等により減少が続いていたが、施設の整備等が完了するとともに、合併前に整備された施設やインフラ施設の老朽化が進んだことにより増加している</a:t>
          </a:r>
          <a:r>
            <a:rPr kumimoji="1" lang="ja-JP" altLang="en-US" sz="1050" b="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050" b="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1C05048E-2811-4F21-AB8D-85C609985E73}"/>
            </a:ext>
          </a:extLst>
        </xdr:cNvPr>
        <xdr:cNvSpPr txBox="1"/>
      </xdr:nvSpPr>
      <xdr:spPr>
        <a:xfrm>
          <a:off x="11303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7A3AF255-D4ED-4C14-A00D-2FA9CE937B57}"/>
            </a:ext>
          </a:extLst>
        </xdr:cNvPr>
        <xdr:cNvCxnSpPr/>
      </xdr:nvCxnSpPr>
      <xdr:spPr>
        <a:xfrm>
          <a:off x="1158875" y="68072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F1E89973-5AD1-460A-9A1C-B94866629D94}"/>
            </a:ext>
          </a:extLst>
        </xdr:cNvPr>
        <xdr:cNvSpPr txBox="1"/>
      </xdr:nvSpPr>
      <xdr:spPr>
        <a:xfrm>
          <a:off x="789956" y="6722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309F9F0B-12CF-4663-B9B4-10609739EAED}"/>
            </a:ext>
          </a:extLst>
        </xdr:cNvPr>
        <xdr:cNvCxnSpPr/>
      </xdr:nvCxnSpPr>
      <xdr:spPr>
        <a:xfrm>
          <a:off x="1158875" y="64071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772186AB-DCA7-472E-AEDD-F6860257E26A}"/>
            </a:ext>
          </a:extLst>
        </xdr:cNvPr>
        <xdr:cNvSpPr txBox="1"/>
      </xdr:nvSpPr>
      <xdr:spPr>
        <a:xfrm>
          <a:off x="789956" y="6322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DA8ABDAE-2EEC-4238-B602-A645BDECB63D}"/>
            </a:ext>
          </a:extLst>
        </xdr:cNvPr>
        <xdr:cNvCxnSpPr/>
      </xdr:nvCxnSpPr>
      <xdr:spPr>
        <a:xfrm>
          <a:off x="1158875" y="5997575"/>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CD7B6BB8-6FCD-473B-88C2-9DB4882DE474}"/>
            </a:ext>
          </a:extLst>
        </xdr:cNvPr>
        <xdr:cNvSpPr txBox="1"/>
      </xdr:nvSpPr>
      <xdr:spPr>
        <a:xfrm>
          <a:off x="789956" y="59037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3C663CC7-00D6-4A51-AE6E-8983B625B1EF}"/>
            </a:ext>
          </a:extLst>
        </xdr:cNvPr>
        <xdr:cNvCxnSpPr/>
      </xdr:nvCxnSpPr>
      <xdr:spPr>
        <a:xfrm>
          <a:off x="1158875" y="55880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52426916-C721-4E1F-A6A7-5CB155B20607}"/>
            </a:ext>
          </a:extLst>
        </xdr:cNvPr>
        <xdr:cNvSpPr txBox="1"/>
      </xdr:nvSpPr>
      <xdr:spPr>
        <a:xfrm>
          <a:off x="789956" y="55037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3B09A432-4C0A-445B-B67B-9D4536521503}"/>
            </a:ext>
          </a:extLst>
        </xdr:cNvPr>
        <xdr:cNvCxnSpPr/>
      </xdr:nvCxnSpPr>
      <xdr:spPr>
        <a:xfrm>
          <a:off x="1158875" y="51879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5966AB63-D287-4AFD-A2FC-2009C921AC44}"/>
            </a:ext>
          </a:extLst>
        </xdr:cNvPr>
        <xdr:cNvSpPr txBox="1"/>
      </xdr:nvSpPr>
      <xdr:spPr>
        <a:xfrm>
          <a:off x="789956" y="50941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A5881D05-430A-4571-BB4B-E50DCABAD8A4}"/>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85F1F0C3-0E4B-402C-AFBC-386BE34BCA38}"/>
            </a:ext>
          </a:extLst>
        </xdr:cNvPr>
        <xdr:cNvSpPr txBox="1"/>
      </xdr:nvSpPr>
      <xdr:spPr>
        <a:xfrm>
          <a:off x="789956" y="4684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9D06769D-26CA-46D9-9632-D5C5FAB4FCD2}"/>
            </a:ext>
          </a:extLst>
        </xdr:cNvPr>
        <xdr:cNvSpPr/>
      </xdr:nvSpPr>
      <xdr:spPr>
        <a:xfrm>
          <a:off x="1158875" y="476885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35</xdr:row>
      <xdr:rowOff>2921</xdr:rowOff>
    </xdr:to>
    <xdr:cxnSp macro="">
      <xdr:nvCxnSpPr>
        <xdr:cNvPr id="63" name="直線コネクタ 62">
          <a:extLst>
            <a:ext uri="{FF2B5EF4-FFF2-40B4-BE49-F238E27FC236}">
              <a16:creationId xmlns:a16="http://schemas.microsoft.com/office/drawing/2014/main" id="{321DA11D-485B-49FC-9674-4EDD138F1CB9}"/>
            </a:ext>
          </a:extLst>
        </xdr:cNvPr>
        <xdr:cNvCxnSpPr/>
      </xdr:nvCxnSpPr>
      <xdr:spPr>
        <a:xfrm flipV="1">
          <a:off x="4306570" y="5258435"/>
          <a:ext cx="1270" cy="123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6748</xdr:rowOff>
    </xdr:from>
    <xdr:ext cx="405111" cy="259045"/>
    <xdr:sp macro="" textlink="">
      <xdr:nvSpPr>
        <xdr:cNvPr id="64" name="有形固定資産減価償却率最小値テキスト">
          <a:extLst>
            <a:ext uri="{FF2B5EF4-FFF2-40B4-BE49-F238E27FC236}">
              <a16:creationId xmlns:a16="http://schemas.microsoft.com/office/drawing/2014/main" id="{31142D8D-0F84-4450-9627-340F896CF25D}"/>
            </a:ext>
          </a:extLst>
        </xdr:cNvPr>
        <xdr:cNvSpPr txBox="1"/>
      </xdr:nvSpPr>
      <xdr:spPr>
        <a:xfrm>
          <a:off x="4359275" y="6496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2921</xdr:rowOff>
    </xdr:from>
    <xdr:to>
      <xdr:col>23</xdr:col>
      <xdr:colOff>174625</xdr:colOff>
      <xdr:row>35</xdr:row>
      <xdr:rowOff>2921</xdr:rowOff>
    </xdr:to>
    <xdr:cxnSp macro="">
      <xdr:nvCxnSpPr>
        <xdr:cNvPr id="65" name="直線コネクタ 64">
          <a:extLst>
            <a:ext uri="{FF2B5EF4-FFF2-40B4-BE49-F238E27FC236}">
              <a16:creationId xmlns:a16="http://schemas.microsoft.com/office/drawing/2014/main" id="{4C44A8AC-FA24-4C4C-9703-6EF521B35A21}"/>
            </a:ext>
          </a:extLst>
        </xdr:cNvPr>
        <xdr:cNvCxnSpPr/>
      </xdr:nvCxnSpPr>
      <xdr:spPr>
        <a:xfrm>
          <a:off x="4216400" y="6489446"/>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66" name="有形固定資産減価償却率最大値テキスト">
          <a:extLst>
            <a:ext uri="{FF2B5EF4-FFF2-40B4-BE49-F238E27FC236}">
              <a16:creationId xmlns:a16="http://schemas.microsoft.com/office/drawing/2014/main" id="{F416A675-415B-4B19-A099-60A6CF5FEABA}"/>
            </a:ext>
          </a:extLst>
        </xdr:cNvPr>
        <xdr:cNvSpPr txBox="1"/>
      </xdr:nvSpPr>
      <xdr:spPr>
        <a:xfrm>
          <a:off x="4359275" y="5046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67" name="直線コネクタ 66">
          <a:extLst>
            <a:ext uri="{FF2B5EF4-FFF2-40B4-BE49-F238E27FC236}">
              <a16:creationId xmlns:a16="http://schemas.microsoft.com/office/drawing/2014/main" id="{5876616D-05DC-40AC-BAA7-B7CA2751B193}"/>
            </a:ext>
          </a:extLst>
        </xdr:cNvPr>
        <xdr:cNvCxnSpPr/>
      </xdr:nvCxnSpPr>
      <xdr:spPr>
        <a:xfrm>
          <a:off x="4216400" y="525843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152544</xdr:rowOff>
    </xdr:from>
    <xdr:ext cx="405111" cy="259045"/>
    <xdr:sp macro="" textlink="">
      <xdr:nvSpPr>
        <xdr:cNvPr id="68" name="有形固定資産減価償却率平均値テキスト">
          <a:extLst>
            <a:ext uri="{FF2B5EF4-FFF2-40B4-BE49-F238E27FC236}">
              <a16:creationId xmlns:a16="http://schemas.microsoft.com/office/drawing/2014/main" id="{59BFA766-1EF4-4D58-B162-3A17576AF793}"/>
            </a:ext>
          </a:extLst>
        </xdr:cNvPr>
        <xdr:cNvSpPr txBox="1"/>
      </xdr:nvSpPr>
      <xdr:spPr>
        <a:xfrm>
          <a:off x="4359275" y="59913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129667</xdr:rowOff>
    </xdr:from>
    <xdr:to>
      <xdr:col>23</xdr:col>
      <xdr:colOff>136525</xdr:colOff>
      <xdr:row>33</xdr:row>
      <xdr:rowOff>59817</xdr:rowOff>
    </xdr:to>
    <xdr:sp macro="" textlink="">
      <xdr:nvSpPr>
        <xdr:cNvPr id="69" name="フローチャート: 判断 68">
          <a:extLst>
            <a:ext uri="{FF2B5EF4-FFF2-40B4-BE49-F238E27FC236}">
              <a16:creationId xmlns:a16="http://schemas.microsoft.com/office/drawing/2014/main" id="{209B8D42-17EE-4FF2-91F6-F0BF2B41DF4C}"/>
            </a:ext>
          </a:extLst>
        </xdr:cNvPr>
        <xdr:cNvSpPr/>
      </xdr:nvSpPr>
      <xdr:spPr>
        <a:xfrm>
          <a:off x="4254500" y="612724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112395</xdr:rowOff>
    </xdr:from>
    <xdr:to>
      <xdr:col>19</xdr:col>
      <xdr:colOff>187325</xdr:colOff>
      <xdr:row>33</xdr:row>
      <xdr:rowOff>42545</xdr:rowOff>
    </xdr:to>
    <xdr:sp macro="" textlink="">
      <xdr:nvSpPr>
        <xdr:cNvPr id="70" name="フローチャート: 判断 69">
          <a:extLst>
            <a:ext uri="{FF2B5EF4-FFF2-40B4-BE49-F238E27FC236}">
              <a16:creationId xmlns:a16="http://schemas.microsoft.com/office/drawing/2014/main" id="{1E4C016B-D426-48D1-82F1-A1B3E7819126}"/>
            </a:ext>
          </a:extLst>
        </xdr:cNvPr>
        <xdr:cNvSpPr/>
      </xdr:nvSpPr>
      <xdr:spPr>
        <a:xfrm>
          <a:off x="3616325" y="61131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60579</xdr:rowOff>
    </xdr:from>
    <xdr:to>
      <xdr:col>15</xdr:col>
      <xdr:colOff>187325</xdr:colOff>
      <xdr:row>32</xdr:row>
      <xdr:rowOff>162179</xdr:rowOff>
    </xdr:to>
    <xdr:sp macro="" textlink="">
      <xdr:nvSpPr>
        <xdr:cNvPr id="71" name="フローチャート: 判断 70">
          <a:extLst>
            <a:ext uri="{FF2B5EF4-FFF2-40B4-BE49-F238E27FC236}">
              <a16:creationId xmlns:a16="http://schemas.microsoft.com/office/drawing/2014/main" id="{C54DC8B4-2A5F-4444-8653-B731E484FFD2}"/>
            </a:ext>
          </a:extLst>
        </xdr:cNvPr>
        <xdr:cNvSpPr/>
      </xdr:nvSpPr>
      <xdr:spPr>
        <a:xfrm>
          <a:off x="2930525" y="606450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21717</xdr:rowOff>
    </xdr:from>
    <xdr:to>
      <xdr:col>11</xdr:col>
      <xdr:colOff>187325</xdr:colOff>
      <xdr:row>32</xdr:row>
      <xdr:rowOff>123317</xdr:rowOff>
    </xdr:to>
    <xdr:sp macro="" textlink="">
      <xdr:nvSpPr>
        <xdr:cNvPr id="72" name="フローチャート: 判断 71">
          <a:extLst>
            <a:ext uri="{FF2B5EF4-FFF2-40B4-BE49-F238E27FC236}">
              <a16:creationId xmlns:a16="http://schemas.microsoft.com/office/drawing/2014/main" id="{967D750A-47D0-499B-AFFF-3BC0510428B8}"/>
            </a:ext>
          </a:extLst>
        </xdr:cNvPr>
        <xdr:cNvSpPr/>
      </xdr:nvSpPr>
      <xdr:spPr>
        <a:xfrm>
          <a:off x="2244725" y="602246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128397</xdr:rowOff>
    </xdr:from>
    <xdr:to>
      <xdr:col>7</xdr:col>
      <xdr:colOff>187325</xdr:colOff>
      <xdr:row>32</xdr:row>
      <xdr:rowOff>58547</xdr:rowOff>
    </xdr:to>
    <xdr:sp macro="" textlink="">
      <xdr:nvSpPr>
        <xdr:cNvPr id="73" name="フローチャート: 判断 72">
          <a:extLst>
            <a:ext uri="{FF2B5EF4-FFF2-40B4-BE49-F238E27FC236}">
              <a16:creationId xmlns:a16="http://schemas.microsoft.com/office/drawing/2014/main" id="{9C1384DC-EB5F-4778-AC01-50561EBA4AD5}"/>
            </a:ext>
          </a:extLst>
        </xdr:cNvPr>
        <xdr:cNvSpPr/>
      </xdr:nvSpPr>
      <xdr:spPr>
        <a:xfrm>
          <a:off x="1558925" y="596404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6208FCD4-33A7-4940-81CB-40C1863E1824}"/>
            </a:ext>
          </a:extLst>
        </xdr:cNvPr>
        <xdr:cNvSpPr txBox="1"/>
      </xdr:nvSpPr>
      <xdr:spPr>
        <a:xfrm>
          <a:off x="4149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2E715AC5-A30E-4966-86F5-3DFB481A0F05}"/>
            </a:ext>
          </a:extLst>
        </xdr:cNvPr>
        <xdr:cNvSpPr txBox="1"/>
      </xdr:nvSpPr>
      <xdr:spPr>
        <a:xfrm>
          <a:off x="35115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961D5547-9CD0-4DAA-BB2F-00C0DFFFB5C3}"/>
            </a:ext>
          </a:extLst>
        </xdr:cNvPr>
        <xdr:cNvSpPr txBox="1"/>
      </xdr:nvSpPr>
      <xdr:spPr>
        <a:xfrm>
          <a:off x="28257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A71BCCC4-AF29-45DA-B027-C559304C8590}"/>
            </a:ext>
          </a:extLst>
        </xdr:cNvPr>
        <xdr:cNvSpPr txBox="1"/>
      </xdr:nvSpPr>
      <xdr:spPr>
        <a:xfrm>
          <a:off x="21399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A6AC0A60-739D-46DF-9B4B-903C89395887}"/>
            </a:ext>
          </a:extLst>
        </xdr:cNvPr>
        <xdr:cNvSpPr txBox="1"/>
      </xdr:nvSpPr>
      <xdr:spPr>
        <a:xfrm>
          <a:off x="14541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155575</xdr:rowOff>
    </xdr:from>
    <xdr:to>
      <xdr:col>23</xdr:col>
      <xdr:colOff>136525</xdr:colOff>
      <xdr:row>33</xdr:row>
      <xdr:rowOff>85725</xdr:rowOff>
    </xdr:to>
    <xdr:sp macro="" textlink="">
      <xdr:nvSpPr>
        <xdr:cNvPr id="79" name="楕円 78">
          <a:extLst>
            <a:ext uri="{FF2B5EF4-FFF2-40B4-BE49-F238E27FC236}">
              <a16:creationId xmlns:a16="http://schemas.microsoft.com/office/drawing/2014/main" id="{65FB7C1C-F7AD-4DA9-9296-196BA42F0EC8}"/>
            </a:ext>
          </a:extLst>
        </xdr:cNvPr>
        <xdr:cNvSpPr/>
      </xdr:nvSpPr>
      <xdr:spPr>
        <a:xfrm>
          <a:off x="4254500" y="615950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134002</xdr:rowOff>
    </xdr:from>
    <xdr:ext cx="405111" cy="259045"/>
    <xdr:sp macro="" textlink="">
      <xdr:nvSpPr>
        <xdr:cNvPr id="80" name="有形固定資産減価償却率該当値テキスト">
          <a:extLst>
            <a:ext uri="{FF2B5EF4-FFF2-40B4-BE49-F238E27FC236}">
              <a16:creationId xmlns:a16="http://schemas.microsoft.com/office/drawing/2014/main" id="{2F23C4BE-D653-47C0-8FA7-075EEDB9032D}"/>
            </a:ext>
          </a:extLst>
        </xdr:cNvPr>
        <xdr:cNvSpPr txBox="1"/>
      </xdr:nvSpPr>
      <xdr:spPr>
        <a:xfrm>
          <a:off x="4359275"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116713</xdr:rowOff>
    </xdr:from>
    <xdr:to>
      <xdr:col>19</xdr:col>
      <xdr:colOff>187325</xdr:colOff>
      <xdr:row>33</xdr:row>
      <xdr:rowOff>46863</xdr:rowOff>
    </xdr:to>
    <xdr:sp macro="" textlink="">
      <xdr:nvSpPr>
        <xdr:cNvPr id="81" name="楕円 80">
          <a:extLst>
            <a:ext uri="{FF2B5EF4-FFF2-40B4-BE49-F238E27FC236}">
              <a16:creationId xmlns:a16="http://schemas.microsoft.com/office/drawing/2014/main" id="{4A818639-DF50-4324-8AAF-DE0C0ED9FEF4}"/>
            </a:ext>
          </a:extLst>
        </xdr:cNvPr>
        <xdr:cNvSpPr/>
      </xdr:nvSpPr>
      <xdr:spPr>
        <a:xfrm>
          <a:off x="3616325" y="611746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167513</xdr:rowOff>
    </xdr:from>
    <xdr:to>
      <xdr:col>23</xdr:col>
      <xdr:colOff>85725</xdr:colOff>
      <xdr:row>33</xdr:row>
      <xdr:rowOff>34925</xdr:rowOff>
    </xdr:to>
    <xdr:cxnSp macro="">
      <xdr:nvCxnSpPr>
        <xdr:cNvPr id="82" name="直線コネクタ 81">
          <a:extLst>
            <a:ext uri="{FF2B5EF4-FFF2-40B4-BE49-F238E27FC236}">
              <a16:creationId xmlns:a16="http://schemas.microsoft.com/office/drawing/2014/main" id="{936FF8EF-1255-434F-8715-65E77A614D42}"/>
            </a:ext>
          </a:extLst>
        </xdr:cNvPr>
        <xdr:cNvCxnSpPr/>
      </xdr:nvCxnSpPr>
      <xdr:spPr>
        <a:xfrm>
          <a:off x="3673475" y="6165088"/>
          <a:ext cx="628650" cy="32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112395</xdr:rowOff>
    </xdr:from>
    <xdr:to>
      <xdr:col>15</xdr:col>
      <xdr:colOff>187325</xdr:colOff>
      <xdr:row>33</xdr:row>
      <xdr:rowOff>42545</xdr:rowOff>
    </xdr:to>
    <xdr:sp macro="" textlink="">
      <xdr:nvSpPr>
        <xdr:cNvPr id="83" name="楕円 82">
          <a:extLst>
            <a:ext uri="{FF2B5EF4-FFF2-40B4-BE49-F238E27FC236}">
              <a16:creationId xmlns:a16="http://schemas.microsoft.com/office/drawing/2014/main" id="{99D96A6D-7FF5-4B7E-AA60-4171D27715A0}"/>
            </a:ext>
          </a:extLst>
        </xdr:cNvPr>
        <xdr:cNvSpPr/>
      </xdr:nvSpPr>
      <xdr:spPr>
        <a:xfrm>
          <a:off x="2930525" y="611314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163195</xdr:rowOff>
    </xdr:from>
    <xdr:to>
      <xdr:col>19</xdr:col>
      <xdr:colOff>136525</xdr:colOff>
      <xdr:row>32</xdr:row>
      <xdr:rowOff>167513</xdr:rowOff>
    </xdr:to>
    <xdr:cxnSp macro="">
      <xdr:nvCxnSpPr>
        <xdr:cNvPr id="84" name="直線コネクタ 83">
          <a:extLst>
            <a:ext uri="{FF2B5EF4-FFF2-40B4-BE49-F238E27FC236}">
              <a16:creationId xmlns:a16="http://schemas.microsoft.com/office/drawing/2014/main" id="{CB849382-59F3-4636-8128-FD7E457E675E}"/>
            </a:ext>
          </a:extLst>
        </xdr:cNvPr>
        <xdr:cNvCxnSpPr/>
      </xdr:nvCxnSpPr>
      <xdr:spPr>
        <a:xfrm>
          <a:off x="2987675" y="6160770"/>
          <a:ext cx="6858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51943</xdr:rowOff>
    </xdr:from>
    <xdr:to>
      <xdr:col>11</xdr:col>
      <xdr:colOff>187325</xdr:colOff>
      <xdr:row>32</xdr:row>
      <xdr:rowOff>153543</xdr:rowOff>
    </xdr:to>
    <xdr:sp macro="" textlink="">
      <xdr:nvSpPr>
        <xdr:cNvPr id="85" name="楕円 84">
          <a:extLst>
            <a:ext uri="{FF2B5EF4-FFF2-40B4-BE49-F238E27FC236}">
              <a16:creationId xmlns:a16="http://schemas.microsoft.com/office/drawing/2014/main" id="{C0401D96-26D8-4828-B5D5-26E7B12E1428}"/>
            </a:ext>
          </a:extLst>
        </xdr:cNvPr>
        <xdr:cNvSpPr/>
      </xdr:nvSpPr>
      <xdr:spPr>
        <a:xfrm>
          <a:off x="2244725" y="604951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102743</xdr:rowOff>
    </xdr:from>
    <xdr:to>
      <xdr:col>15</xdr:col>
      <xdr:colOff>136525</xdr:colOff>
      <xdr:row>32</xdr:row>
      <xdr:rowOff>163195</xdr:rowOff>
    </xdr:to>
    <xdr:cxnSp macro="">
      <xdr:nvCxnSpPr>
        <xdr:cNvPr id="86" name="直線コネクタ 85">
          <a:extLst>
            <a:ext uri="{FF2B5EF4-FFF2-40B4-BE49-F238E27FC236}">
              <a16:creationId xmlns:a16="http://schemas.microsoft.com/office/drawing/2014/main" id="{1435F43D-90C4-4041-BA1E-A48F0ABABE9C}"/>
            </a:ext>
          </a:extLst>
        </xdr:cNvPr>
        <xdr:cNvCxnSpPr/>
      </xdr:nvCxnSpPr>
      <xdr:spPr>
        <a:xfrm>
          <a:off x="2301875" y="6106668"/>
          <a:ext cx="685800" cy="5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8763</xdr:rowOff>
    </xdr:from>
    <xdr:to>
      <xdr:col>7</xdr:col>
      <xdr:colOff>187325</xdr:colOff>
      <xdr:row>32</xdr:row>
      <xdr:rowOff>110363</xdr:rowOff>
    </xdr:to>
    <xdr:sp macro="" textlink="">
      <xdr:nvSpPr>
        <xdr:cNvPr id="87" name="楕円 86">
          <a:extLst>
            <a:ext uri="{FF2B5EF4-FFF2-40B4-BE49-F238E27FC236}">
              <a16:creationId xmlns:a16="http://schemas.microsoft.com/office/drawing/2014/main" id="{0B7ACB92-E6DD-4012-8543-7235D9507BE3}"/>
            </a:ext>
          </a:extLst>
        </xdr:cNvPr>
        <xdr:cNvSpPr/>
      </xdr:nvSpPr>
      <xdr:spPr>
        <a:xfrm>
          <a:off x="1558925" y="601268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59563</xdr:rowOff>
    </xdr:from>
    <xdr:to>
      <xdr:col>11</xdr:col>
      <xdr:colOff>136525</xdr:colOff>
      <xdr:row>32</xdr:row>
      <xdr:rowOff>102743</xdr:rowOff>
    </xdr:to>
    <xdr:cxnSp macro="">
      <xdr:nvCxnSpPr>
        <xdr:cNvPr id="88" name="直線コネクタ 87">
          <a:extLst>
            <a:ext uri="{FF2B5EF4-FFF2-40B4-BE49-F238E27FC236}">
              <a16:creationId xmlns:a16="http://schemas.microsoft.com/office/drawing/2014/main" id="{1A7FDD45-A6D7-4B97-B5C7-504EB02EA458}"/>
            </a:ext>
          </a:extLst>
        </xdr:cNvPr>
        <xdr:cNvCxnSpPr/>
      </xdr:nvCxnSpPr>
      <xdr:spPr>
        <a:xfrm>
          <a:off x="1616075" y="6060313"/>
          <a:ext cx="685800" cy="4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59072</xdr:rowOff>
    </xdr:from>
    <xdr:ext cx="405111" cy="259045"/>
    <xdr:sp macro="" textlink="">
      <xdr:nvSpPr>
        <xdr:cNvPr id="89" name="n_1aveValue有形固定資産減価償却率">
          <a:extLst>
            <a:ext uri="{FF2B5EF4-FFF2-40B4-BE49-F238E27FC236}">
              <a16:creationId xmlns:a16="http://schemas.microsoft.com/office/drawing/2014/main" id="{14495580-02D6-4E24-9D15-04A08D7F369A}"/>
            </a:ext>
          </a:extLst>
        </xdr:cNvPr>
        <xdr:cNvSpPr txBox="1"/>
      </xdr:nvSpPr>
      <xdr:spPr>
        <a:xfrm>
          <a:off x="3474094" y="5897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7256</xdr:rowOff>
    </xdr:from>
    <xdr:ext cx="405111" cy="259045"/>
    <xdr:sp macro="" textlink="">
      <xdr:nvSpPr>
        <xdr:cNvPr id="90" name="n_2aveValue有形固定資産減価償却率">
          <a:extLst>
            <a:ext uri="{FF2B5EF4-FFF2-40B4-BE49-F238E27FC236}">
              <a16:creationId xmlns:a16="http://schemas.microsoft.com/office/drawing/2014/main" id="{8F4CBA16-A363-4D86-91D8-51572871573B}"/>
            </a:ext>
          </a:extLst>
        </xdr:cNvPr>
        <xdr:cNvSpPr txBox="1"/>
      </xdr:nvSpPr>
      <xdr:spPr>
        <a:xfrm>
          <a:off x="2797819" y="5849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139844</xdr:rowOff>
    </xdr:from>
    <xdr:ext cx="405111" cy="259045"/>
    <xdr:sp macro="" textlink="">
      <xdr:nvSpPr>
        <xdr:cNvPr id="91" name="n_3aveValue有形固定資産減価償却率">
          <a:extLst>
            <a:ext uri="{FF2B5EF4-FFF2-40B4-BE49-F238E27FC236}">
              <a16:creationId xmlns:a16="http://schemas.microsoft.com/office/drawing/2014/main" id="{0219796C-055E-4F8E-A8CA-18BC65DB4EA7}"/>
            </a:ext>
          </a:extLst>
        </xdr:cNvPr>
        <xdr:cNvSpPr txBox="1"/>
      </xdr:nvSpPr>
      <xdr:spPr>
        <a:xfrm>
          <a:off x="2112019" y="5819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75074</xdr:rowOff>
    </xdr:from>
    <xdr:ext cx="405111" cy="259045"/>
    <xdr:sp macro="" textlink="">
      <xdr:nvSpPr>
        <xdr:cNvPr id="92" name="n_4aveValue有形固定資産減価償却率">
          <a:extLst>
            <a:ext uri="{FF2B5EF4-FFF2-40B4-BE49-F238E27FC236}">
              <a16:creationId xmlns:a16="http://schemas.microsoft.com/office/drawing/2014/main" id="{980209A6-BDE9-42B9-9CE0-9569C0122ADA}"/>
            </a:ext>
          </a:extLst>
        </xdr:cNvPr>
        <xdr:cNvSpPr txBox="1"/>
      </xdr:nvSpPr>
      <xdr:spPr>
        <a:xfrm>
          <a:off x="1426219" y="5751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37990</xdr:rowOff>
    </xdr:from>
    <xdr:ext cx="405111" cy="259045"/>
    <xdr:sp macro="" textlink="">
      <xdr:nvSpPr>
        <xdr:cNvPr id="93" name="n_1mainValue有形固定資産減価償却率">
          <a:extLst>
            <a:ext uri="{FF2B5EF4-FFF2-40B4-BE49-F238E27FC236}">
              <a16:creationId xmlns:a16="http://schemas.microsoft.com/office/drawing/2014/main" id="{18D3AE49-AB8D-49D5-9BCF-C34216855540}"/>
            </a:ext>
          </a:extLst>
        </xdr:cNvPr>
        <xdr:cNvSpPr txBox="1"/>
      </xdr:nvSpPr>
      <xdr:spPr>
        <a:xfrm>
          <a:off x="3474094" y="6200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33672</xdr:rowOff>
    </xdr:from>
    <xdr:ext cx="405111" cy="259045"/>
    <xdr:sp macro="" textlink="">
      <xdr:nvSpPr>
        <xdr:cNvPr id="94" name="n_2mainValue有形固定資産減価償却率">
          <a:extLst>
            <a:ext uri="{FF2B5EF4-FFF2-40B4-BE49-F238E27FC236}">
              <a16:creationId xmlns:a16="http://schemas.microsoft.com/office/drawing/2014/main" id="{EFD58730-B38B-4B39-A5C3-865F0C4284D4}"/>
            </a:ext>
          </a:extLst>
        </xdr:cNvPr>
        <xdr:cNvSpPr txBox="1"/>
      </xdr:nvSpPr>
      <xdr:spPr>
        <a:xfrm>
          <a:off x="2797819" y="6193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144670</xdr:rowOff>
    </xdr:from>
    <xdr:ext cx="405111" cy="259045"/>
    <xdr:sp macro="" textlink="">
      <xdr:nvSpPr>
        <xdr:cNvPr id="95" name="n_3mainValue有形固定資産減価償却率">
          <a:extLst>
            <a:ext uri="{FF2B5EF4-FFF2-40B4-BE49-F238E27FC236}">
              <a16:creationId xmlns:a16="http://schemas.microsoft.com/office/drawing/2014/main" id="{60FB208B-418E-4D9A-9D1C-3112C615CB93}"/>
            </a:ext>
          </a:extLst>
        </xdr:cNvPr>
        <xdr:cNvSpPr txBox="1"/>
      </xdr:nvSpPr>
      <xdr:spPr>
        <a:xfrm>
          <a:off x="2112019" y="6142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101490</xdr:rowOff>
    </xdr:from>
    <xdr:ext cx="405111" cy="259045"/>
    <xdr:sp macro="" textlink="">
      <xdr:nvSpPr>
        <xdr:cNvPr id="96" name="n_4mainValue有形固定資産減価償却率">
          <a:extLst>
            <a:ext uri="{FF2B5EF4-FFF2-40B4-BE49-F238E27FC236}">
              <a16:creationId xmlns:a16="http://schemas.microsoft.com/office/drawing/2014/main" id="{30E5D99D-ED60-4C52-B145-13A6054F213D}"/>
            </a:ext>
          </a:extLst>
        </xdr:cNvPr>
        <xdr:cNvSpPr txBox="1"/>
      </xdr:nvSpPr>
      <xdr:spPr>
        <a:xfrm>
          <a:off x="1426219" y="6105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95A70FFD-A8E9-4C03-9E89-9973559D0D1F}"/>
            </a:ext>
          </a:extLst>
        </xdr:cNvPr>
        <xdr:cNvSpPr/>
      </xdr:nvSpPr>
      <xdr:spPr>
        <a:xfrm>
          <a:off x="10198100" y="4092575"/>
          <a:ext cx="38004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BF78B88E-B1DD-43D8-91CE-2A3EA98499CA}"/>
            </a:ext>
          </a:extLst>
        </xdr:cNvPr>
        <xdr:cNvSpPr/>
      </xdr:nvSpPr>
      <xdr:spPr>
        <a:xfrm>
          <a:off x="11154043" y="446589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2FBA8299-F911-40D2-A1CC-5FC1F73D0D8A}"/>
            </a:ext>
          </a:extLst>
        </xdr:cNvPr>
        <xdr:cNvSpPr/>
      </xdr:nvSpPr>
      <xdr:spPr>
        <a:xfrm>
          <a:off x="12446540" y="444922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[ 672.5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072A89B5-64F7-4D6D-9CCB-56A3E4B0E3A8}"/>
            </a:ext>
          </a:extLst>
        </xdr:cNvPr>
        <xdr:cNvSpPr/>
      </xdr:nvSpPr>
      <xdr:spPr>
        <a:xfrm>
          <a:off x="139700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C7CC9A17-880A-4E7F-AF8F-742D52D090E7}"/>
            </a:ext>
          </a:extLst>
        </xdr:cNvPr>
        <xdr:cNvSpPr/>
      </xdr:nvSpPr>
      <xdr:spPr>
        <a:xfrm>
          <a:off x="139700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F1DE3E8B-F70F-4DA6-8C3D-C684505FB0F0}"/>
            </a:ext>
          </a:extLst>
        </xdr:cNvPr>
        <xdr:cNvSpPr/>
      </xdr:nvSpPr>
      <xdr:spPr>
        <a:xfrm>
          <a:off x="153416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20153899-79F8-450C-B57D-96F73F9D2791}"/>
            </a:ext>
          </a:extLst>
        </xdr:cNvPr>
        <xdr:cNvSpPr/>
      </xdr:nvSpPr>
      <xdr:spPr>
        <a:xfrm>
          <a:off x="153416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2BBAE2E7-B684-41FF-B3AA-BDBBB2C58261}"/>
            </a:ext>
          </a:extLst>
        </xdr:cNvPr>
        <xdr:cNvSpPr/>
      </xdr:nvSpPr>
      <xdr:spPr>
        <a:xfrm>
          <a:off x="168179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D46FB41B-CEA7-4C9C-BA74-3597C93BA8ED}"/>
            </a:ext>
          </a:extLst>
        </xdr:cNvPr>
        <xdr:cNvSpPr/>
      </xdr:nvSpPr>
      <xdr:spPr>
        <a:xfrm>
          <a:off x="168179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FF3EA2C0-C36D-4E7A-B321-264C4CD0DC02}"/>
            </a:ext>
          </a:extLst>
        </xdr:cNvPr>
        <xdr:cNvSpPr/>
      </xdr:nvSpPr>
      <xdr:spPr>
        <a:xfrm>
          <a:off x="10198100" y="476885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2AE677CF-B664-4DC3-A686-4D3D112543F5}"/>
            </a:ext>
          </a:extLst>
        </xdr:cNvPr>
        <xdr:cNvSpPr/>
      </xdr:nvSpPr>
      <xdr:spPr>
        <a:xfrm>
          <a:off x="14246225"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29F1F2B6-CAA4-458C-B002-0B10563F5468}"/>
            </a:ext>
          </a:extLst>
        </xdr:cNvPr>
        <xdr:cNvSpPr/>
      </xdr:nvSpPr>
      <xdr:spPr>
        <a:xfrm>
          <a:off x="14246225"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A02ED476-AF10-4997-BF43-3E27E9816F7A}"/>
            </a:ext>
          </a:extLst>
        </xdr:cNvPr>
        <xdr:cNvSpPr txBox="1"/>
      </xdr:nvSpPr>
      <xdr:spPr>
        <a:xfrm>
          <a:off x="14322425"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年度は地方債現在高の減少により将来負担額は減少したが、充当可能財源等の減少が上回ったこと等により、令和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年度と比べ、</a:t>
          </a:r>
          <a:r>
            <a:rPr kumimoji="1" lang="en-US" altLang="ja-JP" sz="1100">
              <a:latin typeface="ＭＳ Ｐゴシック" panose="020B0600070205080204" pitchFamily="50" charset="-128"/>
              <a:ea typeface="ＭＳ Ｐゴシック" panose="020B0600070205080204" pitchFamily="50" charset="-128"/>
            </a:rPr>
            <a:t>10.9</a:t>
          </a:r>
          <a:r>
            <a:rPr kumimoji="1" lang="ja-JP" altLang="en-US" sz="1100">
              <a:latin typeface="ＭＳ Ｐゴシック" panose="020B0600070205080204" pitchFamily="50" charset="-128"/>
              <a:ea typeface="ＭＳ Ｐゴシック" panose="020B0600070205080204" pitchFamily="50" charset="-128"/>
            </a:rPr>
            <a:t>％の増加となった。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類似団体平均値と比較すると、</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倍以上高くなっており、これは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地方債</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現在</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残高</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が減少しているものの、依然として</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高い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状態であるため</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と考え</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られる。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今後も地方債の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借入</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抑制等、持続</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可能</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な財政運営に努め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ていく必要がある。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DA7A7500-B271-417A-AB1D-67BFD1B0C3F4}"/>
            </a:ext>
          </a:extLst>
        </xdr:cNvPr>
        <xdr:cNvSpPr txBox="1"/>
      </xdr:nvSpPr>
      <xdr:spPr>
        <a:xfrm>
          <a:off x="101600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789F2B49-BA94-44B2-B6E4-554037EB6663}"/>
            </a:ext>
          </a:extLst>
        </xdr:cNvPr>
        <xdr:cNvCxnSpPr/>
      </xdr:nvCxnSpPr>
      <xdr:spPr>
        <a:xfrm>
          <a:off x="10198100" y="68072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DE304665-5CAE-4881-9464-A469B91B9250}"/>
            </a:ext>
          </a:extLst>
        </xdr:cNvPr>
        <xdr:cNvSpPr txBox="1"/>
      </xdr:nvSpPr>
      <xdr:spPr>
        <a:xfrm>
          <a:off x="9708926" y="67229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6E542DEC-B736-43B5-856D-0BA52A65FD2D}"/>
            </a:ext>
          </a:extLst>
        </xdr:cNvPr>
        <xdr:cNvCxnSpPr/>
      </xdr:nvCxnSpPr>
      <xdr:spPr>
        <a:xfrm>
          <a:off x="10198100" y="647594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a:extLst>
            <a:ext uri="{FF2B5EF4-FFF2-40B4-BE49-F238E27FC236}">
              <a16:creationId xmlns:a16="http://schemas.microsoft.com/office/drawing/2014/main" id="{4C2642C6-8578-4E25-8BAC-F477139EDA7A}"/>
            </a:ext>
          </a:extLst>
        </xdr:cNvPr>
        <xdr:cNvSpPr txBox="1"/>
      </xdr:nvSpPr>
      <xdr:spPr>
        <a:xfrm>
          <a:off x="9708926" y="63821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0384ECFB-42ED-4E3D-97D7-0D922A7D09F8}"/>
            </a:ext>
          </a:extLst>
        </xdr:cNvPr>
        <xdr:cNvCxnSpPr/>
      </xdr:nvCxnSpPr>
      <xdr:spPr>
        <a:xfrm>
          <a:off x="10198100" y="613515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a:extLst>
            <a:ext uri="{FF2B5EF4-FFF2-40B4-BE49-F238E27FC236}">
              <a16:creationId xmlns:a16="http://schemas.microsoft.com/office/drawing/2014/main" id="{48292CD6-1107-4376-9234-06E2CD35C9F9}"/>
            </a:ext>
          </a:extLst>
        </xdr:cNvPr>
        <xdr:cNvSpPr txBox="1"/>
      </xdr:nvSpPr>
      <xdr:spPr>
        <a:xfrm>
          <a:off x="9762011" y="60413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95046762-617C-4C9C-93E2-D46C69A02A58}"/>
            </a:ext>
          </a:extLst>
        </xdr:cNvPr>
        <xdr:cNvCxnSpPr/>
      </xdr:nvCxnSpPr>
      <xdr:spPr>
        <a:xfrm>
          <a:off x="10198100" y="57975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a:extLst>
            <a:ext uri="{FF2B5EF4-FFF2-40B4-BE49-F238E27FC236}">
              <a16:creationId xmlns:a16="http://schemas.microsoft.com/office/drawing/2014/main" id="{9E9092DC-E0DD-42B2-AA21-771702A160BE}"/>
            </a:ext>
          </a:extLst>
        </xdr:cNvPr>
        <xdr:cNvSpPr txBox="1"/>
      </xdr:nvSpPr>
      <xdr:spPr>
        <a:xfrm>
          <a:off x="9762011" y="570374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879E5618-3316-4E0C-BC63-FBAF5F8EB2DF}"/>
            </a:ext>
          </a:extLst>
        </xdr:cNvPr>
        <xdr:cNvCxnSpPr/>
      </xdr:nvCxnSpPr>
      <xdr:spPr>
        <a:xfrm>
          <a:off x="10198100" y="545676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714C2693-76CC-4F4E-90F8-28E6E4E138AE}"/>
            </a:ext>
          </a:extLst>
        </xdr:cNvPr>
        <xdr:cNvSpPr txBox="1"/>
      </xdr:nvSpPr>
      <xdr:spPr>
        <a:xfrm>
          <a:off x="9762011" y="53629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F5B49C00-E6D5-4451-846D-24ABF7A1D1EF}"/>
            </a:ext>
          </a:extLst>
        </xdr:cNvPr>
        <xdr:cNvCxnSpPr/>
      </xdr:nvCxnSpPr>
      <xdr:spPr>
        <a:xfrm>
          <a:off x="10198100" y="5115983"/>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a:extLst>
            <a:ext uri="{FF2B5EF4-FFF2-40B4-BE49-F238E27FC236}">
              <a16:creationId xmlns:a16="http://schemas.microsoft.com/office/drawing/2014/main" id="{0610333F-1FCF-4156-8632-45B5139F8559}"/>
            </a:ext>
          </a:extLst>
        </xdr:cNvPr>
        <xdr:cNvSpPr txBox="1"/>
      </xdr:nvSpPr>
      <xdr:spPr>
        <a:xfrm>
          <a:off x="9867778" y="50317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C70DEECA-96D0-4B7A-95C0-280F4221DF19}"/>
            </a:ext>
          </a:extLst>
        </xdr:cNvPr>
        <xdr:cNvCxnSpPr/>
      </xdr:nvCxnSpPr>
      <xdr:spPr>
        <a:xfrm>
          <a:off x="10198100" y="47688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0B9C26B1-F363-40CA-BBDC-D71B8BDDF9DB}"/>
            </a:ext>
          </a:extLst>
        </xdr:cNvPr>
        <xdr:cNvSpPr/>
      </xdr:nvSpPr>
      <xdr:spPr>
        <a:xfrm>
          <a:off x="10198100" y="476885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83503</xdr:rowOff>
    </xdr:to>
    <xdr:cxnSp macro="">
      <xdr:nvCxnSpPr>
        <xdr:cNvPr id="125" name="直線コネクタ 124">
          <a:extLst>
            <a:ext uri="{FF2B5EF4-FFF2-40B4-BE49-F238E27FC236}">
              <a16:creationId xmlns:a16="http://schemas.microsoft.com/office/drawing/2014/main" id="{1A5130D8-191D-4A8E-B863-87BB07FAD27E}"/>
            </a:ext>
          </a:extLst>
        </xdr:cNvPr>
        <xdr:cNvCxnSpPr/>
      </xdr:nvCxnSpPr>
      <xdr:spPr>
        <a:xfrm flipV="1">
          <a:off x="13326745" y="5115983"/>
          <a:ext cx="1269" cy="1133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87330</xdr:rowOff>
    </xdr:from>
    <xdr:ext cx="560923" cy="259045"/>
    <xdr:sp macro="" textlink="">
      <xdr:nvSpPr>
        <xdr:cNvPr id="126" name="債務償還比率最小値テキスト">
          <a:extLst>
            <a:ext uri="{FF2B5EF4-FFF2-40B4-BE49-F238E27FC236}">
              <a16:creationId xmlns:a16="http://schemas.microsoft.com/office/drawing/2014/main" id="{1D3EE08A-53A7-42A5-8077-4F3737CCCDB5}"/>
            </a:ext>
          </a:extLst>
        </xdr:cNvPr>
        <xdr:cNvSpPr txBox="1"/>
      </xdr:nvSpPr>
      <xdr:spPr>
        <a:xfrm>
          <a:off x="13379450" y="624683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83503</xdr:rowOff>
    </xdr:from>
    <xdr:to>
      <xdr:col>76</xdr:col>
      <xdr:colOff>111125</xdr:colOff>
      <xdr:row>33</xdr:row>
      <xdr:rowOff>83503</xdr:rowOff>
    </xdr:to>
    <xdr:cxnSp macro="">
      <xdr:nvCxnSpPr>
        <xdr:cNvPr id="127" name="直線コネクタ 126">
          <a:extLst>
            <a:ext uri="{FF2B5EF4-FFF2-40B4-BE49-F238E27FC236}">
              <a16:creationId xmlns:a16="http://schemas.microsoft.com/office/drawing/2014/main" id="{30F6C815-610F-42CA-9A86-E6A088ACDDCB}"/>
            </a:ext>
          </a:extLst>
        </xdr:cNvPr>
        <xdr:cNvCxnSpPr/>
      </xdr:nvCxnSpPr>
      <xdr:spPr>
        <a:xfrm>
          <a:off x="13255625" y="624935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a:extLst>
            <a:ext uri="{FF2B5EF4-FFF2-40B4-BE49-F238E27FC236}">
              <a16:creationId xmlns:a16="http://schemas.microsoft.com/office/drawing/2014/main" id="{083FBE75-2F27-4519-83DC-94560C76709A}"/>
            </a:ext>
          </a:extLst>
        </xdr:cNvPr>
        <xdr:cNvSpPr txBox="1"/>
      </xdr:nvSpPr>
      <xdr:spPr>
        <a:xfrm>
          <a:off x="13379450" y="4894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a:extLst>
            <a:ext uri="{FF2B5EF4-FFF2-40B4-BE49-F238E27FC236}">
              <a16:creationId xmlns:a16="http://schemas.microsoft.com/office/drawing/2014/main" id="{A308825D-C0A2-4C74-97B8-13AE6367A3E9}"/>
            </a:ext>
          </a:extLst>
        </xdr:cNvPr>
        <xdr:cNvCxnSpPr/>
      </xdr:nvCxnSpPr>
      <xdr:spPr>
        <a:xfrm>
          <a:off x="13255625" y="511598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121147</xdr:rowOff>
    </xdr:from>
    <xdr:ext cx="469744" cy="259045"/>
    <xdr:sp macro="" textlink="">
      <xdr:nvSpPr>
        <xdr:cNvPr id="130" name="債務償還比率平均値テキスト">
          <a:extLst>
            <a:ext uri="{FF2B5EF4-FFF2-40B4-BE49-F238E27FC236}">
              <a16:creationId xmlns:a16="http://schemas.microsoft.com/office/drawing/2014/main" id="{26796C68-3994-43B2-AF3C-CAA16FC67297}"/>
            </a:ext>
          </a:extLst>
        </xdr:cNvPr>
        <xdr:cNvSpPr txBox="1"/>
      </xdr:nvSpPr>
      <xdr:spPr>
        <a:xfrm>
          <a:off x="13379450" y="5477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98270</xdr:rowOff>
    </xdr:from>
    <xdr:to>
      <xdr:col>76</xdr:col>
      <xdr:colOff>73025</xdr:colOff>
      <xdr:row>30</xdr:row>
      <xdr:rowOff>28420</xdr:rowOff>
    </xdr:to>
    <xdr:sp macro="" textlink="">
      <xdr:nvSpPr>
        <xdr:cNvPr id="131" name="フローチャート: 判断 130">
          <a:extLst>
            <a:ext uri="{FF2B5EF4-FFF2-40B4-BE49-F238E27FC236}">
              <a16:creationId xmlns:a16="http://schemas.microsoft.com/office/drawing/2014/main" id="{6EED645F-B6A5-4E29-B6C3-DF42520DE4D6}"/>
            </a:ext>
          </a:extLst>
        </xdr:cNvPr>
        <xdr:cNvSpPr/>
      </xdr:nvSpPr>
      <xdr:spPr>
        <a:xfrm>
          <a:off x="13293725" y="56132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106666</xdr:rowOff>
    </xdr:from>
    <xdr:to>
      <xdr:col>72</xdr:col>
      <xdr:colOff>123825</xdr:colOff>
      <xdr:row>30</xdr:row>
      <xdr:rowOff>36816</xdr:rowOff>
    </xdr:to>
    <xdr:sp macro="" textlink="">
      <xdr:nvSpPr>
        <xdr:cNvPr id="132" name="フローチャート: 判断 131">
          <a:extLst>
            <a:ext uri="{FF2B5EF4-FFF2-40B4-BE49-F238E27FC236}">
              <a16:creationId xmlns:a16="http://schemas.microsoft.com/office/drawing/2014/main" id="{BE27C794-AA9C-4AD3-B794-7130AC7E926B}"/>
            </a:ext>
          </a:extLst>
        </xdr:cNvPr>
        <xdr:cNvSpPr/>
      </xdr:nvSpPr>
      <xdr:spPr>
        <a:xfrm>
          <a:off x="12646025" y="561846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62406</xdr:rowOff>
    </xdr:from>
    <xdr:to>
      <xdr:col>68</xdr:col>
      <xdr:colOff>123825</xdr:colOff>
      <xdr:row>29</xdr:row>
      <xdr:rowOff>164006</xdr:rowOff>
    </xdr:to>
    <xdr:sp macro="" textlink="">
      <xdr:nvSpPr>
        <xdr:cNvPr id="133" name="フローチャート: 判断 132">
          <a:extLst>
            <a:ext uri="{FF2B5EF4-FFF2-40B4-BE49-F238E27FC236}">
              <a16:creationId xmlns:a16="http://schemas.microsoft.com/office/drawing/2014/main" id="{20C6C7FF-3AD2-4749-B35D-F7F48A85F3A8}"/>
            </a:ext>
          </a:extLst>
        </xdr:cNvPr>
        <xdr:cNvSpPr/>
      </xdr:nvSpPr>
      <xdr:spPr>
        <a:xfrm>
          <a:off x="11960225" y="558055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19297</xdr:rowOff>
    </xdr:from>
    <xdr:to>
      <xdr:col>64</xdr:col>
      <xdr:colOff>123825</xdr:colOff>
      <xdr:row>30</xdr:row>
      <xdr:rowOff>120897</xdr:rowOff>
    </xdr:to>
    <xdr:sp macro="" textlink="">
      <xdr:nvSpPr>
        <xdr:cNvPr id="134" name="フローチャート: 判断 133">
          <a:extLst>
            <a:ext uri="{FF2B5EF4-FFF2-40B4-BE49-F238E27FC236}">
              <a16:creationId xmlns:a16="http://schemas.microsoft.com/office/drawing/2014/main" id="{37CCDE14-336F-4694-ADF7-C2C9D016A3F0}"/>
            </a:ext>
          </a:extLst>
        </xdr:cNvPr>
        <xdr:cNvSpPr/>
      </xdr:nvSpPr>
      <xdr:spPr>
        <a:xfrm>
          <a:off x="11274425" y="569619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161601</xdr:rowOff>
    </xdr:from>
    <xdr:to>
      <xdr:col>60</xdr:col>
      <xdr:colOff>123825</xdr:colOff>
      <xdr:row>30</xdr:row>
      <xdr:rowOff>91751</xdr:rowOff>
    </xdr:to>
    <xdr:sp macro="" textlink="">
      <xdr:nvSpPr>
        <xdr:cNvPr id="135" name="フローチャート: 判断 134">
          <a:extLst>
            <a:ext uri="{FF2B5EF4-FFF2-40B4-BE49-F238E27FC236}">
              <a16:creationId xmlns:a16="http://schemas.microsoft.com/office/drawing/2014/main" id="{EC0EFFD7-F093-49B3-B064-3BAD82805E42}"/>
            </a:ext>
          </a:extLst>
        </xdr:cNvPr>
        <xdr:cNvSpPr/>
      </xdr:nvSpPr>
      <xdr:spPr>
        <a:xfrm>
          <a:off x="10588625" y="5679751"/>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2985697C-DA18-4423-9853-5E6CDFB51497}"/>
            </a:ext>
          </a:extLst>
        </xdr:cNvPr>
        <xdr:cNvSpPr txBox="1"/>
      </xdr:nvSpPr>
      <xdr:spPr>
        <a:xfrm>
          <a:off x="1316990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3AC920A5-E4D7-4E9F-99FB-7CA7772F6A8E}"/>
            </a:ext>
          </a:extLst>
        </xdr:cNvPr>
        <xdr:cNvSpPr txBox="1"/>
      </xdr:nvSpPr>
      <xdr:spPr>
        <a:xfrm>
          <a:off x="12531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123C316B-7B29-442F-BCCD-1E3C189BBF94}"/>
            </a:ext>
          </a:extLst>
        </xdr:cNvPr>
        <xdr:cNvSpPr txBox="1"/>
      </xdr:nvSpPr>
      <xdr:spPr>
        <a:xfrm>
          <a:off x="118459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3AB51B84-2BBA-49E8-8E8A-48C2C2B22A9E}"/>
            </a:ext>
          </a:extLst>
        </xdr:cNvPr>
        <xdr:cNvSpPr txBox="1"/>
      </xdr:nvSpPr>
      <xdr:spPr>
        <a:xfrm>
          <a:off x="111601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36C353FC-6B8C-45DB-9049-2BF67FC1F746}"/>
            </a:ext>
          </a:extLst>
        </xdr:cNvPr>
        <xdr:cNvSpPr txBox="1"/>
      </xdr:nvSpPr>
      <xdr:spPr>
        <a:xfrm>
          <a:off x="104743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153635</xdr:rowOff>
    </xdr:from>
    <xdr:to>
      <xdr:col>76</xdr:col>
      <xdr:colOff>73025</xdr:colOff>
      <xdr:row>31</xdr:row>
      <xdr:rowOff>83785</xdr:rowOff>
    </xdr:to>
    <xdr:sp macro="" textlink="">
      <xdr:nvSpPr>
        <xdr:cNvPr id="141" name="楕円 140">
          <a:extLst>
            <a:ext uri="{FF2B5EF4-FFF2-40B4-BE49-F238E27FC236}">
              <a16:creationId xmlns:a16="http://schemas.microsoft.com/office/drawing/2014/main" id="{DCEE7865-2A0F-42B5-BB6E-B0581E6B1C09}"/>
            </a:ext>
          </a:extLst>
        </xdr:cNvPr>
        <xdr:cNvSpPr/>
      </xdr:nvSpPr>
      <xdr:spPr>
        <a:xfrm>
          <a:off x="13293725" y="583053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132062</xdr:rowOff>
    </xdr:from>
    <xdr:ext cx="469744" cy="259045"/>
    <xdr:sp macro="" textlink="">
      <xdr:nvSpPr>
        <xdr:cNvPr id="142" name="債務償還比率該当値テキスト">
          <a:extLst>
            <a:ext uri="{FF2B5EF4-FFF2-40B4-BE49-F238E27FC236}">
              <a16:creationId xmlns:a16="http://schemas.microsoft.com/office/drawing/2014/main" id="{A7B055B8-33BE-41A1-8367-15DD4FB2A3F9}"/>
            </a:ext>
          </a:extLst>
        </xdr:cNvPr>
        <xdr:cNvSpPr txBox="1"/>
      </xdr:nvSpPr>
      <xdr:spPr>
        <a:xfrm>
          <a:off x="13379450" y="5808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140561</xdr:rowOff>
    </xdr:from>
    <xdr:to>
      <xdr:col>72</xdr:col>
      <xdr:colOff>123825</xdr:colOff>
      <xdr:row>31</xdr:row>
      <xdr:rowOff>70711</xdr:rowOff>
    </xdr:to>
    <xdr:sp macro="" textlink="">
      <xdr:nvSpPr>
        <xdr:cNvPr id="143" name="楕円 142">
          <a:extLst>
            <a:ext uri="{FF2B5EF4-FFF2-40B4-BE49-F238E27FC236}">
              <a16:creationId xmlns:a16="http://schemas.microsoft.com/office/drawing/2014/main" id="{ACCE8A56-654A-4B70-9D85-8AB473CBAA19}"/>
            </a:ext>
          </a:extLst>
        </xdr:cNvPr>
        <xdr:cNvSpPr/>
      </xdr:nvSpPr>
      <xdr:spPr>
        <a:xfrm>
          <a:off x="12646025" y="5820636"/>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19911</xdr:rowOff>
    </xdr:from>
    <xdr:to>
      <xdr:col>76</xdr:col>
      <xdr:colOff>22225</xdr:colOff>
      <xdr:row>31</xdr:row>
      <xdr:rowOff>32985</xdr:rowOff>
    </xdr:to>
    <xdr:cxnSp macro="">
      <xdr:nvCxnSpPr>
        <xdr:cNvPr id="144" name="直線コネクタ 143">
          <a:extLst>
            <a:ext uri="{FF2B5EF4-FFF2-40B4-BE49-F238E27FC236}">
              <a16:creationId xmlns:a16="http://schemas.microsoft.com/office/drawing/2014/main" id="{5119BC9A-7F6B-4061-9B58-6C88CD92BCE8}"/>
            </a:ext>
          </a:extLst>
        </xdr:cNvPr>
        <xdr:cNvCxnSpPr/>
      </xdr:nvCxnSpPr>
      <xdr:spPr>
        <a:xfrm>
          <a:off x="12693650" y="5858736"/>
          <a:ext cx="638175" cy="9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5383</xdr:rowOff>
    </xdr:from>
    <xdr:to>
      <xdr:col>68</xdr:col>
      <xdr:colOff>123825</xdr:colOff>
      <xdr:row>30</xdr:row>
      <xdr:rowOff>106983</xdr:rowOff>
    </xdr:to>
    <xdr:sp macro="" textlink="">
      <xdr:nvSpPr>
        <xdr:cNvPr id="145" name="楕円 144">
          <a:extLst>
            <a:ext uri="{FF2B5EF4-FFF2-40B4-BE49-F238E27FC236}">
              <a16:creationId xmlns:a16="http://schemas.microsoft.com/office/drawing/2014/main" id="{16D0B666-FB12-4D6B-B99A-628158CC61D2}"/>
            </a:ext>
          </a:extLst>
        </xdr:cNvPr>
        <xdr:cNvSpPr/>
      </xdr:nvSpPr>
      <xdr:spPr>
        <a:xfrm>
          <a:off x="11960225" y="568545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56183</xdr:rowOff>
    </xdr:from>
    <xdr:to>
      <xdr:col>72</xdr:col>
      <xdr:colOff>73025</xdr:colOff>
      <xdr:row>31</xdr:row>
      <xdr:rowOff>19911</xdr:rowOff>
    </xdr:to>
    <xdr:cxnSp macro="">
      <xdr:nvCxnSpPr>
        <xdr:cNvPr id="146" name="直線コネクタ 145">
          <a:extLst>
            <a:ext uri="{FF2B5EF4-FFF2-40B4-BE49-F238E27FC236}">
              <a16:creationId xmlns:a16="http://schemas.microsoft.com/office/drawing/2014/main" id="{E8EF2F56-10B4-4F34-97B8-55102BD5605E}"/>
            </a:ext>
          </a:extLst>
        </xdr:cNvPr>
        <xdr:cNvCxnSpPr/>
      </xdr:nvCxnSpPr>
      <xdr:spPr>
        <a:xfrm>
          <a:off x="12007850" y="5733083"/>
          <a:ext cx="685800" cy="125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78811</xdr:rowOff>
    </xdr:from>
    <xdr:to>
      <xdr:col>64</xdr:col>
      <xdr:colOff>123825</xdr:colOff>
      <xdr:row>33</xdr:row>
      <xdr:rowOff>8961</xdr:rowOff>
    </xdr:to>
    <xdr:sp macro="" textlink="">
      <xdr:nvSpPr>
        <xdr:cNvPr id="147" name="楕円 146">
          <a:extLst>
            <a:ext uri="{FF2B5EF4-FFF2-40B4-BE49-F238E27FC236}">
              <a16:creationId xmlns:a16="http://schemas.microsoft.com/office/drawing/2014/main" id="{C6D02166-39CF-4F4C-A265-17AE6096FA11}"/>
            </a:ext>
          </a:extLst>
        </xdr:cNvPr>
        <xdr:cNvSpPr/>
      </xdr:nvSpPr>
      <xdr:spPr>
        <a:xfrm>
          <a:off x="11274425" y="607956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56183</xdr:rowOff>
    </xdr:from>
    <xdr:to>
      <xdr:col>68</xdr:col>
      <xdr:colOff>73025</xdr:colOff>
      <xdr:row>32</xdr:row>
      <xdr:rowOff>129611</xdr:rowOff>
    </xdr:to>
    <xdr:cxnSp macro="">
      <xdr:nvCxnSpPr>
        <xdr:cNvPr id="148" name="直線コネクタ 147">
          <a:extLst>
            <a:ext uri="{FF2B5EF4-FFF2-40B4-BE49-F238E27FC236}">
              <a16:creationId xmlns:a16="http://schemas.microsoft.com/office/drawing/2014/main" id="{25ADDD37-2725-4EEB-8B43-F07A9D5FD133}"/>
            </a:ext>
          </a:extLst>
        </xdr:cNvPr>
        <xdr:cNvCxnSpPr/>
      </xdr:nvCxnSpPr>
      <xdr:spPr>
        <a:xfrm flipV="1">
          <a:off x="11322050" y="5733083"/>
          <a:ext cx="685800" cy="394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132666</xdr:rowOff>
    </xdr:from>
    <xdr:to>
      <xdr:col>60</xdr:col>
      <xdr:colOff>123825</xdr:colOff>
      <xdr:row>33</xdr:row>
      <xdr:rowOff>62816</xdr:rowOff>
    </xdr:to>
    <xdr:sp macro="" textlink="">
      <xdr:nvSpPr>
        <xdr:cNvPr id="149" name="楕円 148">
          <a:extLst>
            <a:ext uri="{FF2B5EF4-FFF2-40B4-BE49-F238E27FC236}">
              <a16:creationId xmlns:a16="http://schemas.microsoft.com/office/drawing/2014/main" id="{5CAB2264-E867-4975-883B-4ED76AFCC6C9}"/>
            </a:ext>
          </a:extLst>
        </xdr:cNvPr>
        <xdr:cNvSpPr/>
      </xdr:nvSpPr>
      <xdr:spPr>
        <a:xfrm>
          <a:off x="10588625" y="613341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129611</xdr:rowOff>
    </xdr:from>
    <xdr:to>
      <xdr:col>64</xdr:col>
      <xdr:colOff>73025</xdr:colOff>
      <xdr:row>33</xdr:row>
      <xdr:rowOff>12016</xdr:rowOff>
    </xdr:to>
    <xdr:cxnSp macro="">
      <xdr:nvCxnSpPr>
        <xdr:cNvPr id="150" name="直線コネクタ 149">
          <a:extLst>
            <a:ext uri="{FF2B5EF4-FFF2-40B4-BE49-F238E27FC236}">
              <a16:creationId xmlns:a16="http://schemas.microsoft.com/office/drawing/2014/main" id="{9C3A92BE-5258-4DF4-AB7E-1F5FFF69BC38}"/>
            </a:ext>
          </a:extLst>
        </xdr:cNvPr>
        <xdr:cNvCxnSpPr/>
      </xdr:nvCxnSpPr>
      <xdr:spPr>
        <a:xfrm flipV="1">
          <a:off x="10636250" y="6127186"/>
          <a:ext cx="685800" cy="4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53343</xdr:rowOff>
    </xdr:from>
    <xdr:ext cx="469744" cy="259045"/>
    <xdr:sp macro="" textlink="">
      <xdr:nvSpPr>
        <xdr:cNvPr id="151" name="n_1aveValue債務償還比率">
          <a:extLst>
            <a:ext uri="{FF2B5EF4-FFF2-40B4-BE49-F238E27FC236}">
              <a16:creationId xmlns:a16="http://schemas.microsoft.com/office/drawing/2014/main" id="{19F8B3E1-94CD-4B69-A58B-936AECE28BB9}"/>
            </a:ext>
          </a:extLst>
        </xdr:cNvPr>
        <xdr:cNvSpPr txBox="1"/>
      </xdr:nvSpPr>
      <xdr:spPr>
        <a:xfrm>
          <a:off x="12465127" y="5403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9083</xdr:rowOff>
    </xdr:from>
    <xdr:ext cx="469744" cy="259045"/>
    <xdr:sp macro="" textlink="">
      <xdr:nvSpPr>
        <xdr:cNvPr id="152" name="n_2aveValue債務償還比率">
          <a:extLst>
            <a:ext uri="{FF2B5EF4-FFF2-40B4-BE49-F238E27FC236}">
              <a16:creationId xmlns:a16="http://schemas.microsoft.com/office/drawing/2014/main" id="{B3DC9D6B-A80D-424B-B683-98ED4EF40F7C}"/>
            </a:ext>
          </a:extLst>
        </xdr:cNvPr>
        <xdr:cNvSpPr txBox="1"/>
      </xdr:nvSpPr>
      <xdr:spPr>
        <a:xfrm>
          <a:off x="11788852" y="5365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137424</xdr:rowOff>
    </xdr:from>
    <xdr:ext cx="469744" cy="259045"/>
    <xdr:sp macro="" textlink="">
      <xdr:nvSpPr>
        <xdr:cNvPr id="153" name="n_3aveValue債務償還比率">
          <a:extLst>
            <a:ext uri="{FF2B5EF4-FFF2-40B4-BE49-F238E27FC236}">
              <a16:creationId xmlns:a16="http://schemas.microsoft.com/office/drawing/2014/main" id="{497AD0CA-9BAF-4E0F-BDAB-1602E62D0DBF}"/>
            </a:ext>
          </a:extLst>
        </xdr:cNvPr>
        <xdr:cNvSpPr txBox="1"/>
      </xdr:nvSpPr>
      <xdr:spPr>
        <a:xfrm>
          <a:off x="11103052" y="5493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108278</xdr:rowOff>
    </xdr:from>
    <xdr:ext cx="469744" cy="259045"/>
    <xdr:sp macro="" textlink="">
      <xdr:nvSpPr>
        <xdr:cNvPr id="154" name="n_4aveValue債務償還比率">
          <a:extLst>
            <a:ext uri="{FF2B5EF4-FFF2-40B4-BE49-F238E27FC236}">
              <a16:creationId xmlns:a16="http://schemas.microsoft.com/office/drawing/2014/main" id="{EAE8B14A-0F48-4018-BBB1-CDFE2B3CD358}"/>
            </a:ext>
          </a:extLst>
        </xdr:cNvPr>
        <xdr:cNvSpPr txBox="1"/>
      </xdr:nvSpPr>
      <xdr:spPr>
        <a:xfrm>
          <a:off x="10417252" y="545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61838</xdr:rowOff>
    </xdr:from>
    <xdr:ext cx="469744" cy="259045"/>
    <xdr:sp macro="" textlink="">
      <xdr:nvSpPr>
        <xdr:cNvPr id="155" name="n_1mainValue債務償還比率">
          <a:extLst>
            <a:ext uri="{FF2B5EF4-FFF2-40B4-BE49-F238E27FC236}">
              <a16:creationId xmlns:a16="http://schemas.microsoft.com/office/drawing/2014/main" id="{40D6BC49-048A-40C8-8140-411494D8AE53}"/>
            </a:ext>
          </a:extLst>
        </xdr:cNvPr>
        <xdr:cNvSpPr txBox="1"/>
      </xdr:nvSpPr>
      <xdr:spPr>
        <a:xfrm>
          <a:off x="12465127" y="590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98110</xdr:rowOff>
    </xdr:from>
    <xdr:ext cx="469744" cy="259045"/>
    <xdr:sp macro="" textlink="">
      <xdr:nvSpPr>
        <xdr:cNvPr id="156" name="n_2mainValue債務償還比率">
          <a:extLst>
            <a:ext uri="{FF2B5EF4-FFF2-40B4-BE49-F238E27FC236}">
              <a16:creationId xmlns:a16="http://schemas.microsoft.com/office/drawing/2014/main" id="{20DD44B1-F097-4719-906F-7491993680EB}"/>
            </a:ext>
          </a:extLst>
        </xdr:cNvPr>
        <xdr:cNvSpPr txBox="1"/>
      </xdr:nvSpPr>
      <xdr:spPr>
        <a:xfrm>
          <a:off x="11788852" y="5775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88</xdr:rowOff>
    </xdr:from>
    <xdr:ext cx="469744" cy="259045"/>
    <xdr:sp macro="" textlink="">
      <xdr:nvSpPr>
        <xdr:cNvPr id="157" name="n_3mainValue債務償還比率">
          <a:extLst>
            <a:ext uri="{FF2B5EF4-FFF2-40B4-BE49-F238E27FC236}">
              <a16:creationId xmlns:a16="http://schemas.microsoft.com/office/drawing/2014/main" id="{B01956C9-167D-4DDC-92E2-2AC900DA8A63}"/>
            </a:ext>
          </a:extLst>
        </xdr:cNvPr>
        <xdr:cNvSpPr txBox="1"/>
      </xdr:nvSpPr>
      <xdr:spPr>
        <a:xfrm>
          <a:off x="11103052" y="616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53943</xdr:rowOff>
    </xdr:from>
    <xdr:ext cx="469744" cy="259045"/>
    <xdr:sp macro="" textlink="">
      <xdr:nvSpPr>
        <xdr:cNvPr id="158" name="n_4mainValue債務償還比率">
          <a:extLst>
            <a:ext uri="{FF2B5EF4-FFF2-40B4-BE49-F238E27FC236}">
              <a16:creationId xmlns:a16="http://schemas.microsoft.com/office/drawing/2014/main" id="{3CDB621D-1B9F-44E9-BC99-994268B31E02}"/>
            </a:ext>
          </a:extLst>
        </xdr:cNvPr>
        <xdr:cNvSpPr txBox="1"/>
      </xdr:nvSpPr>
      <xdr:spPr>
        <a:xfrm>
          <a:off x="10417252" y="6213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588B1C4D-DF13-4965-AB04-F17E76881C1A}"/>
            </a:ext>
          </a:extLst>
        </xdr:cNvPr>
        <xdr:cNvSpPr/>
      </xdr:nvSpPr>
      <xdr:spPr>
        <a:xfrm>
          <a:off x="1158875" y="765810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F2635699-3A84-4FB9-9ECE-CFC903CAA993}"/>
            </a:ext>
          </a:extLst>
        </xdr:cNvPr>
        <xdr:cNvSpPr/>
      </xdr:nvSpPr>
      <xdr:spPr>
        <a:xfrm>
          <a:off x="1158875" y="112744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BEBCF58F-4E99-4024-BB28-6E431D99ADEF}"/>
            </a:ext>
          </a:extLst>
        </xdr:cNvPr>
        <xdr:cNvSpPr txBox="1"/>
      </xdr:nvSpPr>
      <xdr:spPr>
        <a:xfrm>
          <a:off x="835025" y="7905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C3A1FA40-C139-460D-8CA4-FEF2347877C8}"/>
            </a:ext>
          </a:extLst>
        </xdr:cNvPr>
        <xdr:cNvSpPr txBox="1"/>
      </xdr:nvSpPr>
      <xdr:spPr>
        <a:xfrm>
          <a:off x="6302375" y="10439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8736496B-9371-4F3D-B409-5CE2859F1E9B}"/>
            </a:ext>
          </a:extLst>
        </xdr:cNvPr>
        <xdr:cNvSpPr txBox="1"/>
      </xdr:nvSpPr>
      <xdr:spPr>
        <a:xfrm>
          <a:off x="835025" y="114839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28441E76-D327-46EA-A583-12B836DCE7AE}"/>
            </a:ext>
          </a:extLst>
        </xdr:cNvPr>
        <xdr:cNvSpPr txBox="1"/>
      </xdr:nvSpPr>
      <xdr:spPr>
        <a:xfrm>
          <a:off x="6302375" y="14093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3FEC4E7-ACF6-43B8-9D0B-2C848B8C28E7}"/>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DA5E989-C0F0-408F-8DF0-E83975A00146}"/>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59680EE-6B93-4B65-A9CF-1A3642D64BA8}"/>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E203165-8A6F-4DB9-8E61-9F4BAB48A793}"/>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山口県周南市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2B0485E-61C4-48F2-93B2-316E2FE179EB}"/>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D3F526E-1640-4EA0-BE56-D6498FDD95B8}"/>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23CA293-A582-4106-AAC5-C4653FF8ABE5}"/>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2E7C75A-705C-4F1A-9448-214D36403D40}"/>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F6C3A84-1A21-4482-A45E-E318FAD93422}"/>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5AA5990-0A0F-46EF-9DC3-135569AF2E12}"/>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136,179
134,534
656.29
81,048,889
76,885,574
3,739,155
38,230,537
76,471,784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E091106-F516-46CD-9CA9-BE2A3155C274}"/>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4778BEB-16D7-4983-BC6F-145B551CE17E}"/>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E83A3A2-2EA5-47AA-8984-6DEF4C5DC0F1}"/>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66.0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507A1A4-D4F1-492A-B6E1-4E4F418FB43F}"/>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EF22266-D48C-4FAE-B0D0-340D1788363E}"/>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165CAB1-6506-4DA4-9758-7E35E42E18A8}"/>
            </a:ext>
          </a:extLst>
        </xdr:cNvPr>
        <xdr:cNvSpPr/>
      </xdr:nvSpPr>
      <xdr:spPr>
        <a:xfrm>
          <a:off x="6467475" y="1628775"/>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33A7212-234F-4C4C-B3D8-31F813352719}"/>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7612B88-F2AE-4B4E-946F-7F9321F83EF2}"/>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67C0FE1-AC80-4101-9285-E56D9567E669}"/>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FE3C1D7-2048-483D-81F6-55AEEB23ED37}"/>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C346EE3-88DA-4C4A-96DD-EBFECBF34F7F}"/>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3478421-ACFF-4A99-9854-F02B79A67E2D}"/>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F304A99-7C28-4445-8D60-A86067AED060}"/>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7042BEE-AE77-4F77-B671-279B76D31D49}"/>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584FF02-7B39-4FA1-BAF9-F06565CFF207}"/>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92BEB12-6DC2-46C6-9026-3D462D13F6AF}"/>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AEFCBAE-467A-43D3-884C-2D665113610A}"/>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BA594D8-9E5D-4CC4-95EA-6CD6F6123D6A}"/>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2C11FC5-15BD-4EAA-A9DD-1BCDC357270B}"/>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9294D07-121B-46A9-ABC2-35FD4E21AE7B}"/>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8B9A0E4-B5A9-4C28-824B-64740EC4974E}"/>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6149824-D51C-4C68-B988-5598B4705D97}"/>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E1D0CFF-B8AC-41AF-9D79-1C2AA9212655}"/>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B4BB303-4878-4907-9420-806EFD71E277}"/>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EFAF3C0-2F67-442E-B834-EE0128CD8AB4}"/>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F365DB2-84E3-40EE-BA79-DDB1EC7983B6}"/>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755442D-8B32-4276-9CFF-37EB34355C97}"/>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9772F39-FF5D-4070-8635-7608ED878296}"/>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8C106F5-B20C-432B-B041-401B8ABB5E02}"/>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BF26083-F13E-4155-9A31-379E11604083}"/>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E59541D-E600-4729-A4F2-CF7971C472E0}"/>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DAFA75F-4CFB-4DFD-A7E9-F48B605F8E76}"/>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133350</xdr:rowOff>
    </xdr:from>
    <xdr:to>
      <xdr:col>28</xdr:col>
      <xdr:colOff>114300</xdr:colOff>
      <xdr:row>42</xdr:row>
      <xdr:rowOff>133350</xdr:rowOff>
    </xdr:to>
    <xdr:cxnSp macro="">
      <xdr:nvCxnSpPr>
        <xdr:cNvPr id="44" name="直線コネクタ 43">
          <a:extLst>
            <a:ext uri="{FF2B5EF4-FFF2-40B4-BE49-F238E27FC236}">
              <a16:creationId xmlns:a16="http://schemas.microsoft.com/office/drawing/2014/main" id="{51450F4F-B14A-4E1B-BDE0-60DC07DD6A89}"/>
            </a:ext>
          </a:extLst>
        </xdr:cNvPr>
        <xdr:cNvCxnSpPr/>
      </xdr:nvCxnSpPr>
      <xdr:spPr>
        <a:xfrm>
          <a:off x="685800" y="6943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162577</xdr:rowOff>
    </xdr:from>
    <xdr:ext cx="467179" cy="259045"/>
    <xdr:sp macro="" textlink="">
      <xdr:nvSpPr>
        <xdr:cNvPr id="45" name="テキスト ボックス 44">
          <a:extLst>
            <a:ext uri="{FF2B5EF4-FFF2-40B4-BE49-F238E27FC236}">
              <a16:creationId xmlns:a16="http://schemas.microsoft.com/office/drawing/2014/main" id="{F94F0D4C-0DFF-479E-9B01-048730FF46E2}"/>
            </a:ext>
          </a:extLst>
        </xdr:cNvPr>
        <xdr:cNvSpPr txBox="1"/>
      </xdr:nvSpPr>
      <xdr:spPr>
        <a:xfrm>
          <a:off x="278946" y="6807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19050</xdr:rowOff>
    </xdr:from>
    <xdr:to>
      <xdr:col>28</xdr:col>
      <xdr:colOff>114300</xdr:colOff>
      <xdr:row>41</xdr:row>
      <xdr:rowOff>19050</xdr:rowOff>
    </xdr:to>
    <xdr:cxnSp macro="">
      <xdr:nvCxnSpPr>
        <xdr:cNvPr id="46" name="直線コネクタ 45">
          <a:extLst>
            <a:ext uri="{FF2B5EF4-FFF2-40B4-BE49-F238E27FC236}">
              <a16:creationId xmlns:a16="http://schemas.microsoft.com/office/drawing/2014/main" id="{7DBBA5DA-83DA-4C40-BB61-9CBEB2311BA7}"/>
            </a:ext>
          </a:extLst>
        </xdr:cNvPr>
        <xdr:cNvCxnSpPr/>
      </xdr:nvCxnSpPr>
      <xdr:spPr>
        <a:xfrm>
          <a:off x="685800" y="666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48277</xdr:rowOff>
    </xdr:from>
    <xdr:ext cx="403059" cy="259045"/>
    <xdr:sp macro="" textlink="">
      <xdr:nvSpPr>
        <xdr:cNvPr id="47" name="テキスト ボックス 46">
          <a:extLst>
            <a:ext uri="{FF2B5EF4-FFF2-40B4-BE49-F238E27FC236}">
              <a16:creationId xmlns:a16="http://schemas.microsoft.com/office/drawing/2014/main" id="{11EDDD86-F2A1-455D-9969-0337049407F4}"/>
            </a:ext>
          </a:extLst>
        </xdr:cNvPr>
        <xdr:cNvSpPr txBox="1"/>
      </xdr:nvSpPr>
      <xdr:spPr>
        <a:xfrm>
          <a:off x="339891" y="6531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76200</xdr:rowOff>
    </xdr:from>
    <xdr:to>
      <xdr:col>28</xdr:col>
      <xdr:colOff>114300</xdr:colOff>
      <xdr:row>39</xdr:row>
      <xdr:rowOff>76200</xdr:rowOff>
    </xdr:to>
    <xdr:cxnSp macro="">
      <xdr:nvCxnSpPr>
        <xdr:cNvPr id="48" name="直線コネクタ 47">
          <a:extLst>
            <a:ext uri="{FF2B5EF4-FFF2-40B4-BE49-F238E27FC236}">
              <a16:creationId xmlns:a16="http://schemas.microsoft.com/office/drawing/2014/main" id="{9C3617D6-9CCF-42A6-A57B-60F7A8D85436}"/>
            </a:ext>
          </a:extLst>
        </xdr:cNvPr>
        <xdr:cNvCxnSpPr/>
      </xdr:nvCxnSpPr>
      <xdr:spPr>
        <a:xfrm>
          <a:off x="685800" y="6400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105427</xdr:rowOff>
    </xdr:from>
    <xdr:ext cx="403059" cy="259045"/>
    <xdr:sp macro="" textlink="">
      <xdr:nvSpPr>
        <xdr:cNvPr id="49" name="テキスト ボックス 48">
          <a:extLst>
            <a:ext uri="{FF2B5EF4-FFF2-40B4-BE49-F238E27FC236}">
              <a16:creationId xmlns:a16="http://schemas.microsoft.com/office/drawing/2014/main" id="{8736E80D-967A-458C-8409-469337187C25}"/>
            </a:ext>
          </a:extLst>
        </xdr:cNvPr>
        <xdr:cNvSpPr txBox="1"/>
      </xdr:nvSpPr>
      <xdr:spPr>
        <a:xfrm>
          <a:off x="339891" y="6264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50" name="直線コネクタ 49">
          <a:extLst>
            <a:ext uri="{FF2B5EF4-FFF2-40B4-BE49-F238E27FC236}">
              <a16:creationId xmlns:a16="http://schemas.microsoft.com/office/drawing/2014/main" id="{9D329E1A-73FE-49AD-816E-C7F085E896B7}"/>
            </a:ext>
          </a:extLst>
        </xdr:cNvPr>
        <xdr:cNvCxnSpPr/>
      </xdr:nvCxnSpPr>
      <xdr:spPr>
        <a:xfrm>
          <a:off x="6858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51" name="テキスト ボックス 50">
          <a:extLst>
            <a:ext uri="{FF2B5EF4-FFF2-40B4-BE49-F238E27FC236}">
              <a16:creationId xmlns:a16="http://schemas.microsoft.com/office/drawing/2014/main" id="{8AF4E023-3AD6-4709-9635-737BDBAA6282}"/>
            </a:ext>
          </a:extLst>
        </xdr:cNvPr>
        <xdr:cNvSpPr txBox="1"/>
      </xdr:nvSpPr>
      <xdr:spPr>
        <a:xfrm>
          <a:off x="339891"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19050</xdr:rowOff>
    </xdr:from>
    <xdr:to>
      <xdr:col>28</xdr:col>
      <xdr:colOff>114300</xdr:colOff>
      <xdr:row>36</xdr:row>
      <xdr:rowOff>19050</xdr:rowOff>
    </xdr:to>
    <xdr:cxnSp macro="">
      <xdr:nvCxnSpPr>
        <xdr:cNvPr id="52" name="直線コネクタ 51">
          <a:extLst>
            <a:ext uri="{FF2B5EF4-FFF2-40B4-BE49-F238E27FC236}">
              <a16:creationId xmlns:a16="http://schemas.microsoft.com/office/drawing/2014/main" id="{8A51FAB5-C5E7-4317-B067-59BD8346AAC2}"/>
            </a:ext>
          </a:extLst>
        </xdr:cNvPr>
        <xdr:cNvCxnSpPr/>
      </xdr:nvCxnSpPr>
      <xdr:spPr>
        <a:xfrm>
          <a:off x="685800" y="5857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48277</xdr:rowOff>
    </xdr:from>
    <xdr:ext cx="403059" cy="259045"/>
    <xdr:sp macro="" textlink="">
      <xdr:nvSpPr>
        <xdr:cNvPr id="53" name="テキスト ボックス 52">
          <a:extLst>
            <a:ext uri="{FF2B5EF4-FFF2-40B4-BE49-F238E27FC236}">
              <a16:creationId xmlns:a16="http://schemas.microsoft.com/office/drawing/2014/main" id="{D9E8067C-928E-433F-8EFE-0F295FBF7BAE}"/>
            </a:ext>
          </a:extLst>
        </xdr:cNvPr>
        <xdr:cNvSpPr txBox="1"/>
      </xdr:nvSpPr>
      <xdr:spPr>
        <a:xfrm>
          <a:off x="339891" y="5722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76200</xdr:rowOff>
    </xdr:from>
    <xdr:to>
      <xdr:col>28</xdr:col>
      <xdr:colOff>114300</xdr:colOff>
      <xdr:row>34</xdr:row>
      <xdr:rowOff>76200</xdr:rowOff>
    </xdr:to>
    <xdr:cxnSp macro="">
      <xdr:nvCxnSpPr>
        <xdr:cNvPr id="54" name="直線コネクタ 53">
          <a:extLst>
            <a:ext uri="{FF2B5EF4-FFF2-40B4-BE49-F238E27FC236}">
              <a16:creationId xmlns:a16="http://schemas.microsoft.com/office/drawing/2014/main" id="{C8D1C254-D167-42B3-9E75-84601C9F91CB}"/>
            </a:ext>
          </a:extLst>
        </xdr:cNvPr>
        <xdr:cNvCxnSpPr/>
      </xdr:nvCxnSpPr>
      <xdr:spPr>
        <a:xfrm>
          <a:off x="685800" y="5591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33</xdr:row>
      <xdr:rowOff>105427</xdr:rowOff>
    </xdr:from>
    <xdr:ext cx="403059" cy="259045"/>
    <xdr:sp macro="" textlink="">
      <xdr:nvSpPr>
        <xdr:cNvPr id="55" name="テキスト ボックス 54">
          <a:extLst>
            <a:ext uri="{FF2B5EF4-FFF2-40B4-BE49-F238E27FC236}">
              <a16:creationId xmlns:a16="http://schemas.microsoft.com/office/drawing/2014/main" id="{A59EDDCA-83AC-4483-958E-8EBD2CDDD664}"/>
            </a:ext>
          </a:extLst>
        </xdr:cNvPr>
        <xdr:cNvSpPr txBox="1"/>
      </xdr:nvSpPr>
      <xdr:spPr>
        <a:xfrm>
          <a:off x="339891" y="5455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133350</xdr:rowOff>
    </xdr:from>
    <xdr:to>
      <xdr:col>28</xdr:col>
      <xdr:colOff>114300</xdr:colOff>
      <xdr:row>32</xdr:row>
      <xdr:rowOff>133350</xdr:rowOff>
    </xdr:to>
    <xdr:cxnSp macro="">
      <xdr:nvCxnSpPr>
        <xdr:cNvPr id="56" name="直線コネクタ 55">
          <a:extLst>
            <a:ext uri="{FF2B5EF4-FFF2-40B4-BE49-F238E27FC236}">
              <a16:creationId xmlns:a16="http://schemas.microsoft.com/office/drawing/2014/main" id="{16643824-6D5F-4C1B-AEFC-CFA6BF2A9CBE}"/>
            </a:ext>
          </a:extLst>
        </xdr:cNvPr>
        <xdr:cNvCxnSpPr/>
      </xdr:nvCxnSpPr>
      <xdr:spPr>
        <a:xfrm>
          <a:off x="685800" y="5324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31</xdr:row>
      <xdr:rowOff>162577</xdr:rowOff>
    </xdr:from>
    <xdr:ext cx="403059" cy="259045"/>
    <xdr:sp macro="" textlink="">
      <xdr:nvSpPr>
        <xdr:cNvPr id="57" name="テキスト ボックス 56">
          <a:extLst>
            <a:ext uri="{FF2B5EF4-FFF2-40B4-BE49-F238E27FC236}">
              <a16:creationId xmlns:a16="http://schemas.microsoft.com/office/drawing/2014/main" id="{4D7996C6-987B-4630-8A78-780589D99453}"/>
            </a:ext>
          </a:extLst>
        </xdr:cNvPr>
        <xdr:cNvSpPr txBox="1"/>
      </xdr:nvSpPr>
      <xdr:spPr>
        <a:xfrm>
          <a:off x="339891" y="5188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8" name="直線コネクタ 57">
          <a:extLst>
            <a:ext uri="{FF2B5EF4-FFF2-40B4-BE49-F238E27FC236}">
              <a16:creationId xmlns:a16="http://schemas.microsoft.com/office/drawing/2014/main" id="{553E2B0A-CD46-4E51-AE00-DE044BE052F9}"/>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9" name="テキスト ボックス 58">
          <a:extLst>
            <a:ext uri="{FF2B5EF4-FFF2-40B4-BE49-F238E27FC236}">
              <a16:creationId xmlns:a16="http://schemas.microsoft.com/office/drawing/2014/main" id="{FBCC07F7-3000-4834-9F06-EBD19E98675C}"/>
            </a:ext>
          </a:extLst>
        </xdr:cNvPr>
        <xdr:cNvSpPr txBox="1"/>
      </xdr:nvSpPr>
      <xdr:spPr>
        <a:xfrm>
          <a:off x="339891" y="491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60" name="【道路】&#10;有形固定資産減価償却率グラフ枠">
          <a:extLst>
            <a:ext uri="{FF2B5EF4-FFF2-40B4-BE49-F238E27FC236}">
              <a16:creationId xmlns:a16="http://schemas.microsoft.com/office/drawing/2014/main" id="{9ED16ABB-0D47-4D0E-911F-0C4FBC18A104}"/>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104775</xdr:rowOff>
    </xdr:from>
    <xdr:to>
      <xdr:col>24</xdr:col>
      <xdr:colOff>62865</xdr:colOff>
      <xdr:row>41</xdr:row>
      <xdr:rowOff>113347</xdr:rowOff>
    </xdr:to>
    <xdr:cxnSp macro="">
      <xdr:nvCxnSpPr>
        <xdr:cNvPr id="61" name="直線コネクタ 60">
          <a:extLst>
            <a:ext uri="{FF2B5EF4-FFF2-40B4-BE49-F238E27FC236}">
              <a16:creationId xmlns:a16="http://schemas.microsoft.com/office/drawing/2014/main" id="{0FBAC364-D913-4C29-8CF3-E79ADE1F02AA}"/>
            </a:ext>
          </a:extLst>
        </xdr:cNvPr>
        <xdr:cNvCxnSpPr/>
      </xdr:nvCxnSpPr>
      <xdr:spPr>
        <a:xfrm flipV="1">
          <a:off x="4180840" y="5454650"/>
          <a:ext cx="0" cy="1307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117174</xdr:rowOff>
    </xdr:from>
    <xdr:ext cx="405111" cy="259045"/>
    <xdr:sp macro="" textlink="">
      <xdr:nvSpPr>
        <xdr:cNvPr id="62" name="【道路】&#10;有形固定資産減価償却率最小値テキスト">
          <a:extLst>
            <a:ext uri="{FF2B5EF4-FFF2-40B4-BE49-F238E27FC236}">
              <a16:creationId xmlns:a16="http://schemas.microsoft.com/office/drawing/2014/main" id="{ABE8FF9E-0692-4940-818C-732AC2FB270F}"/>
            </a:ext>
          </a:extLst>
        </xdr:cNvPr>
        <xdr:cNvSpPr txBox="1"/>
      </xdr:nvSpPr>
      <xdr:spPr>
        <a:xfrm>
          <a:off x="4219575" y="6765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113347</xdr:rowOff>
    </xdr:from>
    <xdr:to>
      <xdr:col>24</xdr:col>
      <xdr:colOff>152400</xdr:colOff>
      <xdr:row>41</xdr:row>
      <xdr:rowOff>113347</xdr:rowOff>
    </xdr:to>
    <xdr:cxnSp macro="">
      <xdr:nvCxnSpPr>
        <xdr:cNvPr id="63" name="直線コネクタ 62">
          <a:extLst>
            <a:ext uri="{FF2B5EF4-FFF2-40B4-BE49-F238E27FC236}">
              <a16:creationId xmlns:a16="http://schemas.microsoft.com/office/drawing/2014/main" id="{88DFAA44-D8DD-4053-AF7B-9F450D81B352}"/>
            </a:ext>
          </a:extLst>
        </xdr:cNvPr>
        <xdr:cNvCxnSpPr/>
      </xdr:nvCxnSpPr>
      <xdr:spPr>
        <a:xfrm>
          <a:off x="4105275" y="676179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51452</xdr:rowOff>
    </xdr:from>
    <xdr:ext cx="405111" cy="259045"/>
    <xdr:sp macro="" textlink="">
      <xdr:nvSpPr>
        <xdr:cNvPr id="64" name="【道路】&#10;有形固定資産減価償却率最大値テキスト">
          <a:extLst>
            <a:ext uri="{FF2B5EF4-FFF2-40B4-BE49-F238E27FC236}">
              <a16:creationId xmlns:a16="http://schemas.microsoft.com/office/drawing/2014/main" id="{05711A7B-859D-4F4D-9D04-2C8FF4F27F3F}"/>
            </a:ext>
          </a:extLst>
        </xdr:cNvPr>
        <xdr:cNvSpPr txBox="1"/>
      </xdr:nvSpPr>
      <xdr:spPr>
        <a:xfrm>
          <a:off x="4219575" y="523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104775</xdr:rowOff>
    </xdr:from>
    <xdr:to>
      <xdr:col>24</xdr:col>
      <xdr:colOff>152400</xdr:colOff>
      <xdr:row>33</xdr:row>
      <xdr:rowOff>104775</xdr:rowOff>
    </xdr:to>
    <xdr:cxnSp macro="">
      <xdr:nvCxnSpPr>
        <xdr:cNvPr id="65" name="直線コネクタ 64">
          <a:extLst>
            <a:ext uri="{FF2B5EF4-FFF2-40B4-BE49-F238E27FC236}">
              <a16:creationId xmlns:a16="http://schemas.microsoft.com/office/drawing/2014/main" id="{31872BD1-60AF-416A-B70A-4BD24E022895}"/>
            </a:ext>
          </a:extLst>
        </xdr:cNvPr>
        <xdr:cNvCxnSpPr/>
      </xdr:nvCxnSpPr>
      <xdr:spPr>
        <a:xfrm>
          <a:off x="4105275" y="54546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9542</xdr:rowOff>
    </xdr:from>
    <xdr:ext cx="405111" cy="259045"/>
    <xdr:sp macro="" textlink="">
      <xdr:nvSpPr>
        <xdr:cNvPr id="66" name="【道路】&#10;有形固定資産減価償却率平均値テキスト">
          <a:extLst>
            <a:ext uri="{FF2B5EF4-FFF2-40B4-BE49-F238E27FC236}">
              <a16:creationId xmlns:a16="http://schemas.microsoft.com/office/drawing/2014/main" id="{A0B64E90-DECF-4EA9-9AD0-D6EDB841F4DC}"/>
            </a:ext>
          </a:extLst>
        </xdr:cNvPr>
        <xdr:cNvSpPr txBox="1"/>
      </xdr:nvSpPr>
      <xdr:spPr>
        <a:xfrm>
          <a:off x="4219575" y="6007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31115</xdr:rowOff>
    </xdr:from>
    <xdr:to>
      <xdr:col>24</xdr:col>
      <xdr:colOff>114300</xdr:colOff>
      <xdr:row>37</xdr:row>
      <xdr:rowOff>132715</xdr:rowOff>
    </xdr:to>
    <xdr:sp macro="" textlink="">
      <xdr:nvSpPr>
        <xdr:cNvPr id="67" name="フローチャート: 判断 66">
          <a:extLst>
            <a:ext uri="{FF2B5EF4-FFF2-40B4-BE49-F238E27FC236}">
              <a16:creationId xmlns:a16="http://schemas.microsoft.com/office/drawing/2014/main" id="{7E8488C3-FEF4-4850-9F42-B73A3BF09217}"/>
            </a:ext>
          </a:extLst>
        </xdr:cNvPr>
        <xdr:cNvSpPr/>
      </xdr:nvSpPr>
      <xdr:spPr>
        <a:xfrm>
          <a:off x="4124325" y="602869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159703</xdr:rowOff>
    </xdr:from>
    <xdr:to>
      <xdr:col>20</xdr:col>
      <xdr:colOff>38100</xdr:colOff>
      <xdr:row>37</xdr:row>
      <xdr:rowOff>89853</xdr:rowOff>
    </xdr:to>
    <xdr:sp macro="" textlink="">
      <xdr:nvSpPr>
        <xdr:cNvPr id="68" name="フローチャート: 判断 67">
          <a:extLst>
            <a:ext uri="{FF2B5EF4-FFF2-40B4-BE49-F238E27FC236}">
              <a16:creationId xmlns:a16="http://schemas.microsoft.com/office/drawing/2014/main" id="{21F0C423-F452-4D34-8021-E52D1F322C93}"/>
            </a:ext>
          </a:extLst>
        </xdr:cNvPr>
        <xdr:cNvSpPr/>
      </xdr:nvSpPr>
      <xdr:spPr>
        <a:xfrm>
          <a:off x="3381375" y="600170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116840</xdr:rowOff>
    </xdr:from>
    <xdr:to>
      <xdr:col>15</xdr:col>
      <xdr:colOff>101600</xdr:colOff>
      <xdr:row>37</xdr:row>
      <xdr:rowOff>46990</xdr:rowOff>
    </xdr:to>
    <xdr:sp macro="" textlink="">
      <xdr:nvSpPr>
        <xdr:cNvPr id="69" name="フローチャート: 判断 68">
          <a:extLst>
            <a:ext uri="{FF2B5EF4-FFF2-40B4-BE49-F238E27FC236}">
              <a16:creationId xmlns:a16="http://schemas.microsoft.com/office/drawing/2014/main" id="{B1A7A56D-9056-49BF-BDB4-7E7B3606D786}"/>
            </a:ext>
          </a:extLst>
        </xdr:cNvPr>
        <xdr:cNvSpPr/>
      </xdr:nvSpPr>
      <xdr:spPr>
        <a:xfrm>
          <a:off x="2571750" y="595566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71120</xdr:rowOff>
    </xdr:from>
    <xdr:to>
      <xdr:col>10</xdr:col>
      <xdr:colOff>165100</xdr:colOff>
      <xdr:row>37</xdr:row>
      <xdr:rowOff>1270</xdr:rowOff>
    </xdr:to>
    <xdr:sp macro="" textlink="">
      <xdr:nvSpPr>
        <xdr:cNvPr id="70" name="フローチャート: 判断 69">
          <a:extLst>
            <a:ext uri="{FF2B5EF4-FFF2-40B4-BE49-F238E27FC236}">
              <a16:creationId xmlns:a16="http://schemas.microsoft.com/office/drawing/2014/main" id="{8F1FF94D-BD73-4C26-9BEE-BEBDA075C5DF}"/>
            </a:ext>
          </a:extLst>
        </xdr:cNvPr>
        <xdr:cNvSpPr/>
      </xdr:nvSpPr>
      <xdr:spPr>
        <a:xfrm>
          <a:off x="1781175" y="59067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39688</xdr:rowOff>
    </xdr:from>
    <xdr:to>
      <xdr:col>6</xdr:col>
      <xdr:colOff>38100</xdr:colOff>
      <xdr:row>36</xdr:row>
      <xdr:rowOff>141288</xdr:rowOff>
    </xdr:to>
    <xdr:sp macro="" textlink="">
      <xdr:nvSpPr>
        <xdr:cNvPr id="71" name="フローチャート: 判断 70">
          <a:extLst>
            <a:ext uri="{FF2B5EF4-FFF2-40B4-BE49-F238E27FC236}">
              <a16:creationId xmlns:a16="http://schemas.microsoft.com/office/drawing/2014/main" id="{08411628-7624-4237-AAFD-F75CDFA64E66}"/>
            </a:ext>
          </a:extLst>
        </xdr:cNvPr>
        <xdr:cNvSpPr/>
      </xdr:nvSpPr>
      <xdr:spPr>
        <a:xfrm>
          <a:off x="981075" y="587851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982DB66-4709-4457-BCE9-AEAFBC5D736E}"/>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E59B7FD8-0E02-44DD-8703-D2F8B16CD99D}"/>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69D57FDA-5A09-45C8-9684-FB9128FAF2F2}"/>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5" name="テキスト ボックス 74">
          <a:extLst>
            <a:ext uri="{FF2B5EF4-FFF2-40B4-BE49-F238E27FC236}">
              <a16:creationId xmlns:a16="http://schemas.microsoft.com/office/drawing/2014/main" id="{04E38CDA-490B-4FBD-9CAB-A26CB42E23BD}"/>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6" name="テキスト ボックス 75">
          <a:extLst>
            <a:ext uri="{FF2B5EF4-FFF2-40B4-BE49-F238E27FC236}">
              <a16:creationId xmlns:a16="http://schemas.microsoft.com/office/drawing/2014/main" id="{EF924071-C8A2-4ABF-AD8C-6EFF9EE56E59}"/>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171133</xdr:rowOff>
    </xdr:from>
    <xdr:to>
      <xdr:col>24</xdr:col>
      <xdr:colOff>114300</xdr:colOff>
      <xdr:row>37</xdr:row>
      <xdr:rowOff>101283</xdr:rowOff>
    </xdr:to>
    <xdr:sp macro="" textlink="">
      <xdr:nvSpPr>
        <xdr:cNvPr id="77" name="楕円 76">
          <a:extLst>
            <a:ext uri="{FF2B5EF4-FFF2-40B4-BE49-F238E27FC236}">
              <a16:creationId xmlns:a16="http://schemas.microsoft.com/office/drawing/2014/main" id="{AEDCE62B-9338-47B0-A30A-B2DDE5DEB983}"/>
            </a:ext>
          </a:extLst>
        </xdr:cNvPr>
        <xdr:cNvSpPr/>
      </xdr:nvSpPr>
      <xdr:spPr>
        <a:xfrm>
          <a:off x="4124325" y="600043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22560</xdr:rowOff>
    </xdr:from>
    <xdr:ext cx="405111" cy="259045"/>
    <xdr:sp macro="" textlink="">
      <xdr:nvSpPr>
        <xdr:cNvPr id="78" name="【道路】&#10;有形固定資産減価償却率該当値テキスト">
          <a:extLst>
            <a:ext uri="{FF2B5EF4-FFF2-40B4-BE49-F238E27FC236}">
              <a16:creationId xmlns:a16="http://schemas.microsoft.com/office/drawing/2014/main" id="{7CD93F9A-7BAA-4F9F-95BD-CDD490F02B2C}"/>
            </a:ext>
          </a:extLst>
        </xdr:cNvPr>
        <xdr:cNvSpPr txBox="1"/>
      </xdr:nvSpPr>
      <xdr:spPr>
        <a:xfrm>
          <a:off x="4219575" y="5864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119697</xdr:rowOff>
    </xdr:from>
    <xdr:to>
      <xdr:col>20</xdr:col>
      <xdr:colOff>38100</xdr:colOff>
      <xdr:row>37</xdr:row>
      <xdr:rowOff>49847</xdr:rowOff>
    </xdr:to>
    <xdr:sp macro="" textlink="">
      <xdr:nvSpPr>
        <xdr:cNvPr id="79" name="楕円 78">
          <a:extLst>
            <a:ext uri="{FF2B5EF4-FFF2-40B4-BE49-F238E27FC236}">
              <a16:creationId xmlns:a16="http://schemas.microsoft.com/office/drawing/2014/main" id="{7F62099E-26DE-40EB-AF2B-08AE92B64F98}"/>
            </a:ext>
          </a:extLst>
        </xdr:cNvPr>
        <xdr:cNvSpPr/>
      </xdr:nvSpPr>
      <xdr:spPr>
        <a:xfrm>
          <a:off x="3381375" y="5961697"/>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170497</xdr:rowOff>
    </xdr:from>
    <xdr:to>
      <xdr:col>24</xdr:col>
      <xdr:colOff>63500</xdr:colOff>
      <xdr:row>37</xdr:row>
      <xdr:rowOff>50483</xdr:rowOff>
    </xdr:to>
    <xdr:cxnSp macro="">
      <xdr:nvCxnSpPr>
        <xdr:cNvPr id="80" name="直線コネクタ 79">
          <a:extLst>
            <a:ext uri="{FF2B5EF4-FFF2-40B4-BE49-F238E27FC236}">
              <a16:creationId xmlns:a16="http://schemas.microsoft.com/office/drawing/2014/main" id="{81047AB6-0FAA-408E-A0F3-D6C06B2B345C}"/>
            </a:ext>
          </a:extLst>
        </xdr:cNvPr>
        <xdr:cNvCxnSpPr/>
      </xdr:nvCxnSpPr>
      <xdr:spPr>
        <a:xfrm>
          <a:off x="3429000" y="5999797"/>
          <a:ext cx="752475"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22542</xdr:rowOff>
    </xdr:from>
    <xdr:to>
      <xdr:col>15</xdr:col>
      <xdr:colOff>101600</xdr:colOff>
      <xdr:row>37</xdr:row>
      <xdr:rowOff>124142</xdr:rowOff>
    </xdr:to>
    <xdr:sp macro="" textlink="">
      <xdr:nvSpPr>
        <xdr:cNvPr id="81" name="楕円 80">
          <a:extLst>
            <a:ext uri="{FF2B5EF4-FFF2-40B4-BE49-F238E27FC236}">
              <a16:creationId xmlns:a16="http://schemas.microsoft.com/office/drawing/2014/main" id="{91EDC4DB-EAC1-4F36-BABB-A43F7CFB9882}"/>
            </a:ext>
          </a:extLst>
        </xdr:cNvPr>
        <xdr:cNvSpPr/>
      </xdr:nvSpPr>
      <xdr:spPr>
        <a:xfrm>
          <a:off x="2571750" y="602646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170497</xdr:rowOff>
    </xdr:from>
    <xdr:to>
      <xdr:col>19</xdr:col>
      <xdr:colOff>177800</xdr:colOff>
      <xdr:row>37</xdr:row>
      <xdr:rowOff>73342</xdr:rowOff>
    </xdr:to>
    <xdr:cxnSp macro="">
      <xdr:nvCxnSpPr>
        <xdr:cNvPr id="82" name="直線コネクタ 81">
          <a:extLst>
            <a:ext uri="{FF2B5EF4-FFF2-40B4-BE49-F238E27FC236}">
              <a16:creationId xmlns:a16="http://schemas.microsoft.com/office/drawing/2014/main" id="{507961FE-3E25-40B9-A14A-9B1E7FA7D9F3}"/>
            </a:ext>
          </a:extLst>
        </xdr:cNvPr>
        <xdr:cNvCxnSpPr/>
      </xdr:nvCxnSpPr>
      <xdr:spPr>
        <a:xfrm flipV="1">
          <a:off x="2619375" y="5999797"/>
          <a:ext cx="809625"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151130</xdr:rowOff>
    </xdr:from>
    <xdr:to>
      <xdr:col>10</xdr:col>
      <xdr:colOff>165100</xdr:colOff>
      <xdr:row>37</xdr:row>
      <xdr:rowOff>81280</xdr:rowOff>
    </xdr:to>
    <xdr:sp macro="" textlink="">
      <xdr:nvSpPr>
        <xdr:cNvPr id="83" name="楕円 82">
          <a:extLst>
            <a:ext uri="{FF2B5EF4-FFF2-40B4-BE49-F238E27FC236}">
              <a16:creationId xmlns:a16="http://schemas.microsoft.com/office/drawing/2014/main" id="{9914279E-A700-4FD1-B996-8686B123739A}"/>
            </a:ext>
          </a:extLst>
        </xdr:cNvPr>
        <xdr:cNvSpPr/>
      </xdr:nvSpPr>
      <xdr:spPr>
        <a:xfrm>
          <a:off x="1781175" y="598995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30480</xdr:rowOff>
    </xdr:from>
    <xdr:to>
      <xdr:col>15</xdr:col>
      <xdr:colOff>50800</xdr:colOff>
      <xdr:row>37</xdr:row>
      <xdr:rowOff>73342</xdr:rowOff>
    </xdr:to>
    <xdr:cxnSp macro="">
      <xdr:nvCxnSpPr>
        <xdr:cNvPr id="84" name="直線コネクタ 83">
          <a:extLst>
            <a:ext uri="{FF2B5EF4-FFF2-40B4-BE49-F238E27FC236}">
              <a16:creationId xmlns:a16="http://schemas.microsoft.com/office/drawing/2014/main" id="{AB19A39B-C58A-4B89-AA94-BFD30A0A13C6}"/>
            </a:ext>
          </a:extLst>
        </xdr:cNvPr>
        <xdr:cNvCxnSpPr/>
      </xdr:nvCxnSpPr>
      <xdr:spPr>
        <a:xfrm>
          <a:off x="1828800" y="6028055"/>
          <a:ext cx="790575" cy="46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102553</xdr:rowOff>
    </xdr:from>
    <xdr:to>
      <xdr:col>6</xdr:col>
      <xdr:colOff>38100</xdr:colOff>
      <xdr:row>37</xdr:row>
      <xdr:rowOff>32703</xdr:rowOff>
    </xdr:to>
    <xdr:sp macro="" textlink="">
      <xdr:nvSpPr>
        <xdr:cNvPr id="85" name="楕円 84">
          <a:extLst>
            <a:ext uri="{FF2B5EF4-FFF2-40B4-BE49-F238E27FC236}">
              <a16:creationId xmlns:a16="http://schemas.microsoft.com/office/drawing/2014/main" id="{48DE124A-FFEE-4303-89CE-FA97164BC885}"/>
            </a:ext>
          </a:extLst>
        </xdr:cNvPr>
        <xdr:cNvSpPr/>
      </xdr:nvSpPr>
      <xdr:spPr>
        <a:xfrm>
          <a:off x="981075" y="594455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153353</xdr:rowOff>
    </xdr:from>
    <xdr:to>
      <xdr:col>10</xdr:col>
      <xdr:colOff>114300</xdr:colOff>
      <xdr:row>37</xdr:row>
      <xdr:rowOff>30480</xdr:rowOff>
    </xdr:to>
    <xdr:cxnSp macro="">
      <xdr:nvCxnSpPr>
        <xdr:cNvPr id="86" name="直線コネクタ 85">
          <a:extLst>
            <a:ext uri="{FF2B5EF4-FFF2-40B4-BE49-F238E27FC236}">
              <a16:creationId xmlns:a16="http://schemas.microsoft.com/office/drawing/2014/main" id="{7138940E-1C7F-4C40-992D-FBBF6F4BF5CC}"/>
            </a:ext>
          </a:extLst>
        </xdr:cNvPr>
        <xdr:cNvCxnSpPr/>
      </xdr:nvCxnSpPr>
      <xdr:spPr>
        <a:xfrm>
          <a:off x="1028700" y="5992178"/>
          <a:ext cx="800100" cy="35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80980</xdr:rowOff>
    </xdr:from>
    <xdr:ext cx="405111" cy="259045"/>
    <xdr:sp macro="" textlink="">
      <xdr:nvSpPr>
        <xdr:cNvPr id="87" name="n_1aveValue【道路】&#10;有形固定資産減価償却率">
          <a:extLst>
            <a:ext uri="{FF2B5EF4-FFF2-40B4-BE49-F238E27FC236}">
              <a16:creationId xmlns:a16="http://schemas.microsoft.com/office/drawing/2014/main" id="{0F3E43AB-C6EE-40D5-9B9C-E7D6359E9AEA}"/>
            </a:ext>
          </a:extLst>
        </xdr:cNvPr>
        <xdr:cNvSpPr txBox="1"/>
      </xdr:nvSpPr>
      <xdr:spPr>
        <a:xfrm>
          <a:off x="3239144" y="608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63517</xdr:rowOff>
    </xdr:from>
    <xdr:ext cx="405111" cy="259045"/>
    <xdr:sp macro="" textlink="">
      <xdr:nvSpPr>
        <xdr:cNvPr id="88" name="n_2aveValue【道路】&#10;有形固定資産減価償却率">
          <a:extLst>
            <a:ext uri="{FF2B5EF4-FFF2-40B4-BE49-F238E27FC236}">
              <a16:creationId xmlns:a16="http://schemas.microsoft.com/office/drawing/2014/main" id="{D5555A20-AF22-465F-8045-2D7D176BC030}"/>
            </a:ext>
          </a:extLst>
        </xdr:cNvPr>
        <xdr:cNvSpPr txBox="1"/>
      </xdr:nvSpPr>
      <xdr:spPr>
        <a:xfrm>
          <a:off x="2439044" y="5743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17797</xdr:rowOff>
    </xdr:from>
    <xdr:ext cx="405111" cy="259045"/>
    <xdr:sp macro="" textlink="">
      <xdr:nvSpPr>
        <xdr:cNvPr id="89" name="n_3aveValue【道路】&#10;有形固定資産減価償却率">
          <a:extLst>
            <a:ext uri="{FF2B5EF4-FFF2-40B4-BE49-F238E27FC236}">
              <a16:creationId xmlns:a16="http://schemas.microsoft.com/office/drawing/2014/main" id="{92912C2D-A506-4E9A-80E0-473B033C1E68}"/>
            </a:ext>
          </a:extLst>
        </xdr:cNvPr>
        <xdr:cNvSpPr txBox="1"/>
      </xdr:nvSpPr>
      <xdr:spPr>
        <a:xfrm>
          <a:off x="1648469" y="56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157815</xdr:rowOff>
    </xdr:from>
    <xdr:ext cx="405111" cy="259045"/>
    <xdr:sp macro="" textlink="">
      <xdr:nvSpPr>
        <xdr:cNvPr id="90" name="n_4aveValue【道路】&#10;有形固定資産減価償却率">
          <a:extLst>
            <a:ext uri="{FF2B5EF4-FFF2-40B4-BE49-F238E27FC236}">
              <a16:creationId xmlns:a16="http://schemas.microsoft.com/office/drawing/2014/main" id="{A5D5F1C9-13FC-4A32-B5F9-ADA67784FAE8}"/>
            </a:ext>
          </a:extLst>
        </xdr:cNvPr>
        <xdr:cNvSpPr txBox="1"/>
      </xdr:nvSpPr>
      <xdr:spPr>
        <a:xfrm>
          <a:off x="848369" y="5675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66374</xdr:rowOff>
    </xdr:from>
    <xdr:ext cx="405111" cy="259045"/>
    <xdr:sp macro="" textlink="">
      <xdr:nvSpPr>
        <xdr:cNvPr id="91" name="n_1mainValue【道路】&#10;有形固定資産減価償却率">
          <a:extLst>
            <a:ext uri="{FF2B5EF4-FFF2-40B4-BE49-F238E27FC236}">
              <a16:creationId xmlns:a16="http://schemas.microsoft.com/office/drawing/2014/main" id="{A87A04C0-F6DF-4DDD-B13A-30BE3F11EC00}"/>
            </a:ext>
          </a:extLst>
        </xdr:cNvPr>
        <xdr:cNvSpPr txBox="1"/>
      </xdr:nvSpPr>
      <xdr:spPr>
        <a:xfrm>
          <a:off x="3239144" y="5746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115269</xdr:rowOff>
    </xdr:from>
    <xdr:ext cx="405111" cy="259045"/>
    <xdr:sp macro="" textlink="">
      <xdr:nvSpPr>
        <xdr:cNvPr id="92" name="n_2mainValue【道路】&#10;有形固定資産減価償却率">
          <a:extLst>
            <a:ext uri="{FF2B5EF4-FFF2-40B4-BE49-F238E27FC236}">
              <a16:creationId xmlns:a16="http://schemas.microsoft.com/office/drawing/2014/main" id="{29C8F936-A1FF-4F54-B52B-34BB8956C6D9}"/>
            </a:ext>
          </a:extLst>
        </xdr:cNvPr>
        <xdr:cNvSpPr txBox="1"/>
      </xdr:nvSpPr>
      <xdr:spPr>
        <a:xfrm>
          <a:off x="2439044" y="6116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72407</xdr:rowOff>
    </xdr:from>
    <xdr:ext cx="405111" cy="259045"/>
    <xdr:sp macro="" textlink="">
      <xdr:nvSpPr>
        <xdr:cNvPr id="93" name="n_3mainValue【道路】&#10;有形固定資産減価償却率">
          <a:extLst>
            <a:ext uri="{FF2B5EF4-FFF2-40B4-BE49-F238E27FC236}">
              <a16:creationId xmlns:a16="http://schemas.microsoft.com/office/drawing/2014/main" id="{B2A15386-6DC2-47C2-BC8A-E1F350873557}"/>
            </a:ext>
          </a:extLst>
        </xdr:cNvPr>
        <xdr:cNvSpPr txBox="1"/>
      </xdr:nvSpPr>
      <xdr:spPr>
        <a:xfrm>
          <a:off x="1648469"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23830</xdr:rowOff>
    </xdr:from>
    <xdr:ext cx="405111" cy="259045"/>
    <xdr:sp macro="" textlink="">
      <xdr:nvSpPr>
        <xdr:cNvPr id="94" name="n_4mainValue【道路】&#10;有形固定資産減価償却率">
          <a:extLst>
            <a:ext uri="{FF2B5EF4-FFF2-40B4-BE49-F238E27FC236}">
              <a16:creationId xmlns:a16="http://schemas.microsoft.com/office/drawing/2014/main" id="{6F871002-A88C-450A-9A06-68008925E383}"/>
            </a:ext>
          </a:extLst>
        </xdr:cNvPr>
        <xdr:cNvSpPr txBox="1"/>
      </xdr:nvSpPr>
      <xdr:spPr>
        <a:xfrm>
          <a:off x="848369" y="602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5" name="正方形/長方形 94">
          <a:extLst>
            <a:ext uri="{FF2B5EF4-FFF2-40B4-BE49-F238E27FC236}">
              <a16:creationId xmlns:a16="http://schemas.microsoft.com/office/drawing/2014/main" id="{4B7E9C70-280D-4E37-81A2-E670AE33D93F}"/>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6" name="正方形/長方形 95">
          <a:extLst>
            <a:ext uri="{FF2B5EF4-FFF2-40B4-BE49-F238E27FC236}">
              <a16:creationId xmlns:a16="http://schemas.microsoft.com/office/drawing/2014/main" id="{CCBC90CA-1376-4BAF-B7D2-74277919AD23}"/>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7" name="正方形/長方形 96">
          <a:extLst>
            <a:ext uri="{FF2B5EF4-FFF2-40B4-BE49-F238E27FC236}">
              <a16:creationId xmlns:a16="http://schemas.microsoft.com/office/drawing/2014/main" id="{7E5E6503-02BA-4707-9DCB-BEA10CAA66A6}"/>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8" name="正方形/長方形 97">
          <a:extLst>
            <a:ext uri="{FF2B5EF4-FFF2-40B4-BE49-F238E27FC236}">
              <a16:creationId xmlns:a16="http://schemas.microsoft.com/office/drawing/2014/main" id="{0C7ACA26-A8D2-4BFA-8368-C8BDD483B482}"/>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9" name="正方形/長方形 98">
          <a:extLst>
            <a:ext uri="{FF2B5EF4-FFF2-40B4-BE49-F238E27FC236}">
              <a16:creationId xmlns:a16="http://schemas.microsoft.com/office/drawing/2014/main" id="{F69B00F2-5712-4305-B854-71D6A6DBB1EA}"/>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100" name="正方形/長方形 99">
          <a:extLst>
            <a:ext uri="{FF2B5EF4-FFF2-40B4-BE49-F238E27FC236}">
              <a16:creationId xmlns:a16="http://schemas.microsoft.com/office/drawing/2014/main" id="{AA2B0E06-263E-4967-BB12-9450415B04F9}"/>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101" name="正方形/長方形 100">
          <a:extLst>
            <a:ext uri="{FF2B5EF4-FFF2-40B4-BE49-F238E27FC236}">
              <a16:creationId xmlns:a16="http://schemas.microsoft.com/office/drawing/2014/main" id="{8F283932-4032-4C65-91E7-FABF3DB02E16}"/>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2" name="正方形/長方形 101">
          <a:extLst>
            <a:ext uri="{FF2B5EF4-FFF2-40B4-BE49-F238E27FC236}">
              <a16:creationId xmlns:a16="http://schemas.microsoft.com/office/drawing/2014/main" id="{60E22F48-088F-4F3F-B09E-3CF6E04E790C}"/>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3" name="テキスト ボックス 102">
          <a:extLst>
            <a:ext uri="{FF2B5EF4-FFF2-40B4-BE49-F238E27FC236}">
              <a16:creationId xmlns:a16="http://schemas.microsoft.com/office/drawing/2014/main" id="{3BF0D121-CD84-4861-A830-F411258B27F7}"/>
            </a:ext>
          </a:extLst>
        </xdr:cNvPr>
        <xdr:cNvSpPr txBox="1"/>
      </xdr:nvSpPr>
      <xdr:spPr>
        <a:xfrm>
          <a:off x="59150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4" name="直線コネクタ 103">
          <a:extLst>
            <a:ext uri="{FF2B5EF4-FFF2-40B4-BE49-F238E27FC236}">
              <a16:creationId xmlns:a16="http://schemas.microsoft.com/office/drawing/2014/main" id="{35CF8696-39E1-464F-BAA0-462FE0850FAF}"/>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5" name="テキスト ボックス 104">
          <a:extLst>
            <a:ext uri="{FF2B5EF4-FFF2-40B4-BE49-F238E27FC236}">
              <a16:creationId xmlns:a16="http://schemas.microsoft.com/office/drawing/2014/main" id="{3EEE1694-0108-4CB5-919F-1ABAB8C41E20}"/>
            </a:ext>
          </a:extLst>
        </xdr:cNvPr>
        <xdr:cNvSpPr txBox="1"/>
      </xdr:nvSpPr>
      <xdr:spPr>
        <a:xfrm>
          <a:off x="5527221"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106" name="直線コネクタ 105">
          <a:extLst>
            <a:ext uri="{FF2B5EF4-FFF2-40B4-BE49-F238E27FC236}">
              <a16:creationId xmlns:a16="http://schemas.microsoft.com/office/drawing/2014/main" id="{18925F89-597A-451B-935A-64FECA5ED47C}"/>
            </a:ext>
          </a:extLst>
        </xdr:cNvPr>
        <xdr:cNvCxnSpPr/>
      </xdr:nvCxnSpPr>
      <xdr:spPr>
        <a:xfrm>
          <a:off x="5953125" y="690290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7" name="テキスト ボックス 106">
          <a:extLst>
            <a:ext uri="{FF2B5EF4-FFF2-40B4-BE49-F238E27FC236}">
              <a16:creationId xmlns:a16="http://schemas.microsoft.com/office/drawing/2014/main" id="{51C79B61-F6D5-4079-BE85-581C67FAB856}"/>
            </a:ext>
          </a:extLst>
        </xdr:cNvPr>
        <xdr:cNvSpPr txBox="1"/>
      </xdr:nvSpPr>
      <xdr:spPr>
        <a:xfrm>
          <a:off x="5527221"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8" name="直線コネクタ 107">
          <a:extLst>
            <a:ext uri="{FF2B5EF4-FFF2-40B4-BE49-F238E27FC236}">
              <a16:creationId xmlns:a16="http://schemas.microsoft.com/office/drawing/2014/main" id="{FADCFEF1-DEEC-45DA-9839-97E8F5D96C5A}"/>
            </a:ext>
          </a:extLst>
        </xdr:cNvPr>
        <xdr:cNvCxnSpPr/>
      </xdr:nvCxnSpPr>
      <xdr:spPr>
        <a:xfrm>
          <a:off x="5953125" y="65922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9" name="テキスト ボックス 108">
          <a:extLst>
            <a:ext uri="{FF2B5EF4-FFF2-40B4-BE49-F238E27FC236}">
              <a16:creationId xmlns:a16="http://schemas.microsoft.com/office/drawing/2014/main" id="{5AD584AA-7F6B-4644-B1FE-E589E8F55504}"/>
            </a:ext>
          </a:extLst>
        </xdr:cNvPr>
        <xdr:cNvSpPr txBox="1"/>
      </xdr:nvSpPr>
      <xdr:spPr>
        <a:xfrm>
          <a:off x="5527221" y="64658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10" name="直線コネクタ 109">
          <a:extLst>
            <a:ext uri="{FF2B5EF4-FFF2-40B4-BE49-F238E27FC236}">
              <a16:creationId xmlns:a16="http://schemas.microsoft.com/office/drawing/2014/main" id="{3D489B08-DE8D-41B8-80BB-9BD890E68F62}"/>
            </a:ext>
          </a:extLst>
        </xdr:cNvPr>
        <xdr:cNvCxnSpPr/>
      </xdr:nvCxnSpPr>
      <xdr:spPr>
        <a:xfrm>
          <a:off x="5953125" y="628468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11" name="テキスト ボックス 110">
          <a:extLst>
            <a:ext uri="{FF2B5EF4-FFF2-40B4-BE49-F238E27FC236}">
              <a16:creationId xmlns:a16="http://schemas.microsoft.com/office/drawing/2014/main" id="{9ED44A61-3E90-4DD3-ADF8-F2EA86CDFF60}"/>
            </a:ext>
          </a:extLst>
        </xdr:cNvPr>
        <xdr:cNvSpPr txBox="1"/>
      </xdr:nvSpPr>
      <xdr:spPr>
        <a:xfrm>
          <a:off x="5527221" y="61551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12" name="直線コネクタ 111">
          <a:extLst>
            <a:ext uri="{FF2B5EF4-FFF2-40B4-BE49-F238E27FC236}">
              <a16:creationId xmlns:a16="http://schemas.microsoft.com/office/drawing/2014/main" id="{647C3870-29F6-436B-8BB1-ADD3994F384D}"/>
            </a:ext>
          </a:extLst>
        </xdr:cNvPr>
        <xdr:cNvCxnSpPr/>
      </xdr:nvCxnSpPr>
      <xdr:spPr>
        <a:xfrm>
          <a:off x="5953125" y="59835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13" name="テキスト ボックス 112">
          <a:extLst>
            <a:ext uri="{FF2B5EF4-FFF2-40B4-BE49-F238E27FC236}">
              <a16:creationId xmlns:a16="http://schemas.microsoft.com/office/drawing/2014/main" id="{0CF43381-1EB9-4DB7-9D83-A43C5C100FAB}"/>
            </a:ext>
          </a:extLst>
        </xdr:cNvPr>
        <xdr:cNvSpPr txBox="1"/>
      </xdr:nvSpPr>
      <xdr:spPr>
        <a:xfrm>
          <a:off x="5478976" y="583811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4" name="直線コネクタ 113">
          <a:extLst>
            <a:ext uri="{FF2B5EF4-FFF2-40B4-BE49-F238E27FC236}">
              <a16:creationId xmlns:a16="http://schemas.microsoft.com/office/drawing/2014/main" id="{E19529BF-6401-4834-A636-2FA607C42DCC}"/>
            </a:ext>
          </a:extLst>
        </xdr:cNvPr>
        <xdr:cNvCxnSpPr/>
      </xdr:nvCxnSpPr>
      <xdr:spPr>
        <a:xfrm>
          <a:off x="5953125" y="56759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5" name="テキスト ボックス 114">
          <a:extLst>
            <a:ext uri="{FF2B5EF4-FFF2-40B4-BE49-F238E27FC236}">
              <a16:creationId xmlns:a16="http://schemas.microsoft.com/office/drawing/2014/main" id="{E2DF7DCC-0A67-4C9C-B64F-CCE215744958}"/>
            </a:ext>
          </a:extLst>
        </xdr:cNvPr>
        <xdr:cNvSpPr txBox="1"/>
      </xdr:nvSpPr>
      <xdr:spPr>
        <a:xfrm>
          <a:off x="5478976" y="55274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6" name="直線コネクタ 115">
          <a:extLst>
            <a:ext uri="{FF2B5EF4-FFF2-40B4-BE49-F238E27FC236}">
              <a16:creationId xmlns:a16="http://schemas.microsoft.com/office/drawing/2014/main" id="{46A1E72A-CD8C-4E2C-8ADA-3976A1B218F8}"/>
            </a:ext>
          </a:extLst>
        </xdr:cNvPr>
        <xdr:cNvCxnSpPr/>
      </xdr:nvCxnSpPr>
      <xdr:spPr>
        <a:xfrm>
          <a:off x="5953125" y="53557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7" name="テキスト ボックス 116">
          <a:extLst>
            <a:ext uri="{FF2B5EF4-FFF2-40B4-BE49-F238E27FC236}">
              <a16:creationId xmlns:a16="http://schemas.microsoft.com/office/drawing/2014/main" id="{2DBE948C-522D-4419-A4AB-03AF079337F4}"/>
            </a:ext>
          </a:extLst>
        </xdr:cNvPr>
        <xdr:cNvSpPr txBox="1"/>
      </xdr:nvSpPr>
      <xdr:spPr>
        <a:xfrm>
          <a:off x="5478976" y="521989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8" name="直線コネクタ 117">
          <a:extLst>
            <a:ext uri="{FF2B5EF4-FFF2-40B4-BE49-F238E27FC236}">
              <a16:creationId xmlns:a16="http://schemas.microsoft.com/office/drawing/2014/main" id="{00330556-86C0-4AEA-BA1E-987008E37477}"/>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9" name="テキスト ボックス 118">
          <a:extLst>
            <a:ext uri="{FF2B5EF4-FFF2-40B4-BE49-F238E27FC236}">
              <a16:creationId xmlns:a16="http://schemas.microsoft.com/office/drawing/2014/main" id="{FD62509A-2D26-4F6E-B3ED-314E7F4814DE}"/>
            </a:ext>
          </a:extLst>
        </xdr:cNvPr>
        <xdr:cNvSpPr txBox="1"/>
      </xdr:nvSpPr>
      <xdr:spPr>
        <a:xfrm>
          <a:off x="5478976" y="491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20" name="【道路】&#10;一人当たり延長グラフ枠">
          <a:extLst>
            <a:ext uri="{FF2B5EF4-FFF2-40B4-BE49-F238E27FC236}">
              <a16:creationId xmlns:a16="http://schemas.microsoft.com/office/drawing/2014/main" id="{EEE8EAEC-525F-4C57-875F-9D1488A09A78}"/>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23949</xdr:rowOff>
    </xdr:from>
    <xdr:to>
      <xdr:col>54</xdr:col>
      <xdr:colOff>189865</xdr:colOff>
      <xdr:row>41</xdr:row>
      <xdr:rowOff>100802</xdr:rowOff>
    </xdr:to>
    <xdr:cxnSp macro="">
      <xdr:nvCxnSpPr>
        <xdr:cNvPr id="121" name="直線コネクタ 120">
          <a:extLst>
            <a:ext uri="{FF2B5EF4-FFF2-40B4-BE49-F238E27FC236}">
              <a16:creationId xmlns:a16="http://schemas.microsoft.com/office/drawing/2014/main" id="{76ED3934-FDC6-4227-8B1C-5251ABE03795}"/>
            </a:ext>
          </a:extLst>
        </xdr:cNvPr>
        <xdr:cNvCxnSpPr/>
      </xdr:nvCxnSpPr>
      <xdr:spPr>
        <a:xfrm flipV="1">
          <a:off x="9429115" y="5380174"/>
          <a:ext cx="0" cy="1372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104629</xdr:rowOff>
    </xdr:from>
    <xdr:ext cx="469744" cy="259045"/>
    <xdr:sp macro="" textlink="">
      <xdr:nvSpPr>
        <xdr:cNvPr id="122" name="【道路】&#10;一人当たり延長最小値テキスト">
          <a:extLst>
            <a:ext uri="{FF2B5EF4-FFF2-40B4-BE49-F238E27FC236}">
              <a16:creationId xmlns:a16="http://schemas.microsoft.com/office/drawing/2014/main" id="{156076E6-0973-4F3A-8045-B74F30259032}"/>
            </a:ext>
          </a:extLst>
        </xdr:cNvPr>
        <xdr:cNvSpPr txBox="1"/>
      </xdr:nvSpPr>
      <xdr:spPr>
        <a:xfrm>
          <a:off x="9467850" y="6756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100802</xdr:rowOff>
    </xdr:from>
    <xdr:to>
      <xdr:col>55</xdr:col>
      <xdr:colOff>88900</xdr:colOff>
      <xdr:row>41</xdr:row>
      <xdr:rowOff>100802</xdr:rowOff>
    </xdr:to>
    <xdr:cxnSp macro="">
      <xdr:nvCxnSpPr>
        <xdr:cNvPr id="123" name="直線コネクタ 122">
          <a:extLst>
            <a:ext uri="{FF2B5EF4-FFF2-40B4-BE49-F238E27FC236}">
              <a16:creationId xmlns:a16="http://schemas.microsoft.com/office/drawing/2014/main" id="{8AEEF450-135B-49CA-A790-EF5CDEE42220}"/>
            </a:ext>
          </a:extLst>
        </xdr:cNvPr>
        <xdr:cNvCxnSpPr/>
      </xdr:nvCxnSpPr>
      <xdr:spPr>
        <a:xfrm>
          <a:off x="9363075" y="675242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142076</xdr:rowOff>
    </xdr:from>
    <xdr:ext cx="534377" cy="259045"/>
    <xdr:sp macro="" textlink="">
      <xdr:nvSpPr>
        <xdr:cNvPr id="124" name="【道路】&#10;一人当たり延長最大値テキスト">
          <a:extLst>
            <a:ext uri="{FF2B5EF4-FFF2-40B4-BE49-F238E27FC236}">
              <a16:creationId xmlns:a16="http://schemas.microsoft.com/office/drawing/2014/main" id="{A44A35CE-7F0B-4119-B4C5-24B0B654D690}"/>
            </a:ext>
          </a:extLst>
        </xdr:cNvPr>
        <xdr:cNvSpPr txBox="1"/>
      </xdr:nvSpPr>
      <xdr:spPr>
        <a:xfrm>
          <a:off x="9467850" y="517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23949</xdr:rowOff>
    </xdr:from>
    <xdr:to>
      <xdr:col>55</xdr:col>
      <xdr:colOff>88900</xdr:colOff>
      <xdr:row>33</xdr:row>
      <xdr:rowOff>23949</xdr:rowOff>
    </xdr:to>
    <xdr:cxnSp macro="">
      <xdr:nvCxnSpPr>
        <xdr:cNvPr id="125" name="直線コネクタ 124">
          <a:extLst>
            <a:ext uri="{FF2B5EF4-FFF2-40B4-BE49-F238E27FC236}">
              <a16:creationId xmlns:a16="http://schemas.microsoft.com/office/drawing/2014/main" id="{5B3BC5D2-84CB-4B8F-B170-5EF88ACD3DB8}"/>
            </a:ext>
          </a:extLst>
        </xdr:cNvPr>
        <xdr:cNvCxnSpPr/>
      </xdr:nvCxnSpPr>
      <xdr:spPr>
        <a:xfrm>
          <a:off x="9363075" y="538017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106044</xdr:rowOff>
    </xdr:from>
    <xdr:ext cx="534377" cy="259045"/>
    <xdr:sp macro="" textlink="">
      <xdr:nvSpPr>
        <xdr:cNvPr id="126" name="【道路】&#10;一人当たり延長平均値テキスト">
          <a:extLst>
            <a:ext uri="{FF2B5EF4-FFF2-40B4-BE49-F238E27FC236}">
              <a16:creationId xmlns:a16="http://schemas.microsoft.com/office/drawing/2014/main" id="{0D1F0002-008E-4786-9243-325256F487D2}"/>
            </a:ext>
          </a:extLst>
        </xdr:cNvPr>
        <xdr:cNvSpPr txBox="1"/>
      </xdr:nvSpPr>
      <xdr:spPr>
        <a:xfrm>
          <a:off x="9467850" y="61036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127617</xdr:rowOff>
    </xdr:from>
    <xdr:to>
      <xdr:col>55</xdr:col>
      <xdr:colOff>50800</xdr:colOff>
      <xdr:row>38</xdr:row>
      <xdr:rowOff>57767</xdr:rowOff>
    </xdr:to>
    <xdr:sp macro="" textlink="">
      <xdr:nvSpPr>
        <xdr:cNvPr id="127" name="フローチャート: 判断 126">
          <a:extLst>
            <a:ext uri="{FF2B5EF4-FFF2-40B4-BE49-F238E27FC236}">
              <a16:creationId xmlns:a16="http://schemas.microsoft.com/office/drawing/2014/main" id="{B455D4CB-D8FA-46A0-86E7-8457458DB060}"/>
            </a:ext>
          </a:extLst>
        </xdr:cNvPr>
        <xdr:cNvSpPr/>
      </xdr:nvSpPr>
      <xdr:spPr>
        <a:xfrm>
          <a:off x="9401175" y="6125192"/>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140027</xdr:rowOff>
    </xdr:from>
    <xdr:to>
      <xdr:col>50</xdr:col>
      <xdr:colOff>165100</xdr:colOff>
      <xdr:row>38</xdr:row>
      <xdr:rowOff>70177</xdr:rowOff>
    </xdr:to>
    <xdr:sp macro="" textlink="">
      <xdr:nvSpPr>
        <xdr:cNvPr id="128" name="フローチャート: 判断 127">
          <a:extLst>
            <a:ext uri="{FF2B5EF4-FFF2-40B4-BE49-F238E27FC236}">
              <a16:creationId xmlns:a16="http://schemas.microsoft.com/office/drawing/2014/main" id="{E3BF83CC-4B28-4AA0-B55F-1F19728402EA}"/>
            </a:ext>
          </a:extLst>
        </xdr:cNvPr>
        <xdr:cNvSpPr/>
      </xdr:nvSpPr>
      <xdr:spPr>
        <a:xfrm>
          <a:off x="8639175" y="614395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150259</xdr:rowOff>
    </xdr:from>
    <xdr:to>
      <xdr:col>46</xdr:col>
      <xdr:colOff>38100</xdr:colOff>
      <xdr:row>38</xdr:row>
      <xdr:rowOff>80409</xdr:rowOff>
    </xdr:to>
    <xdr:sp macro="" textlink="">
      <xdr:nvSpPr>
        <xdr:cNvPr id="129" name="フローチャート: 判断 128">
          <a:extLst>
            <a:ext uri="{FF2B5EF4-FFF2-40B4-BE49-F238E27FC236}">
              <a16:creationId xmlns:a16="http://schemas.microsoft.com/office/drawing/2014/main" id="{A9257F1A-4677-4DB7-9DAB-F2547E941D26}"/>
            </a:ext>
          </a:extLst>
        </xdr:cNvPr>
        <xdr:cNvSpPr/>
      </xdr:nvSpPr>
      <xdr:spPr>
        <a:xfrm>
          <a:off x="7839075" y="615100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83638</xdr:rowOff>
    </xdr:from>
    <xdr:to>
      <xdr:col>41</xdr:col>
      <xdr:colOff>101600</xdr:colOff>
      <xdr:row>39</xdr:row>
      <xdr:rowOff>13788</xdr:rowOff>
    </xdr:to>
    <xdr:sp macro="" textlink="">
      <xdr:nvSpPr>
        <xdr:cNvPr id="130" name="フローチャート: 判断 129">
          <a:extLst>
            <a:ext uri="{FF2B5EF4-FFF2-40B4-BE49-F238E27FC236}">
              <a16:creationId xmlns:a16="http://schemas.microsoft.com/office/drawing/2014/main" id="{B2886034-7D4B-4ADC-A4F6-B29CC85915D2}"/>
            </a:ext>
          </a:extLst>
        </xdr:cNvPr>
        <xdr:cNvSpPr/>
      </xdr:nvSpPr>
      <xdr:spPr>
        <a:xfrm>
          <a:off x="7029450" y="6249488"/>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83856</xdr:rowOff>
    </xdr:from>
    <xdr:to>
      <xdr:col>36</xdr:col>
      <xdr:colOff>165100</xdr:colOff>
      <xdr:row>39</xdr:row>
      <xdr:rowOff>14006</xdr:rowOff>
    </xdr:to>
    <xdr:sp macro="" textlink="">
      <xdr:nvSpPr>
        <xdr:cNvPr id="131" name="フローチャート: 判断 130">
          <a:extLst>
            <a:ext uri="{FF2B5EF4-FFF2-40B4-BE49-F238E27FC236}">
              <a16:creationId xmlns:a16="http://schemas.microsoft.com/office/drawing/2014/main" id="{44061CE0-9AA6-43F4-B9A3-3423C6228433}"/>
            </a:ext>
          </a:extLst>
        </xdr:cNvPr>
        <xdr:cNvSpPr/>
      </xdr:nvSpPr>
      <xdr:spPr>
        <a:xfrm>
          <a:off x="6238875" y="6249706"/>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02A5ADE0-64FD-408F-A1AC-89BBD52C9198}"/>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4605F058-A3E8-4A00-B156-171649AE52BC}"/>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4" name="テキスト ボックス 133">
          <a:extLst>
            <a:ext uri="{FF2B5EF4-FFF2-40B4-BE49-F238E27FC236}">
              <a16:creationId xmlns:a16="http://schemas.microsoft.com/office/drawing/2014/main" id="{8FA2E591-30FE-4E63-97A2-6ED294274225}"/>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5" name="テキスト ボックス 134">
          <a:extLst>
            <a:ext uri="{FF2B5EF4-FFF2-40B4-BE49-F238E27FC236}">
              <a16:creationId xmlns:a16="http://schemas.microsoft.com/office/drawing/2014/main" id="{14CBD7AF-D7B9-4A2F-8FE6-A7BDCD6C9B31}"/>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6" name="テキスト ボックス 135">
          <a:extLst>
            <a:ext uri="{FF2B5EF4-FFF2-40B4-BE49-F238E27FC236}">
              <a16:creationId xmlns:a16="http://schemas.microsoft.com/office/drawing/2014/main" id="{E954D2FF-7729-459A-9E16-E68A6E906498}"/>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127508</xdr:rowOff>
    </xdr:from>
    <xdr:to>
      <xdr:col>55</xdr:col>
      <xdr:colOff>50800</xdr:colOff>
      <xdr:row>38</xdr:row>
      <xdr:rowOff>57658</xdr:rowOff>
    </xdr:to>
    <xdr:sp macro="" textlink="">
      <xdr:nvSpPr>
        <xdr:cNvPr id="137" name="楕円 136">
          <a:extLst>
            <a:ext uri="{FF2B5EF4-FFF2-40B4-BE49-F238E27FC236}">
              <a16:creationId xmlns:a16="http://schemas.microsoft.com/office/drawing/2014/main" id="{D9BBA1AA-280B-471E-B47D-0F6C7090E570}"/>
            </a:ext>
          </a:extLst>
        </xdr:cNvPr>
        <xdr:cNvSpPr/>
      </xdr:nvSpPr>
      <xdr:spPr>
        <a:xfrm>
          <a:off x="9401175" y="6125083"/>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150385</xdr:rowOff>
    </xdr:from>
    <xdr:ext cx="534377" cy="259045"/>
    <xdr:sp macro="" textlink="">
      <xdr:nvSpPr>
        <xdr:cNvPr id="138" name="【道路】&#10;一人当たり延長該当値テキスト">
          <a:extLst>
            <a:ext uri="{FF2B5EF4-FFF2-40B4-BE49-F238E27FC236}">
              <a16:creationId xmlns:a16="http://schemas.microsoft.com/office/drawing/2014/main" id="{6DA6F4F5-9557-428D-955A-3ABCF1291914}"/>
            </a:ext>
          </a:extLst>
        </xdr:cNvPr>
        <xdr:cNvSpPr txBox="1"/>
      </xdr:nvSpPr>
      <xdr:spPr>
        <a:xfrm>
          <a:off x="9467850" y="598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142748</xdr:rowOff>
    </xdr:from>
    <xdr:to>
      <xdr:col>50</xdr:col>
      <xdr:colOff>165100</xdr:colOff>
      <xdr:row>38</xdr:row>
      <xdr:rowOff>72898</xdr:rowOff>
    </xdr:to>
    <xdr:sp macro="" textlink="">
      <xdr:nvSpPr>
        <xdr:cNvPr id="139" name="楕円 138">
          <a:extLst>
            <a:ext uri="{FF2B5EF4-FFF2-40B4-BE49-F238E27FC236}">
              <a16:creationId xmlns:a16="http://schemas.microsoft.com/office/drawing/2014/main" id="{46BC0ED8-0EEF-438B-8450-38F870D21175}"/>
            </a:ext>
          </a:extLst>
        </xdr:cNvPr>
        <xdr:cNvSpPr/>
      </xdr:nvSpPr>
      <xdr:spPr>
        <a:xfrm>
          <a:off x="8639175" y="6146673"/>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6858</xdr:rowOff>
    </xdr:from>
    <xdr:to>
      <xdr:col>55</xdr:col>
      <xdr:colOff>0</xdr:colOff>
      <xdr:row>38</xdr:row>
      <xdr:rowOff>22098</xdr:rowOff>
    </xdr:to>
    <xdr:cxnSp macro="">
      <xdr:nvCxnSpPr>
        <xdr:cNvPr id="140" name="直線コネクタ 139">
          <a:extLst>
            <a:ext uri="{FF2B5EF4-FFF2-40B4-BE49-F238E27FC236}">
              <a16:creationId xmlns:a16="http://schemas.microsoft.com/office/drawing/2014/main" id="{AC5547BA-AC8D-4415-A5C3-322EDAD88BC2}"/>
            </a:ext>
          </a:extLst>
        </xdr:cNvPr>
        <xdr:cNvCxnSpPr/>
      </xdr:nvCxnSpPr>
      <xdr:spPr>
        <a:xfrm flipV="1">
          <a:off x="8686800" y="6172708"/>
          <a:ext cx="74295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158859</xdr:rowOff>
    </xdr:from>
    <xdr:to>
      <xdr:col>46</xdr:col>
      <xdr:colOff>38100</xdr:colOff>
      <xdr:row>38</xdr:row>
      <xdr:rowOff>89009</xdr:rowOff>
    </xdr:to>
    <xdr:sp macro="" textlink="">
      <xdr:nvSpPr>
        <xdr:cNvPr id="141" name="楕円 140">
          <a:extLst>
            <a:ext uri="{FF2B5EF4-FFF2-40B4-BE49-F238E27FC236}">
              <a16:creationId xmlns:a16="http://schemas.microsoft.com/office/drawing/2014/main" id="{B23C1470-EA35-405A-A689-D62CF4A7B9B2}"/>
            </a:ext>
          </a:extLst>
        </xdr:cNvPr>
        <xdr:cNvSpPr/>
      </xdr:nvSpPr>
      <xdr:spPr>
        <a:xfrm>
          <a:off x="7839075" y="6162784"/>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22098</xdr:rowOff>
    </xdr:from>
    <xdr:to>
      <xdr:col>50</xdr:col>
      <xdr:colOff>114300</xdr:colOff>
      <xdr:row>38</xdr:row>
      <xdr:rowOff>38209</xdr:rowOff>
    </xdr:to>
    <xdr:cxnSp macro="">
      <xdr:nvCxnSpPr>
        <xdr:cNvPr id="142" name="直線コネクタ 141">
          <a:extLst>
            <a:ext uri="{FF2B5EF4-FFF2-40B4-BE49-F238E27FC236}">
              <a16:creationId xmlns:a16="http://schemas.microsoft.com/office/drawing/2014/main" id="{B3D8240D-6AC9-418D-8416-5537F5887762}"/>
            </a:ext>
          </a:extLst>
        </xdr:cNvPr>
        <xdr:cNvCxnSpPr/>
      </xdr:nvCxnSpPr>
      <xdr:spPr>
        <a:xfrm flipV="1">
          <a:off x="7886700" y="6184773"/>
          <a:ext cx="800100" cy="16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3084</xdr:rowOff>
    </xdr:from>
    <xdr:to>
      <xdr:col>41</xdr:col>
      <xdr:colOff>101600</xdr:colOff>
      <xdr:row>38</xdr:row>
      <xdr:rowOff>104684</xdr:rowOff>
    </xdr:to>
    <xdr:sp macro="" textlink="">
      <xdr:nvSpPr>
        <xdr:cNvPr id="143" name="楕円 142">
          <a:extLst>
            <a:ext uri="{FF2B5EF4-FFF2-40B4-BE49-F238E27FC236}">
              <a16:creationId xmlns:a16="http://schemas.microsoft.com/office/drawing/2014/main" id="{62A946D3-7A88-4DD2-85CA-3030576F0886}"/>
            </a:ext>
          </a:extLst>
        </xdr:cNvPr>
        <xdr:cNvSpPr/>
      </xdr:nvSpPr>
      <xdr:spPr>
        <a:xfrm>
          <a:off x="7029450" y="616575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38209</xdr:rowOff>
    </xdr:from>
    <xdr:to>
      <xdr:col>45</xdr:col>
      <xdr:colOff>177800</xdr:colOff>
      <xdr:row>38</xdr:row>
      <xdr:rowOff>53884</xdr:rowOff>
    </xdr:to>
    <xdr:cxnSp macro="">
      <xdr:nvCxnSpPr>
        <xdr:cNvPr id="144" name="直線コネクタ 143">
          <a:extLst>
            <a:ext uri="{FF2B5EF4-FFF2-40B4-BE49-F238E27FC236}">
              <a16:creationId xmlns:a16="http://schemas.microsoft.com/office/drawing/2014/main" id="{2ADC7EFB-0F60-4EB6-8EC8-A06632830883}"/>
            </a:ext>
          </a:extLst>
        </xdr:cNvPr>
        <xdr:cNvCxnSpPr/>
      </xdr:nvCxnSpPr>
      <xdr:spPr>
        <a:xfrm flipV="1">
          <a:off x="7077075" y="6200884"/>
          <a:ext cx="809625" cy="1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15494</xdr:rowOff>
    </xdr:from>
    <xdr:to>
      <xdr:col>36</xdr:col>
      <xdr:colOff>165100</xdr:colOff>
      <xdr:row>38</xdr:row>
      <xdr:rowOff>117094</xdr:rowOff>
    </xdr:to>
    <xdr:sp macro="" textlink="">
      <xdr:nvSpPr>
        <xdr:cNvPr id="145" name="楕円 144">
          <a:extLst>
            <a:ext uri="{FF2B5EF4-FFF2-40B4-BE49-F238E27FC236}">
              <a16:creationId xmlns:a16="http://schemas.microsoft.com/office/drawing/2014/main" id="{770C4F05-AF22-4F7B-8783-02309E8FFEB3}"/>
            </a:ext>
          </a:extLst>
        </xdr:cNvPr>
        <xdr:cNvSpPr/>
      </xdr:nvSpPr>
      <xdr:spPr>
        <a:xfrm>
          <a:off x="6238875" y="617499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53884</xdr:rowOff>
    </xdr:from>
    <xdr:to>
      <xdr:col>41</xdr:col>
      <xdr:colOff>50800</xdr:colOff>
      <xdr:row>38</xdr:row>
      <xdr:rowOff>66294</xdr:rowOff>
    </xdr:to>
    <xdr:cxnSp macro="">
      <xdr:nvCxnSpPr>
        <xdr:cNvPr id="146" name="直線コネクタ 145">
          <a:extLst>
            <a:ext uri="{FF2B5EF4-FFF2-40B4-BE49-F238E27FC236}">
              <a16:creationId xmlns:a16="http://schemas.microsoft.com/office/drawing/2014/main" id="{72E013F2-02AE-4F6B-83CA-7517BF2107E8}"/>
            </a:ext>
          </a:extLst>
        </xdr:cNvPr>
        <xdr:cNvCxnSpPr/>
      </xdr:nvCxnSpPr>
      <xdr:spPr>
        <a:xfrm flipV="1">
          <a:off x="6286500" y="6213384"/>
          <a:ext cx="790575" cy="18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86704</xdr:rowOff>
    </xdr:from>
    <xdr:ext cx="469744" cy="259045"/>
    <xdr:sp macro="" textlink="">
      <xdr:nvSpPr>
        <xdr:cNvPr id="147" name="n_1aveValue【道路】&#10;一人当たり延長">
          <a:extLst>
            <a:ext uri="{FF2B5EF4-FFF2-40B4-BE49-F238E27FC236}">
              <a16:creationId xmlns:a16="http://schemas.microsoft.com/office/drawing/2014/main" id="{0B22DD13-7DE7-4444-BD6D-AA12CA641140}"/>
            </a:ext>
          </a:extLst>
        </xdr:cNvPr>
        <xdr:cNvSpPr txBox="1"/>
      </xdr:nvSpPr>
      <xdr:spPr>
        <a:xfrm>
          <a:off x="8458277" y="5922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96936</xdr:rowOff>
    </xdr:from>
    <xdr:ext cx="469744" cy="259045"/>
    <xdr:sp macro="" textlink="">
      <xdr:nvSpPr>
        <xdr:cNvPr id="148" name="n_2aveValue【道路】&#10;一人当たり延長">
          <a:extLst>
            <a:ext uri="{FF2B5EF4-FFF2-40B4-BE49-F238E27FC236}">
              <a16:creationId xmlns:a16="http://schemas.microsoft.com/office/drawing/2014/main" id="{0D18C987-4531-4A9F-8345-20EAF37FC949}"/>
            </a:ext>
          </a:extLst>
        </xdr:cNvPr>
        <xdr:cNvSpPr txBox="1"/>
      </xdr:nvSpPr>
      <xdr:spPr>
        <a:xfrm>
          <a:off x="7677227" y="593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4915</xdr:rowOff>
    </xdr:from>
    <xdr:ext cx="469744" cy="259045"/>
    <xdr:sp macro="" textlink="">
      <xdr:nvSpPr>
        <xdr:cNvPr id="149" name="n_3aveValue【道路】&#10;一人当たり延長">
          <a:extLst>
            <a:ext uri="{FF2B5EF4-FFF2-40B4-BE49-F238E27FC236}">
              <a16:creationId xmlns:a16="http://schemas.microsoft.com/office/drawing/2014/main" id="{6FDFE651-E93D-484A-A4F6-C2048088435F}"/>
            </a:ext>
          </a:extLst>
        </xdr:cNvPr>
        <xdr:cNvSpPr txBox="1"/>
      </xdr:nvSpPr>
      <xdr:spPr>
        <a:xfrm>
          <a:off x="6867602" y="6332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5133</xdr:rowOff>
    </xdr:from>
    <xdr:ext cx="469744" cy="259045"/>
    <xdr:sp macro="" textlink="">
      <xdr:nvSpPr>
        <xdr:cNvPr id="150" name="n_4aveValue【道路】&#10;一人当たり延長">
          <a:extLst>
            <a:ext uri="{FF2B5EF4-FFF2-40B4-BE49-F238E27FC236}">
              <a16:creationId xmlns:a16="http://schemas.microsoft.com/office/drawing/2014/main" id="{30E6DEB5-D40E-448D-A97C-27B7E61BA728}"/>
            </a:ext>
          </a:extLst>
        </xdr:cNvPr>
        <xdr:cNvSpPr txBox="1"/>
      </xdr:nvSpPr>
      <xdr:spPr>
        <a:xfrm>
          <a:off x="6067502" y="6332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64025</xdr:rowOff>
    </xdr:from>
    <xdr:ext cx="469744" cy="259045"/>
    <xdr:sp macro="" textlink="">
      <xdr:nvSpPr>
        <xdr:cNvPr id="151" name="n_1mainValue【道路】&#10;一人当たり延長">
          <a:extLst>
            <a:ext uri="{FF2B5EF4-FFF2-40B4-BE49-F238E27FC236}">
              <a16:creationId xmlns:a16="http://schemas.microsoft.com/office/drawing/2014/main" id="{E3B96F1C-E0B5-4600-82C3-EBEAD1C796CE}"/>
            </a:ext>
          </a:extLst>
        </xdr:cNvPr>
        <xdr:cNvSpPr txBox="1"/>
      </xdr:nvSpPr>
      <xdr:spPr>
        <a:xfrm>
          <a:off x="8458277" y="6229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80136</xdr:rowOff>
    </xdr:from>
    <xdr:ext cx="469744" cy="259045"/>
    <xdr:sp macro="" textlink="">
      <xdr:nvSpPr>
        <xdr:cNvPr id="152" name="n_2mainValue【道路】&#10;一人当たり延長">
          <a:extLst>
            <a:ext uri="{FF2B5EF4-FFF2-40B4-BE49-F238E27FC236}">
              <a16:creationId xmlns:a16="http://schemas.microsoft.com/office/drawing/2014/main" id="{029DF28B-02BF-40D9-8427-29BA0D409456}"/>
            </a:ext>
          </a:extLst>
        </xdr:cNvPr>
        <xdr:cNvSpPr txBox="1"/>
      </xdr:nvSpPr>
      <xdr:spPr>
        <a:xfrm>
          <a:off x="7677227" y="6245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121211</xdr:rowOff>
    </xdr:from>
    <xdr:ext cx="469744" cy="259045"/>
    <xdr:sp macro="" textlink="">
      <xdr:nvSpPr>
        <xdr:cNvPr id="153" name="n_3mainValue【道路】&#10;一人当たり延長">
          <a:extLst>
            <a:ext uri="{FF2B5EF4-FFF2-40B4-BE49-F238E27FC236}">
              <a16:creationId xmlns:a16="http://schemas.microsoft.com/office/drawing/2014/main" id="{747BDD69-0C31-4810-B564-24E71E1BB706}"/>
            </a:ext>
          </a:extLst>
        </xdr:cNvPr>
        <xdr:cNvSpPr txBox="1"/>
      </xdr:nvSpPr>
      <xdr:spPr>
        <a:xfrm>
          <a:off x="6867602" y="5963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133621</xdr:rowOff>
    </xdr:from>
    <xdr:ext cx="469744" cy="259045"/>
    <xdr:sp macro="" textlink="">
      <xdr:nvSpPr>
        <xdr:cNvPr id="154" name="n_4mainValue【道路】&#10;一人当たり延長">
          <a:extLst>
            <a:ext uri="{FF2B5EF4-FFF2-40B4-BE49-F238E27FC236}">
              <a16:creationId xmlns:a16="http://schemas.microsoft.com/office/drawing/2014/main" id="{3C7D31CD-390E-4101-A925-568BAADE7C74}"/>
            </a:ext>
          </a:extLst>
        </xdr:cNvPr>
        <xdr:cNvSpPr txBox="1"/>
      </xdr:nvSpPr>
      <xdr:spPr>
        <a:xfrm>
          <a:off x="6067502" y="597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5" name="正方形/長方形 154">
          <a:extLst>
            <a:ext uri="{FF2B5EF4-FFF2-40B4-BE49-F238E27FC236}">
              <a16:creationId xmlns:a16="http://schemas.microsoft.com/office/drawing/2014/main" id="{A569104F-2899-436F-BF16-C1F4B7D9E087}"/>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6" name="正方形/長方形 155">
          <a:extLst>
            <a:ext uri="{FF2B5EF4-FFF2-40B4-BE49-F238E27FC236}">
              <a16:creationId xmlns:a16="http://schemas.microsoft.com/office/drawing/2014/main" id="{F6D92CE8-2207-4E47-A622-3135EAE66843}"/>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7" name="正方形/長方形 156">
          <a:extLst>
            <a:ext uri="{FF2B5EF4-FFF2-40B4-BE49-F238E27FC236}">
              <a16:creationId xmlns:a16="http://schemas.microsoft.com/office/drawing/2014/main" id="{05E3CF7E-436D-456E-85F4-3AB26EA5A710}"/>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8" name="正方形/長方形 157">
          <a:extLst>
            <a:ext uri="{FF2B5EF4-FFF2-40B4-BE49-F238E27FC236}">
              <a16:creationId xmlns:a16="http://schemas.microsoft.com/office/drawing/2014/main" id="{640BA7AC-38B3-47D1-9827-2C8F26A8C54C}"/>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9" name="正方形/長方形 158">
          <a:extLst>
            <a:ext uri="{FF2B5EF4-FFF2-40B4-BE49-F238E27FC236}">
              <a16:creationId xmlns:a16="http://schemas.microsoft.com/office/drawing/2014/main" id="{145AF8AC-99FE-41A2-A648-BDB3811223B6}"/>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60" name="正方形/長方形 159">
          <a:extLst>
            <a:ext uri="{FF2B5EF4-FFF2-40B4-BE49-F238E27FC236}">
              <a16:creationId xmlns:a16="http://schemas.microsoft.com/office/drawing/2014/main" id="{B43544C2-E8C4-4374-8EAE-458AAC512DB7}"/>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61" name="正方形/長方形 160">
          <a:extLst>
            <a:ext uri="{FF2B5EF4-FFF2-40B4-BE49-F238E27FC236}">
              <a16:creationId xmlns:a16="http://schemas.microsoft.com/office/drawing/2014/main" id="{5416A4DF-CFAE-4366-AC84-02FBD462596B}"/>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62" name="正方形/長方形 161">
          <a:extLst>
            <a:ext uri="{FF2B5EF4-FFF2-40B4-BE49-F238E27FC236}">
              <a16:creationId xmlns:a16="http://schemas.microsoft.com/office/drawing/2014/main" id="{B956ED3E-7918-4D59-8D05-9AF6CC4496F2}"/>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3" name="テキスト ボックス 162">
          <a:extLst>
            <a:ext uri="{FF2B5EF4-FFF2-40B4-BE49-F238E27FC236}">
              <a16:creationId xmlns:a16="http://schemas.microsoft.com/office/drawing/2014/main" id="{EC1884E2-E6BD-4382-A2AB-38080C7C8C7A}"/>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4" name="直線コネクタ 163">
          <a:extLst>
            <a:ext uri="{FF2B5EF4-FFF2-40B4-BE49-F238E27FC236}">
              <a16:creationId xmlns:a16="http://schemas.microsoft.com/office/drawing/2014/main" id="{A932D6EB-5ADA-47ED-A7FD-FF50939524CC}"/>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5" name="テキスト ボックス 164">
          <a:extLst>
            <a:ext uri="{FF2B5EF4-FFF2-40B4-BE49-F238E27FC236}">
              <a16:creationId xmlns:a16="http://schemas.microsoft.com/office/drawing/2014/main" id="{C076938C-33D0-4591-ADAE-7B578A3E823E}"/>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6" name="直線コネクタ 165">
          <a:extLst>
            <a:ext uri="{FF2B5EF4-FFF2-40B4-BE49-F238E27FC236}">
              <a16:creationId xmlns:a16="http://schemas.microsoft.com/office/drawing/2014/main" id="{98C5A986-8765-4F94-B042-1832D5B60679}"/>
            </a:ext>
          </a:extLst>
        </xdr:cNvPr>
        <xdr:cNvCxnSpPr/>
      </xdr:nvCxnSpPr>
      <xdr:spPr>
        <a:xfrm>
          <a:off x="6858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7" name="テキスト ボックス 166">
          <a:extLst>
            <a:ext uri="{FF2B5EF4-FFF2-40B4-BE49-F238E27FC236}">
              <a16:creationId xmlns:a16="http://schemas.microsoft.com/office/drawing/2014/main" id="{62E26EA7-D850-4CC1-BCD3-D16A47EAE55E}"/>
            </a:ext>
          </a:extLst>
        </xdr:cNvPr>
        <xdr:cNvSpPr txBox="1"/>
      </xdr:nvSpPr>
      <xdr:spPr>
        <a:xfrm>
          <a:off x="339891" y="103130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8" name="直線コネクタ 167">
          <a:extLst>
            <a:ext uri="{FF2B5EF4-FFF2-40B4-BE49-F238E27FC236}">
              <a16:creationId xmlns:a16="http://schemas.microsoft.com/office/drawing/2014/main" id="{564F472A-19EF-4A3D-9700-FD8604834F81}"/>
            </a:ext>
          </a:extLst>
        </xdr:cNvPr>
        <xdr:cNvCxnSpPr/>
      </xdr:nvCxnSpPr>
      <xdr:spPr>
        <a:xfrm>
          <a:off x="6858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9" name="テキスト ボックス 168">
          <a:extLst>
            <a:ext uri="{FF2B5EF4-FFF2-40B4-BE49-F238E27FC236}">
              <a16:creationId xmlns:a16="http://schemas.microsoft.com/office/drawing/2014/main" id="{88DBD891-10B3-4C93-B086-F277138ADA00}"/>
            </a:ext>
          </a:extLst>
        </xdr:cNvPr>
        <xdr:cNvSpPr txBox="1"/>
      </xdr:nvSpPr>
      <xdr:spPr>
        <a:xfrm>
          <a:off x="339891"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70" name="直線コネクタ 169">
          <a:extLst>
            <a:ext uri="{FF2B5EF4-FFF2-40B4-BE49-F238E27FC236}">
              <a16:creationId xmlns:a16="http://schemas.microsoft.com/office/drawing/2014/main" id="{8CE4899B-9460-4900-91D2-1E7C66B062D2}"/>
            </a:ext>
          </a:extLst>
        </xdr:cNvPr>
        <xdr:cNvCxnSpPr/>
      </xdr:nvCxnSpPr>
      <xdr:spPr>
        <a:xfrm>
          <a:off x="6858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71" name="テキスト ボックス 170">
          <a:extLst>
            <a:ext uri="{FF2B5EF4-FFF2-40B4-BE49-F238E27FC236}">
              <a16:creationId xmlns:a16="http://schemas.microsoft.com/office/drawing/2014/main" id="{69A47FF2-462B-423B-9BC0-A44086681CA5}"/>
            </a:ext>
          </a:extLst>
        </xdr:cNvPr>
        <xdr:cNvSpPr txBox="1"/>
      </xdr:nvSpPr>
      <xdr:spPr>
        <a:xfrm>
          <a:off x="339891"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72" name="直線コネクタ 171">
          <a:extLst>
            <a:ext uri="{FF2B5EF4-FFF2-40B4-BE49-F238E27FC236}">
              <a16:creationId xmlns:a16="http://schemas.microsoft.com/office/drawing/2014/main" id="{5B8EA579-56E6-4A7A-95C7-9C0E5A39B50F}"/>
            </a:ext>
          </a:extLst>
        </xdr:cNvPr>
        <xdr:cNvCxnSpPr/>
      </xdr:nvCxnSpPr>
      <xdr:spPr>
        <a:xfrm>
          <a:off x="6858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73" name="テキスト ボックス 172">
          <a:extLst>
            <a:ext uri="{FF2B5EF4-FFF2-40B4-BE49-F238E27FC236}">
              <a16:creationId xmlns:a16="http://schemas.microsoft.com/office/drawing/2014/main" id="{ACD36E43-D8AF-4A16-953D-BE01CB0C1B9A}"/>
            </a:ext>
          </a:extLst>
        </xdr:cNvPr>
        <xdr:cNvSpPr txBox="1"/>
      </xdr:nvSpPr>
      <xdr:spPr>
        <a:xfrm>
          <a:off x="339891"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4" name="直線コネクタ 173">
          <a:extLst>
            <a:ext uri="{FF2B5EF4-FFF2-40B4-BE49-F238E27FC236}">
              <a16:creationId xmlns:a16="http://schemas.microsoft.com/office/drawing/2014/main" id="{C41D8713-ECFB-40F4-BF5F-F8A84AA37EC8}"/>
            </a:ext>
          </a:extLst>
        </xdr:cNvPr>
        <xdr:cNvCxnSpPr/>
      </xdr:nvCxnSpPr>
      <xdr:spPr>
        <a:xfrm>
          <a:off x="6858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5" name="テキスト ボックス 174">
          <a:extLst>
            <a:ext uri="{FF2B5EF4-FFF2-40B4-BE49-F238E27FC236}">
              <a16:creationId xmlns:a16="http://schemas.microsoft.com/office/drawing/2014/main" id="{B384F272-E9D2-416E-B7C8-05E880510525}"/>
            </a:ext>
          </a:extLst>
        </xdr:cNvPr>
        <xdr:cNvSpPr txBox="1"/>
      </xdr:nvSpPr>
      <xdr:spPr>
        <a:xfrm>
          <a:off x="388136" y="8874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6" name="直線コネクタ 175">
          <a:extLst>
            <a:ext uri="{FF2B5EF4-FFF2-40B4-BE49-F238E27FC236}">
              <a16:creationId xmlns:a16="http://schemas.microsoft.com/office/drawing/2014/main" id="{6112C842-97E5-47AE-A88F-852C81F33310}"/>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7" name="【橋りょう・トンネル】&#10;有形固定資産減価償却率グラフ枠">
          <a:extLst>
            <a:ext uri="{FF2B5EF4-FFF2-40B4-BE49-F238E27FC236}">
              <a16:creationId xmlns:a16="http://schemas.microsoft.com/office/drawing/2014/main" id="{5BB694D2-6114-46BC-9B87-DB364491842B}"/>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19050</xdr:rowOff>
    </xdr:from>
    <xdr:to>
      <xdr:col>24</xdr:col>
      <xdr:colOff>62865</xdr:colOff>
      <xdr:row>64</xdr:row>
      <xdr:rowOff>83820</xdr:rowOff>
    </xdr:to>
    <xdr:cxnSp macro="">
      <xdr:nvCxnSpPr>
        <xdr:cNvPr id="178" name="直線コネクタ 177">
          <a:extLst>
            <a:ext uri="{FF2B5EF4-FFF2-40B4-BE49-F238E27FC236}">
              <a16:creationId xmlns:a16="http://schemas.microsoft.com/office/drawing/2014/main" id="{D60FD998-F55C-477C-B3EC-3121CDBB92ED}"/>
            </a:ext>
          </a:extLst>
        </xdr:cNvPr>
        <xdr:cNvCxnSpPr/>
      </xdr:nvCxnSpPr>
      <xdr:spPr>
        <a:xfrm flipV="1">
          <a:off x="4180840" y="9096375"/>
          <a:ext cx="0" cy="1363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87647</xdr:rowOff>
    </xdr:from>
    <xdr:ext cx="405111" cy="259045"/>
    <xdr:sp macro="" textlink="">
      <xdr:nvSpPr>
        <xdr:cNvPr id="179" name="【橋りょう・トンネル】&#10;有形固定資産減価償却率最小値テキスト">
          <a:extLst>
            <a:ext uri="{FF2B5EF4-FFF2-40B4-BE49-F238E27FC236}">
              <a16:creationId xmlns:a16="http://schemas.microsoft.com/office/drawing/2014/main" id="{4113FE6C-7049-4A15-BE1A-DEA535ABAF4A}"/>
            </a:ext>
          </a:extLst>
        </xdr:cNvPr>
        <xdr:cNvSpPr txBox="1"/>
      </xdr:nvSpPr>
      <xdr:spPr>
        <a:xfrm>
          <a:off x="4219575" y="10457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83820</xdr:rowOff>
    </xdr:from>
    <xdr:to>
      <xdr:col>24</xdr:col>
      <xdr:colOff>152400</xdr:colOff>
      <xdr:row>64</xdr:row>
      <xdr:rowOff>83820</xdr:rowOff>
    </xdr:to>
    <xdr:cxnSp macro="">
      <xdr:nvCxnSpPr>
        <xdr:cNvPr id="180" name="直線コネクタ 179">
          <a:extLst>
            <a:ext uri="{FF2B5EF4-FFF2-40B4-BE49-F238E27FC236}">
              <a16:creationId xmlns:a16="http://schemas.microsoft.com/office/drawing/2014/main" id="{EE67F50F-8713-44B3-AA0C-C0142DC09502}"/>
            </a:ext>
          </a:extLst>
        </xdr:cNvPr>
        <xdr:cNvCxnSpPr/>
      </xdr:nvCxnSpPr>
      <xdr:spPr>
        <a:xfrm>
          <a:off x="4105275" y="104597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137177</xdr:rowOff>
    </xdr:from>
    <xdr:ext cx="340478" cy="259045"/>
    <xdr:sp macro="" textlink="">
      <xdr:nvSpPr>
        <xdr:cNvPr id="181" name="【橋りょう・トンネル】&#10;有形固定資産減価償却率最大値テキスト">
          <a:extLst>
            <a:ext uri="{FF2B5EF4-FFF2-40B4-BE49-F238E27FC236}">
              <a16:creationId xmlns:a16="http://schemas.microsoft.com/office/drawing/2014/main" id="{606F3500-3101-4F96-8262-CE6DA968E410}"/>
            </a:ext>
          </a:extLst>
        </xdr:cNvPr>
        <xdr:cNvSpPr txBox="1"/>
      </xdr:nvSpPr>
      <xdr:spPr>
        <a:xfrm>
          <a:off x="4219575" y="8893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19050</xdr:rowOff>
    </xdr:from>
    <xdr:to>
      <xdr:col>24</xdr:col>
      <xdr:colOff>152400</xdr:colOff>
      <xdr:row>56</xdr:row>
      <xdr:rowOff>19050</xdr:rowOff>
    </xdr:to>
    <xdr:cxnSp macro="">
      <xdr:nvCxnSpPr>
        <xdr:cNvPr id="182" name="直線コネクタ 181">
          <a:extLst>
            <a:ext uri="{FF2B5EF4-FFF2-40B4-BE49-F238E27FC236}">
              <a16:creationId xmlns:a16="http://schemas.microsoft.com/office/drawing/2014/main" id="{80A6FF78-227A-41AF-9A60-0DC53D421811}"/>
            </a:ext>
          </a:extLst>
        </xdr:cNvPr>
        <xdr:cNvCxnSpPr/>
      </xdr:nvCxnSpPr>
      <xdr:spPr>
        <a:xfrm>
          <a:off x="4105275" y="90963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120667</xdr:rowOff>
    </xdr:from>
    <xdr:ext cx="405111" cy="259045"/>
    <xdr:sp macro="" textlink="">
      <xdr:nvSpPr>
        <xdr:cNvPr id="183" name="【橋りょう・トンネル】&#10;有形固定資産減価償却率平均値テキスト">
          <a:extLst>
            <a:ext uri="{FF2B5EF4-FFF2-40B4-BE49-F238E27FC236}">
              <a16:creationId xmlns:a16="http://schemas.microsoft.com/office/drawing/2014/main" id="{F9E74E62-2B99-4F8A-AD88-A66EA64FD768}"/>
            </a:ext>
          </a:extLst>
        </xdr:cNvPr>
        <xdr:cNvSpPr txBox="1"/>
      </xdr:nvSpPr>
      <xdr:spPr>
        <a:xfrm>
          <a:off x="4219575" y="100107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97790</xdr:rowOff>
    </xdr:from>
    <xdr:to>
      <xdr:col>24</xdr:col>
      <xdr:colOff>114300</xdr:colOff>
      <xdr:row>63</xdr:row>
      <xdr:rowOff>27940</xdr:rowOff>
    </xdr:to>
    <xdr:sp macro="" textlink="">
      <xdr:nvSpPr>
        <xdr:cNvPr id="184" name="フローチャート: 判断 183">
          <a:extLst>
            <a:ext uri="{FF2B5EF4-FFF2-40B4-BE49-F238E27FC236}">
              <a16:creationId xmlns:a16="http://schemas.microsoft.com/office/drawing/2014/main" id="{A2F215FD-DB7C-42A2-A724-7765E4BCDC43}"/>
            </a:ext>
          </a:extLst>
        </xdr:cNvPr>
        <xdr:cNvSpPr/>
      </xdr:nvSpPr>
      <xdr:spPr>
        <a:xfrm>
          <a:off x="4124325" y="1014666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78740</xdr:rowOff>
    </xdr:from>
    <xdr:to>
      <xdr:col>20</xdr:col>
      <xdr:colOff>38100</xdr:colOff>
      <xdr:row>63</xdr:row>
      <xdr:rowOff>8890</xdr:rowOff>
    </xdr:to>
    <xdr:sp macro="" textlink="">
      <xdr:nvSpPr>
        <xdr:cNvPr id="185" name="フローチャート: 判断 184">
          <a:extLst>
            <a:ext uri="{FF2B5EF4-FFF2-40B4-BE49-F238E27FC236}">
              <a16:creationId xmlns:a16="http://schemas.microsoft.com/office/drawing/2014/main" id="{CF8EFAC3-53CD-4220-B608-CFB1C22C1838}"/>
            </a:ext>
          </a:extLst>
        </xdr:cNvPr>
        <xdr:cNvSpPr/>
      </xdr:nvSpPr>
      <xdr:spPr>
        <a:xfrm>
          <a:off x="3381375" y="1012761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55880</xdr:rowOff>
    </xdr:from>
    <xdr:to>
      <xdr:col>15</xdr:col>
      <xdr:colOff>101600</xdr:colOff>
      <xdr:row>62</xdr:row>
      <xdr:rowOff>157480</xdr:rowOff>
    </xdr:to>
    <xdr:sp macro="" textlink="">
      <xdr:nvSpPr>
        <xdr:cNvPr id="186" name="フローチャート: 判断 185">
          <a:extLst>
            <a:ext uri="{FF2B5EF4-FFF2-40B4-BE49-F238E27FC236}">
              <a16:creationId xmlns:a16="http://schemas.microsoft.com/office/drawing/2014/main" id="{767AAA83-F574-4FF1-B625-E53675BFD361}"/>
            </a:ext>
          </a:extLst>
        </xdr:cNvPr>
        <xdr:cNvSpPr/>
      </xdr:nvSpPr>
      <xdr:spPr>
        <a:xfrm>
          <a:off x="2571750" y="1010475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62</xdr:row>
      <xdr:rowOff>27305</xdr:rowOff>
    </xdr:from>
    <xdr:to>
      <xdr:col>10</xdr:col>
      <xdr:colOff>165100</xdr:colOff>
      <xdr:row>62</xdr:row>
      <xdr:rowOff>128905</xdr:rowOff>
    </xdr:to>
    <xdr:sp macro="" textlink="">
      <xdr:nvSpPr>
        <xdr:cNvPr id="187" name="フローチャート: 判断 186">
          <a:extLst>
            <a:ext uri="{FF2B5EF4-FFF2-40B4-BE49-F238E27FC236}">
              <a16:creationId xmlns:a16="http://schemas.microsoft.com/office/drawing/2014/main" id="{DC4E3AB6-D740-4F0D-BCFB-0CEE27844F21}"/>
            </a:ext>
          </a:extLst>
        </xdr:cNvPr>
        <xdr:cNvSpPr/>
      </xdr:nvSpPr>
      <xdr:spPr>
        <a:xfrm>
          <a:off x="1781175" y="1007935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62</xdr:row>
      <xdr:rowOff>31115</xdr:rowOff>
    </xdr:from>
    <xdr:to>
      <xdr:col>6</xdr:col>
      <xdr:colOff>38100</xdr:colOff>
      <xdr:row>62</xdr:row>
      <xdr:rowOff>132715</xdr:rowOff>
    </xdr:to>
    <xdr:sp macro="" textlink="">
      <xdr:nvSpPr>
        <xdr:cNvPr id="188" name="フローチャート: 判断 187">
          <a:extLst>
            <a:ext uri="{FF2B5EF4-FFF2-40B4-BE49-F238E27FC236}">
              <a16:creationId xmlns:a16="http://schemas.microsoft.com/office/drawing/2014/main" id="{013BC3D2-9F40-42D7-A5D3-1D715307FE3F}"/>
            </a:ext>
          </a:extLst>
        </xdr:cNvPr>
        <xdr:cNvSpPr/>
      </xdr:nvSpPr>
      <xdr:spPr>
        <a:xfrm>
          <a:off x="981075" y="1007681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2803487D-9907-4359-839D-361D6EFCA534}"/>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D8E220AB-B1DD-43EE-B750-E763DCABEB2D}"/>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29C20DC3-D32B-4A68-AE28-A078CCF3F6E0}"/>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2" name="テキスト ボックス 191">
          <a:extLst>
            <a:ext uri="{FF2B5EF4-FFF2-40B4-BE49-F238E27FC236}">
              <a16:creationId xmlns:a16="http://schemas.microsoft.com/office/drawing/2014/main" id="{51E80F8E-EC1B-459B-A6B4-2706B42334BA}"/>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3" name="テキスト ボックス 192">
          <a:extLst>
            <a:ext uri="{FF2B5EF4-FFF2-40B4-BE49-F238E27FC236}">
              <a16:creationId xmlns:a16="http://schemas.microsoft.com/office/drawing/2014/main" id="{C4A82788-E2A3-48C4-8911-EDA8FAB6B7E6}"/>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141605</xdr:rowOff>
    </xdr:from>
    <xdr:to>
      <xdr:col>24</xdr:col>
      <xdr:colOff>114300</xdr:colOff>
      <xdr:row>63</xdr:row>
      <xdr:rowOff>71755</xdr:rowOff>
    </xdr:to>
    <xdr:sp macro="" textlink="">
      <xdr:nvSpPr>
        <xdr:cNvPr id="194" name="楕円 193">
          <a:extLst>
            <a:ext uri="{FF2B5EF4-FFF2-40B4-BE49-F238E27FC236}">
              <a16:creationId xmlns:a16="http://schemas.microsoft.com/office/drawing/2014/main" id="{D5CAF2E6-B5E3-4E66-8148-28D5F1B201C1}"/>
            </a:ext>
          </a:extLst>
        </xdr:cNvPr>
        <xdr:cNvSpPr/>
      </xdr:nvSpPr>
      <xdr:spPr>
        <a:xfrm>
          <a:off x="4124325" y="1019365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120032</xdr:rowOff>
    </xdr:from>
    <xdr:ext cx="405111" cy="259045"/>
    <xdr:sp macro="" textlink="">
      <xdr:nvSpPr>
        <xdr:cNvPr id="195" name="【橋りょう・トンネル】&#10;有形固定資産減価償却率該当値テキスト">
          <a:extLst>
            <a:ext uri="{FF2B5EF4-FFF2-40B4-BE49-F238E27FC236}">
              <a16:creationId xmlns:a16="http://schemas.microsoft.com/office/drawing/2014/main" id="{B4E204E8-F63D-47D2-B9BD-EC13B74B05A2}"/>
            </a:ext>
          </a:extLst>
        </xdr:cNvPr>
        <xdr:cNvSpPr txBox="1"/>
      </xdr:nvSpPr>
      <xdr:spPr>
        <a:xfrm>
          <a:off x="4219575" y="10172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130175</xdr:rowOff>
    </xdr:from>
    <xdr:to>
      <xdr:col>20</xdr:col>
      <xdr:colOff>38100</xdr:colOff>
      <xdr:row>63</xdr:row>
      <xdr:rowOff>60325</xdr:rowOff>
    </xdr:to>
    <xdr:sp macro="" textlink="">
      <xdr:nvSpPr>
        <xdr:cNvPr id="196" name="楕円 195">
          <a:extLst>
            <a:ext uri="{FF2B5EF4-FFF2-40B4-BE49-F238E27FC236}">
              <a16:creationId xmlns:a16="http://schemas.microsoft.com/office/drawing/2014/main" id="{6A8B0869-79BD-48BA-9116-907077313D00}"/>
            </a:ext>
          </a:extLst>
        </xdr:cNvPr>
        <xdr:cNvSpPr/>
      </xdr:nvSpPr>
      <xdr:spPr>
        <a:xfrm>
          <a:off x="3381375" y="101790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9525</xdr:rowOff>
    </xdr:from>
    <xdr:to>
      <xdr:col>24</xdr:col>
      <xdr:colOff>63500</xdr:colOff>
      <xdr:row>63</xdr:row>
      <xdr:rowOff>20955</xdr:rowOff>
    </xdr:to>
    <xdr:cxnSp macro="">
      <xdr:nvCxnSpPr>
        <xdr:cNvPr id="197" name="直線コネクタ 196">
          <a:extLst>
            <a:ext uri="{FF2B5EF4-FFF2-40B4-BE49-F238E27FC236}">
              <a16:creationId xmlns:a16="http://schemas.microsoft.com/office/drawing/2014/main" id="{1858C6C5-95F8-4B85-BD52-ED54C45C1B1B}"/>
            </a:ext>
          </a:extLst>
        </xdr:cNvPr>
        <xdr:cNvCxnSpPr/>
      </xdr:nvCxnSpPr>
      <xdr:spPr>
        <a:xfrm>
          <a:off x="3429000" y="10217150"/>
          <a:ext cx="752475" cy="1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105410</xdr:rowOff>
    </xdr:from>
    <xdr:to>
      <xdr:col>15</xdr:col>
      <xdr:colOff>101600</xdr:colOff>
      <xdr:row>63</xdr:row>
      <xdr:rowOff>35560</xdr:rowOff>
    </xdr:to>
    <xdr:sp macro="" textlink="">
      <xdr:nvSpPr>
        <xdr:cNvPr id="198" name="楕円 197">
          <a:extLst>
            <a:ext uri="{FF2B5EF4-FFF2-40B4-BE49-F238E27FC236}">
              <a16:creationId xmlns:a16="http://schemas.microsoft.com/office/drawing/2014/main" id="{CE84D0ED-08B6-422D-89D9-970C5D204B0D}"/>
            </a:ext>
          </a:extLst>
        </xdr:cNvPr>
        <xdr:cNvSpPr/>
      </xdr:nvSpPr>
      <xdr:spPr>
        <a:xfrm>
          <a:off x="2571750" y="1015111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156210</xdr:rowOff>
    </xdr:from>
    <xdr:to>
      <xdr:col>19</xdr:col>
      <xdr:colOff>177800</xdr:colOff>
      <xdr:row>63</xdr:row>
      <xdr:rowOff>9525</xdr:rowOff>
    </xdr:to>
    <xdr:cxnSp macro="">
      <xdr:nvCxnSpPr>
        <xdr:cNvPr id="199" name="直線コネクタ 198">
          <a:extLst>
            <a:ext uri="{FF2B5EF4-FFF2-40B4-BE49-F238E27FC236}">
              <a16:creationId xmlns:a16="http://schemas.microsoft.com/office/drawing/2014/main" id="{219A2960-F578-4631-AB94-17C4D40DEBF4}"/>
            </a:ext>
          </a:extLst>
        </xdr:cNvPr>
        <xdr:cNvCxnSpPr/>
      </xdr:nvCxnSpPr>
      <xdr:spPr>
        <a:xfrm>
          <a:off x="2619375" y="10208260"/>
          <a:ext cx="809625"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86360</xdr:rowOff>
    </xdr:from>
    <xdr:to>
      <xdr:col>10</xdr:col>
      <xdr:colOff>165100</xdr:colOff>
      <xdr:row>63</xdr:row>
      <xdr:rowOff>16510</xdr:rowOff>
    </xdr:to>
    <xdr:sp macro="" textlink="">
      <xdr:nvSpPr>
        <xdr:cNvPr id="200" name="楕円 199">
          <a:extLst>
            <a:ext uri="{FF2B5EF4-FFF2-40B4-BE49-F238E27FC236}">
              <a16:creationId xmlns:a16="http://schemas.microsoft.com/office/drawing/2014/main" id="{92915848-34FC-4FDF-A850-A5C18BBE2C7F}"/>
            </a:ext>
          </a:extLst>
        </xdr:cNvPr>
        <xdr:cNvSpPr/>
      </xdr:nvSpPr>
      <xdr:spPr>
        <a:xfrm>
          <a:off x="1781175" y="1013206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137160</xdr:rowOff>
    </xdr:from>
    <xdr:to>
      <xdr:col>15</xdr:col>
      <xdr:colOff>50800</xdr:colOff>
      <xdr:row>62</xdr:row>
      <xdr:rowOff>156210</xdr:rowOff>
    </xdr:to>
    <xdr:cxnSp macro="">
      <xdr:nvCxnSpPr>
        <xdr:cNvPr id="201" name="直線コネクタ 200">
          <a:extLst>
            <a:ext uri="{FF2B5EF4-FFF2-40B4-BE49-F238E27FC236}">
              <a16:creationId xmlns:a16="http://schemas.microsoft.com/office/drawing/2014/main" id="{02BD52AE-015D-4BD1-9102-FFC8090D26F7}"/>
            </a:ext>
          </a:extLst>
        </xdr:cNvPr>
        <xdr:cNvCxnSpPr/>
      </xdr:nvCxnSpPr>
      <xdr:spPr>
        <a:xfrm>
          <a:off x="1828800" y="10189210"/>
          <a:ext cx="79057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69215</xdr:rowOff>
    </xdr:from>
    <xdr:to>
      <xdr:col>6</xdr:col>
      <xdr:colOff>38100</xdr:colOff>
      <xdr:row>62</xdr:row>
      <xdr:rowOff>170815</xdr:rowOff>
    </xdr:to>
    <xdr:sp macro="" textlink="">
      <xdr:nvSpPr>
        <xdr:cNvPr id="202" name="楕円 201">
          <a:extLst>
            <a:ext uri="{FF2B5EF4-FFF2-40B4-BE49-F238E27FC236}">
              <a16:creationId xmlns:a16="http://schemas.microsoft.com/office/drawing/2014/main" id="{9EA190F0-0688-4845-85B3-4CF95E88832B}"/>
            </a:ext>
          </a:extLst>
        </xdr:cNvPr>
        <xdr:cNvSpPr/>
      </xdr:nvSpPr>
      <xdr:spPr>
        <a:xfrm>
          <a:off x="981075" y="1011491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120015</xdr:rowOff>
    </xdr:from>
    <xdr:to>
      <xdr:col>10</xdr:col>
      <xdr:colOff>114300</xdr:colOff>
      <xdr:row>62</xdr:row>
      <xdr:rowOff>137160</xdr:rowOff>
    </xdr:to>
    <xdr:cxnSp macro="">
      <xdr:nvCxnSpPr>
        <xdr:cNvPr id="203" name="直線コネクタ 202">
          <a:extLst>
            <a:ext uri="{FF2B5EF4-FFF2-40B4-BE49-F238E27FC236}">
              <a16:creationId xmlns:a16="http://schemas.microsoft.com/office/drawing/2014/main" id="{6C6FF5C1-F9F6-4660-A25E-379A961F2BD0}"/>
            </a:ext>
          </a:extLst>
        </xdr:cNvPr>
        <xdr:cNvCxnSpPr/>
      </xdr:nvCxnSpPr>
      <xdr:spPr>
        <a:xfrm>
          <a:off x="1028700" y="10172065"/>
          <a:ext cx="8001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25417</xdr:rowOff>
    </xdr:from>
    <xdr:ext cx="405111" cy="259045"/>
    <xdr:sp macro="" textlink="">
      <xdr:nvSpPr>
        <xdr:cNvPr id="204" name="n_1aveValue【橋りょう・トンネル】&#10;有形固定資産減価償却率">
          <a:extLst>
            <a:ext uri="{FF2B5EF4-FFF2-40B4-BE49-F238E27FC236}">
              <a16:creationId xmlns:a16="http://schemas.microsoft.com/office/drawing/2014/main" id="{5EAFCB60-24F2-4C07-B339-885A0FA54BB9}"/>
            </a:ext>
          </a:extLst>
        </xdr:cNvPr>
        <xdr:cNvSpPr txBox="1"/>
      </xdr:nvSpPr>
      <xdr:spPr>
        <a:xfrm>
          <a:off x="3239144" y="9915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2557</xdr:rowOff>
    </xdr:from>
    <xdr:ext cx="405111" cy="259045"/>
    <xdr:sp macro="" textlink="">
      <xdr:nvSpPr>
        <xdr:cNvPr id="205" name="n_2aveValue【橋りょう・トンネル】&#10;有形固定資産減価償却率">
          <a:extLst>
            <a:ext uri="{FF2B5EF4-FFF2-40B4-BE49-F238E27FC236}">
              <a16:creationId xmlns:a16="http://schemas.microsoft.com/office/drawing/2014/main" id="{58EE7320-2A73-48DF-89B0-C962D4B6B375}"/>
            </a:ext>
          </a:extLst>
        </xdr:cNvPr>
        <xdr:cNvSpPr txBox="1"/>
      </xdr:nvSpPr>
      <xdr:spPr>
        <a:xfrm>
          <a:off x="2439044" y="988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145432</xdr:rowOff>
    </xdr:from>
    <xdr:ext cx="405111" cy="259045"/>
    <xdr:sp macro="" textlink="">
      <xdr:nvSpPr>
        <xdr:cNvPr id="206" name="n_3aveValue【橋りょう・トンネル】&#10;有形固定資産減価償却率">
          <a:extLst>
            <a:ext uri="{FF2B5EF4-FFF2-40B4-BE49-F238E27FC236}">
              <a16:creationId xmlns:a16="http://schemas.microsoft.com/office/drawing/2014/main" id="{315791BA-2019-4FA4-8BB9-33D04FCE01F5}"/>
            </a:ext>
          </a:extLst>
        </xdr:cNvPr>
        <xdr:cNvSpPr txBox="1"/>
      </xdr:nvSpPr>
      <xdr:spPr>
        <a:xfrm>
          <a:off x="1648469" y="9867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149242</xdr:rowOff>
    </xdr:from>
    <xdr:ext cx="405111" cy="259045"/>
    <xdr:sp macro="" textlink="">
      <xdr:nvSpPr>
        <xdr:cNvPr id="207" name="n_4aveValue【橋りょう・トンネル】&#10;有形固定資産減価償却率">
          <a:extLst>
            <a:ext uri="{FF2B5EF4-FFF2-40B4-BE49-F238E27FC236}">
              <a16:creationId xmlns:a16="http://schemas.microsoft.com/office/drawing/2014/main" id="{1ED5CE0D-F308-4AAE-9089-820C1F3F68C3}"/>
            </a:ext>
          </a:extLst>
        </xdr:cNvPr>
        <xdr:cNvSpPr txBox="1"/>
      </xdr:nvSpPr>
      <xdr:spPr>
        <a:xfrm>
          <a:off x="848369"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51452</xdr:rowOff>
    </xdr:from>
    <xdr:ext cx="405111" cy="259045"/>
    <xdr:sp macro="" textlink="">
      <xdr:nvSpPr>
        <xdr:cNvPr id="208" name="n_1mainValue【橋りょう・トンネル】&#10;有形固定資産減価償却率">
          <a:extLst>
            <a:ext uri="{FF2B5EF4-FFF2-40B4-BE49-F238E27FC236}">
              <a16:creationId xmlns:a16="http://schemas.microsoft.com/office/drawing/2014/main" id="{0448A18A-D3CE-46C1-9793-BB68361F33C5}"/>
            </a:ext>
          </a:extLst>
        </xdr:cNvPr>
        <xdr:cNvSpPr txBox="1"/>
      </xdr:nvSpPr>
      <xdr:spPr>
        <a:xfrm>
          <a:off x="3239144" y="10259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26687</xdr:rowOff>
    </xdr:from>
    <xdr:ext cx="405111" cy="259045"/>
    <xdr:sp macro="" textlink="">
      <xdr:nvSpPr>
        <xdr:cNvPr id="209" name="n_2mainValue【橋りょう・トンネル】&#10;有形固定資産減価償却率">
          <a:extLst>
            <a:ext uri="{FF2B5EF4-FFF2-40B4-BE49-F238E27FC236}">
              <a16:creationId xmlns:a16="http://schemas.microsoft.com/office/drawing/2014/main" id="{BE3D13B9-20B5-4BD2-B71F-12703E1D184E}"/>
            </a:ext>
          </a:extLst>
        </xdr:cNvPr>
        <xdr:cNvSpPr txBox="1"/>
      </xdr:nvSpPr>
      <xdr:spPr>
        <a:xfrm>
          <a:off x="2439044" y="10240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7637</xdr:rowOff>
    </xdr:from>
    <xdr:ext cx="405111" cy="259045"/>
    <xdr:sp macro="" textlink="">
      <xdr:nvSpPr>
        <xdr:cNvPr id="210" name="n_3mainValue【橋りょう・トンネル】&#10;有形固定資産減価償却率">
          <a:extLst>
            <a:ext uri="{FF2B5EF4-FFF2-40B4-BE49-F238E27FC236}">
              <a16:creationId xmlns:a16="http://schemas.microsoft.com/office/drawing/2014/main" id="{050807D6-BCCD-4E9B-B166-65528262754D}"/>
            </a:ext>
          </a:extLst>
        </xdr:cNvPr>
        <xdr:cNvSpPr txBox="1"/>
      </xdr:nvSpPr>
      <xdr:spPr>
        <a:xfrm>
          <a:off x="1648469" y="10221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161942</xdr:rowOff>
    </xdr:from>
    <xdr:ext cx="405111" cy="259045"/>
    <xdr:sp macro="" textlink="">
      <xdr:nvSpPr>
        <xdr:cNvPr id="211" name="n_4mainValue【橋りょう・トンネル】&#10;有形固定資産減価償却率">
          <a:extLst>
            <a:ext uri="{FF2B5EF4-FFF2-40B4-BE49-F238E27FC236}">
              <a16:creationId xmlns:a16="http://schemas.microsoft.com/office/drawing/2014/main" id="{AF2892D4-0013-4A2E-8F4B-D9246C9F49E6}"/>
            </a:ext>
          </a:extLst>
        </xdr:cNvPr>
        <xdr:cNvSpPr txBox="1"/>
      </xdr:nvSpPr>
      <xdr:spPr>
        <a:xfrm>
          <a:off x="848369" y="1020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2" name="正方形/長方形 211">
          <a:extLst>
            <a:ext uri="{FF2B5EF4-FFF2-40B4-BE49-F238E27FC236}">
              <a16:creationId xmlns:a16="http://schemas.microsoft.com/office/drawing/2014/main" id="{4BEF5137-52C1-4446-A509-9CC1860484BA}"/>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3" name="正方形/長方形 212">
          <a:extLst>
            <a:ext uri="{FF2B5EF4-FFF2-40B4-BE49-F238E27FC236}">
              <a16:creationId xmlns:a16="http://schemas.microsoft.com/office/drawing/2014/main" id="{14114027-E815-4054-A9DC-D3F37768B911}"/>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4" name="正方形/長方形 213">
          <a:extLst>
            <a:ext uri="{FF2B5EF4-FFF2-40B4-BE49-F238E27FC236}">
              <a16:creationId xmlns:a16="http://schemas.microsoft.com/office/drawing/2014/main" id="{3C8FB941-02FA-49E2-A403-B57499A0DED1}"/>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5" name="正方形/長方形 214">
          <a:extLst>
            <a:ext uri="{FF2B5EF4-FFF2-40B4-BE49-F238E27FC236}">
              <a16:creationId xmlns:a16="http://schemas.microsoft.com/office/drawing/2014/main" id="{0959D0B5-B3D5-44ED-9FC1-81238FB6D509}"/>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6" name="正方形/長方形 215">
          <a:extLst>
            <a:ext uri="{FF2B5EF4-FFF2-40B4-BE49-F238E27FC236}">
              <a16:creationId xmlns:a16="http://schemas.microsoft.com/office/drawing/2014/main" id="{CC47D9DC-4088-49D5-B2AB-F527C88A77E1}"/>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7" name="正方形/長方形 216">
          <a:extLst>
            <a:ext uri="{FF2B5EF4-FFF2-40B4-BE49-F238E27FC236}">
              <a16:creationId xmlns:a16="http://schemas.microsoft.com/office/drawing/2014/main" id="{FD5C62B3-B681-4683-AFFF-3FC797A73B5E}"/>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8" name="正方形/長方形 217">
          <a:extLst>
            <a:ext uri="{FF2B5EF4-FFF2-40B4-BE49-F238E27FC236}">
              <a16:creationId xmlns:a16="http://schemas.microsoft.com/office/drawing/2014/main" id="{FE3CEDAD-1AE7-4386-87DA-37E6AA03E685}"/>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9" name="正方形/長方形 218">
          <a:extLst>
            <a:ext uri="{FF2B5EF4-FFF2-40B4-BE49-F238E27FC236}">
              <a16:creationId xmlns:a16="http://schemas.microsoft.com/office/drawing/2014/main" id="{9963F4B5-0697-49FF-A2C4-7E4C1625894F}"/>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20" name="テキスト ボックス 219">
          <a:extLst>
            <a:ext uri="{FF2B5EF4-FFF2-40B4-BE49-F238E27FC236}">
              <a16:creationId xmlns:a16="http://schemas.microsoft.com/office/drawing/2014/main" id="{C1FE142D-D82F-4EC1-8511-7399B81284E0}"/>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21" name="直線コネクタ 220">
          <a:extLst>
            <a:ext uri="{FF2B5EF4-FFF2-40B4-BE49-F238E27FC236}">
              <a16:creationId xmlns:a16="http://schemas.microsoft.com/office/drawing/2014/main" id="{6D9536D9-BAE0-4EDE-BAF3-C614652BB343}"/>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22" name="直線コネクタ 221">
          <a:extLst>
            <a:ext uri="{FF2B5EF4-FFF2-40B4-BE49-F238E27FC236}">
              <a16:creationId xmlns:a16="http://schemas.microsoft.com/office/drawing/2014/main" id="{95AD70F7-1E92-497E-A2A2-C44161101D07}"/>
            </a:ext>
          </a:extLst>
        </xdr:cNvPr>
        <xdr:cNvCxnSpPr/>
      </xdr:nvCxnSpPr>
      <xdr:spPr>
        <a:xfrm>
          <a:off x="5953125" y="1050335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3" name="テキスト ボックス 222">
          <a:extLst>
            <a:ext uri="{FF2B5EF4-FFF2-40B4-BE49-F238E27FC236}">
              <a16:creationId xmlns:a16="http://schemas.microsoft.com/office/drawing/2014/main" id="{B994748A-FDEE-4F0F-A2A3-6281D66B8DC7}"/>
            </a:ext>
          </a:extLst>
        </xdr:cNvPr>
        <xdr:cNvSpPr txBox="1"/>
      </xdr:nvSpPr>
      <xdr:spPr>
        <a:xfrm>
          <a:off x="5723389" y="1037383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4" name="直線コネクタ 223">
          <a:extLst>
            <a:ext uri="{FF2B5EF4-FFF2-40B4-BE49-F238E27FC236}">
              <a16:creationId xmlns:a16="http://schemas.microsoft.com/office/drawing/2014/main" id="{7EE59FB7-5B9E-4738-AB59-328FC76D4B97}"/>
            </a:ext>
          </a:extLst>
        </xdr:cNvPr>
        <xdr:cNvCxnSpPr/>
      </xdr:nvCxnSpPr>
      <xdr:spPr>
        <a:xfrm>
          <a:off x="5953125" y="101926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5" name="テキスト ボックス 224">
          <a:extLst>
            <a:ext uri="{FF2B5EF4-FFF2-40B4-BE49-F238E27FC236}">
              <a16:creationId xmlns:a16="http://schemas.microsoft.com/office/drawing/2014/main" id="{A8C96097-37F2-49A6-B2B6-93471B7D5401}"/>
            </a:ext>
          </a:extLst>
        </xdr:cNvPr>
        <xdr:cNvSpPr txBox="1"/>
      </xdr:nvSpPr>
      <xdr:spPr>
        <a:xfrm>
          <a:off x="5421206" y="100567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6" name="直線コネクタ 225">
          <a:extLst>
            <a:ext uri="{FF2B5EF4-FFF2-40B4-BE49-F238E27FC236}">
              <a16:creationId xmlns:a16="http://schemas.microsoft.com/office/drawing/2014/main" id="{AA70E466-3E73-46A5-BE34-39F3B79B9D79}"/>
            </a:ext>
          </a:extLst>
        </xdr:cNvPr>
        <xdr:cNvCxnSpPr/>
      </xdr:nvCxnSpPr>
      <xdr:spPr>
        <a:xfrm>
          <a:off x="5953125" y="98851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7" name="テキスト ボックス 226">
          <a:extLst>
            <a:ext uri="{FF2B5EF4-FFF2-40B4-BE49-F238E27FC236}">
              <a16:creationId xmlns:a16="http://schemas.microsoft.com/office/drawing/2014/main" id="{27D68D6D-DBE7-473C-80A3-819184AC162D}"/>
            </a:ext>
          </a:extLst>
        </xdr:cNvPr>
        <xdr:cNvSpPr txBox="1"/>
      </xdr:nvSpPr>
      <xdr:spPr>
        <a:xfrm>
          <a:off x="5421206" y="9746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8" name="直線コネクタ 227">
          <a:extLst>
            <a:ext uri="{FF2B5EF4-FFF2-40B4-BE49-F238E27FC236}">
              <a16:creationId xmlns:a16="http://schemas.microsoft.com/office/drawing/2014/main" id="{737ABA05-6A41-4CA5-991A-3511DD222B10}"/>
            </a:ext>
          </a:extLst>
        </xdr:cNvPr>
        <xdr:cNvCxnSpPr/>
      </xdr:nvCxnSpPr>
      <xdr:spPr>
        <a:xfrm>
          <a:off x="5953125" y="957444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9" name="テキスト ボックス 228">
          <a:extLst>
            <a:ext uri="{FF2B5EF4-FFF2-40B4-BE49-F238E27FC236}">
              <a16:creationId xmlns:a16="http://schemas.microsoft.com/office/drawing/2014/main" id="{9F94DAF7-576E-412C-B8B3-9CF967DB1CE4}"/>
            </a:ext>
          </a:extLst>
        </xdr:cNvPr>
        <xdr:cNvSpPr txBox="1"/>
      </xdr:nvSpPr>
      <xdr:spPr>
        <a:xfrm>
          <a:off x="5421206" y="94385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30" name="直線コネクタ 229">
          <a:extLst>
            <a:ext uri="{FF2B5EF4-FFF2-40B4-BE49-F238E27FC236}">
              <a16:creationId xmlns:a16="http://schemas.microsoft.com/office/drawing/2014/main" id="{1D68EB92-47A6-46EE-A191-BAB43A05C267}"/>
            </a:ext>
          </a:extLst>
        </xdr:cNvPr>
        <xdr:cNvCxnSpPr/>
      </xdr:nvCxnSpPr>
      <xdr:spPr>
        <a:xfrm>
          <a:off x="5953125" y="926691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31" name="テキスト ボックス 230">
          <a:extLst>
            <a:ext uri="{FF2B5EF4-FFF2-40B4-BE49-F238E27FC236}">
              <a16:creationId xmlns:a16="http://schemas.microsoft.com/office/drawing/2014/main" id="{6B95C8F0-92CA-47D4-80CE-93908715EAF9}"/>
            </a:ext>
          </a:extLst>
        </xdr:cNvPr>
        <xdr:cNvSpPr txBox="1"/>
      </xdr:nvSpPr>
      <xdr:spPr>
        <a:xfrm>
          <a:off x="5421206" y="91278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32" name="直線コネクタ 231">
          <a:extLst>
            <a:ext uri="{FF2B5EF4-FFF2-40B4-BE49-F238E27FC236}">
              <a16:creationId xmlns:a16="http://schemas.microsoft.com/office/drawing/2014/main" id="{7AAB30E5-2AEA-4190-BC24-2E2085608CB2}"/>
            </a:ext>
          </a:extLst>
        </xdr:cNvPr>
        <xdr:cNvCxnSpPr/>
      </xdr:nvCxnSpPr>
      <xdr:spPr>
        <a:xfrm>
          <a:off x="5953125" y="89562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33" name="テキスト ボックス 232">
          <a:extLst>
            <a:ext uri="{FF2B5EF4-FFF2-40B4-BE49-F238E27FC236}">
              <a16:creationId xmlns:a16="http://schemas.microsoft.com/office/drawing/2014/main" id="{30838D20-E7D7-4BAF-8160-F82BF3A11DAB}"/>
            </a:ext>
          </a:extLst>
        </xdr:cNvPr>
        <xdr:cNvSpPr txBox="1"/>
      </xdr:nvSpPr>
      <xdr:spPr>
        <a:xfrm>
          <a:off x="5421206" y="882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4" name="直線コネクタ 233">
          <a:extLst>
            <a:ext uri="{FF2B5EF4-FFF2-40B4-BE49-F238E27FC236}">
              <a16:creationId xmlns:a16="http://schemas.microsoft.com/office/drawing/2014/main" id="{8AE59870-C7E9-441A-890F-BF66AB50C334}"/>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5" name="テキスト ボックス 234">
          <a:extLst>
            <a:ext uri="{FF2B5EF4-FFF2-40B4-BE49-F238E27FC236}">
              <a16:creationId xmlns:a16="http://schemas.microsoft.com/office/drawing/2014/main" id="{FDC3433F-E90B-4017-A65E-764B04B90B74}"/>
            </a:ext>
          </a:extLst>
        </xdr:cNvPr>
        <xdr:cNvSpPr txBox="1"/>
      </xdr:nvSpPr>
      <xdr:spPr>
        <a:xfrm>
          <a:off x="5421206" y="851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6" name="【橋りょう・トンネル】&#10;一人当たり有形固定資産（償却資産）額グラフ枠">
          <a:extLst>
            <a:ext uri="{FF2B5EF4-FFF2-40B4-BE49-F238E27FC236}">
              <a16:creationId xmlns:a16="http://schemas.microsoft.com/office/drawing/2014/main" id="{026686A9-B625-4DAA-BB66-8B2258FD5029}"/>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62767</xdr:rowOff>
    </xdr:from>
    <xdr:to>
      <xdr:col>54</xdr:col>
      <xdr:colOff>189865</xdr:colOff>
      <xdr:row>64</xdr:row>
      <xdr:rowOff>108983</xdr:rowOff>
    </xdr:to>
    <xdr:cxnSp macro="">
      <xdr:nvCxnSpPr>
        <xdr:cNvPr id="237" name="直線コネクタ 236">
          <a:extLst>
            <a:ext uri="{FF2B5EF4-FFF2-40B4-BE49-F238E27FC236}">
              <a16:creationId xmlns:a16="http://schemas.microsoft.com/office/drawing/2014/main" id="{8BDB6CE5-8605-47E4-85F4-66073E095839}"/>
            </a:ext>
          </a:extLst>
        </xdr:cNvPr>
        <xdr:cNvCxnSpPr/>
      </xdr:nvCxnSpPr>
      <xdr:spPr>
        <a:xfrm flipV="1">
          <a:off x="9429115" y="8981342"/>
          <a:ext cx="0" cy="1497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112810</xdr:rowOff>
    </xdr:from>
    <xdr:ext cx="469744" cy="259045"/>
    <xdr:sp macro="" textlink="">
      <xdr:nvSpPr>
        <xdr:cNvPr id="238" name="【橋りょう・トンネル】&#10;一人当たり有形固定資産（償却資産）額最小値テキスト">
          <a:extLst>
            <a:ext uri="{FF2B5EF4-FFF2-40B4-BE49-F238E27FC236}">
              <a16:creationId xmlns:a16="http://schemas.microsoft.com/office/drawing/2014/main" id="{B65B7F15-4833-4CCA-9E35-E2C8E166C3D4}"/>
            </a:ext>
          </a:extLst>
        </xdr:cNvPr>
        <xdr:cNvSpPr txBox="1"/>
      </xdr:nvSpPr>
      <xdr:spPr>
        <a:xfrm>
          <a:off x="9467850" y="10485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108983</xdr:rowOff>
    </xdr:from>
    <xdr:to>
      <xdr:col>55</xdr:col>
      <xdr:colOff>88900</xdr:colOff>
      <xdr:row>64</xdr:row>
      <xdr:rowOff>108983</xdr:rowOff>
    </xdr:to>
    <xdr:cxnSp macro="">
      <xdr:nvCxnSpPr>
        <xdr:cNvPr id="239" name="直線コネクタ 238">
          <a:extLst>
            <a:ext uri="{FF2B5EF4-FFF2-40B4-BE49-F238E27FC236}">
              <a16:creationId xmlns:a16="http://schemas.microsoft.com/office/drawing/2014/main" id="{8484988B-C1D4-418A-A0D3-5F523936016E}"/>
            </a:ext>
          </a:extLst>
        </xdr:cNvPr>
        <xdr:cNvCxnSpPr/>
      </xdr:nvCxnSpPr>
      <xdr:spPr>
        <a:xfrm>
          <a:off x="9363075" y="1047853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9444</xdr:rowOff>
    </xdr:from>
    <xdr:ext cx="599010" cy="259045"/>
    <xdr:sp macro="" textlink="">
      <xdr:nvSpPr>
        <xdr:cNvPr id="240" name="【橋りょう・トンネル】&#10;一人当たり有形固定資産（償却資産）額最大値テキスト">
          <a:extLst>
            <a:ext uri="{FF2B5EF4-FFF2-40B4-BE49-F238E27FC236}">
              <a16:creationId xmlns:a16="http://schemas.microsoft.com/office/drawing/2014/main" id="{FD054E4C-7069-44DA-905A-426DD484AA11}"/>
            </a:ext>
          </a:extLst>
        </xdr:cNvPr>
        <xdr:cNvSpPr txBox="1"/>
      </xdr:nvSpPr>
      <xdr:spPr>
        <a:xfrm>
          <a:off x="9467850" y="876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62767</xdr:rowOff>
    </xdr:from>
    <xdr:to>
      <xdr:col>55</xdr:col>
      <xdr:colOff>88900</xdr:colOff>
      <xdr:row>55</xdr:row>
      <xdr:rowOff>62767</xdr:rowOff>
    </xdr:to>
    <xdr:cxnSp macro="">
      <xdr:nvCxnSpPr>
        <xdr:cNvPr id="241" name="直線コネクタ 240">
          <a:extLst>
            <a:ext uri="{FF2B5EF4-FFF2-40B4-BE49-F238E27FC236}">
              <a16:creationId xmlns:a16="http://schemas.microsoft.com/office/drawing/2014/main" id="{9D4BB83F-A191-4BEB-92AB-EB9DD9676F37}"/>
            </a:ext>
          </a:extLst>
        </xdr:cNvPr>
        <xdr:cNvCxnSpPr/>
      </xdr:nvCxnSpPr>
      <xdr:spPr>
        <a:xfrm>
          <a:off x="9363075" y="898134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100716</xdr:rowOff>
    </xdr:from>
    <xdr:ext cx="599010" cy="259045"/>
    <xdr:sp macro="" textlink="">
      <xdr:nvSpPr>
        <xdr:cNvPr id="242" name="【橋りょう・トンネル】&#10;一人当たり有形固定資産（償却資産）額平均値テキスト">
          <a:extLst>
            <a:ext uri="{FF2B5EF4-FFF2-40B4-BE49-F238E27FC236}">
              <a16:creationId xmlns:a16="http://schemas.microsoft.com/office/drawing/2014/main" id="{DB99D628-981A-486F-96D0-7CFDA3DC9016}"/>
            </a:ext>
          </a:extLst>
        </xdr:cNvPr>
        <xdr:cNvSpPr txBox="1"/>
      </xdr:nvSpPr>
      <xdr:spPr>
        <a:xfrm>
          <a:off x="9467850" y="99908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122289</xdr:rowOff>
    </xdr:from>
    <xdr:to>
      <xdr:col>55</xdr:col>
      <xdr:colOff>50800</xdr:colOff>
      <xdr:row>62</xdr:row>
      <xdr:rowOff>52439</xdr:rowOff>
    </xdr:to>
    <xdr:sp macro="" textlink="">
      <xdr:nvSpPr>
        <xdr:cNvPr id="243" name="フローチャート: 判断 242">
          <a:extLst>
            <a:ext uri="{FF2B5EF4-FFF2-40B4-BE49-F238E27FC236}">
              <a16:creationId xmlns:a16="http://schemas.microsoft.com/office/drawing/2014/main" id="{D8525234-DBC4-4C68-B62C-794AA184C7D7}"/>
            </a:ext>
          </a:extLst>
        </xdr:cNvPr>
        <xdr:cNvSpPr/>
      </xdr:nvSpPr>
      <xdr:spPr>
        <a:xfrm>
          <a:off x="9401175" y="10012414"/>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113067</xdr:rowOff>
    </xdr:from>
    <xdr:to>
      <xdr:col>50</xdr:col>
      <xdr:colOff>165100</xdr:colOff>
      <xdr:row>62</xdr:row>
      <xdr:rowOff>43217</xdr:rowOff>
    </xdr:to>
    <xdr:sp macro="" textlink="">
      <xdr:nvSpPr>
        <xdr:cNvPr id="244" name="フローチャート: 判断 243">
          <a:extLst>
            <a:ext uri="{FF2B5EF4-FFF2-40B4-BE49-F238E27FC236}">
              <a16:creationId xmlns:a16="http://schemas.microsoft.com/office/drawing/2014/main" id="{31A9281D-1116-4A68-AECB-24D033A7F1E2}"/>
            </a:ext>
          </a:extLst>
        </xdr:cNvPr>
        <xdr:cNvSpPr/>
      </xdr:nvSpPr>
      <xdr:spPr>
        <a:xfrm>
          <a:off x="8639175" y="1000001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118893</xdr:rowOff>
    </xdr:from>
    <xdr:to>
      <xdr:col>46</xdr:col>
      <xdr:colOff>38100</xdr:colOff>
      <xdr:row>62</xdr:row>
      <xdr:rowOff>49043</xdr:rowOff>
    </xdr:to>
    <xdr:sp macro="" textlink="">
      <xdr:nvSpPr>
        <xdr:cNvPr id="245" name="フローチャート: 判断 244">
          <a:extLst>
            <a:ext uri="{FF2B5EF4-FFF2-40B4-BE49-F238E27FC236}">
              <a16:creationId xmlns:a16="http://schemas.microsoft.com/office/drawing/2014/main" id="{CACBBD05-D5A2-4021-B189-A0115CFBDD02}"/>
            </a:ext>
          </a:extLst>
        </xdr:cNvPr>
        <xdr:cNvSpPr/>
      </xdr:nvSpPr>
      <xdr:spPr>
        <a:xfrm>
          <a:off x="7839075" y="10009018"/>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149297</xdr:rowOff>
    </xdr:from>
    <xdr:to>
      <xdr:col>41</xdr:col>
      <xdr:colOff>101600</xdr:colOff>
      <xdr:row>62</xdr:row>
      <xdr:rowOff>79447</xdr:rowOff>
    </xdr:to>
    <xdr:sp macro="" textlink="">
      <xdr:nvSpPr>
        <xdr:cNvPr id="246" name="フローチャート: 判断 245">
          <a:extLst>
            <a:ext uri="{FF2B5EF4-FFF2-40B4-BE49-F238E27FC236}">
              <a16:creationId xmlns:a16="http://schemas.microsoft.com/office/drawing/2014/main" id="{B5399387-D9AE-4BAF-8927-0DE45FE60F5E}"/>
            </a:ext>
          </a:extLst>
        </xdr:cNvPr>
        <xdr:cNvSpPr/>
      </xdr:nvSpPr>
      <xdr:spPr>
        <a:xfrm>
          <a:off x="7029450" y="1003624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142099</xdr:rowOff>
    </xdr:from>
    <xdr:to>
      <xdr:col>36</xdr:col>
      <xdr:colOff>165100</xdr:colOff>
      <xdr:row>62</xdr:row>
      <xdr:rowOff>72249</xdr:rowOff>
    </xdr:to>
    <xdr:sp macro="" textlink="">
      <xdr:nvSpPr>
        <xdr:cNvPr id="247" name="フローチャート: 判断 246">
          <a:extLst>
            <a:ext uri="{FF2B5EF4-FFF2-40B4-BE49-F238E27FC236}">
              <a16:creationId xmlns:a16="http://schemas.microsoft.com/office/drawing/2014/main" id="{D020F26C-9924-404E-9FBA-856CA908BA4A}"/>
            </a:ext>
          </a:extLst>
        </xdr:cNvPr>
        <xdr:cNvSpPr/>
      </xdr:nvSpPr>
      <xdr:spPr>
        <a:xfrm>
          <a:off x="6238875" y="10032224"/>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10830DF0-CBD5-435C-B2AE-0F69B80B84B2}"/>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5D4E0887-8FFE-41A8-B029-D238CCA6248D}"/>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50" name="テキスト ボックス 249">
          <a:extLst>
            <a:ext uri="{FF2B5EF4-FFF2-40B4-BE49-F238E27FC236}">
              <a16:creationId xmlns:a16="http://schemas.microsoft.com/office/drawing/2014/main" id="{B3BEBFA2-628B-4ADE-8D66-61827D365106}"/>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51" name="テキスト ボックス 250">
          <a:extLst>
            <a:ext uri="{FF2B5EF4-FFF2-40B4-BE49-F238E27FC236}">
              <a16:creationId xmlns:a16="http://schemas.microsoft.com/office/drawing/2014/main" id="{368F1B00-48CC-4181-AB5A-D390917AE8D3}"/>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52" name="テキスト ボックス 251">
          <a:extLst>
            <a:ext uri="{FF2B5EF4-FFF2-40B4-BE49-F238E27FC236}">
              <a16:creationId xmlns:a16="http://schemas.microsoft.com/office/drawing/2014/main" id="{D9A65DAB-0433-48E0-87CA-AF771203A82E}"/>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1011</xdr:rowOff>
    </xdr:from>
    <xdr:to>
      <xdr:col>55</xdr:col>
      <xdr:colOff>50800</xdr:colOff>
      <xdr:row>60</xdr:row>
      <xdr:rowOff>102611</xdr:rowOff>
    </xdr:to>
    <xdr:sp macro="" textlink="">
      <xdr:nvSpPr>
        <xdr:cNvPr id="253" name="楕円 252">
          <a:extLst>
            <a:ext uri="{FF2B5EF4-FFF2-40B4-BE49-F238E27FC236}">
              <a16:creationId xmlns:a16="http://schemas.microsoft.com/office/drawing/2014/main" id="{4F8B798E-0467-49BC-9454-66C7E5DC8AEC}"/>
            </a:ext>
          </a:extLst>
        </xdr:cNvPr>
        <xdr:cNvSpPr/>
      </xdr:nvSpPr>
      <xdr:spPr>
        <a:xfrm>
          <a:off x="9401175" y="9726036"/>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23888</xdr:rowOff>
    </xdr:from>
    <xdr:ext cx="599010" cy="259045"/>
    <xdr:sp macro="" textlink="">
      <xdr:nvSpPr>
        <xdr:cNvPr id="254" name="【橋りょう・トンネル】&#10;一人当たり有形固定資産（償却資産）額該当値テキスト">
          <a:extLst>
            <a:ext uri="{FF2B5EF4-FFF2-40B4-BE49-F238E27FC236}">
              <a16:creationId xmlns:a16="http://schemas.microsoft.com/office/drawing/2014/main" id="{5BFA2973-F3C6-4D00-8B03-11D69F77E2E9}"/>
            </a:ext>
          </a:extLst>
        </xdr:cNvPr>
        <xdr:cNvSpPr txBox="1"/>
      </xdr:nvSpPr>
      <xdr:spPr>
        <a:xfrm>
          <a:off x="9467850" y="9590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20611</xdr:rowOff>
    </xdr:from>
    <xdr:to>
      <xdr:col>50</xdr:col>
      <xdr:colOff>165100</xdr:colOff>
      <xdr:row>60</xdr:row>
      <xdr:rowOff>122211</xdr:rowOff>
    </xdr:to>
    <xdr:sp macro="" textlink="">
      <xdr:nvSpPr>
        <xdr:cNvPr id="255" name="楕円 254">
          <a:extLst>
            <a:ext uri="{FF2B5EF4-FFF2-40B4-BE49-F238E27FC236}">
              <a16:creationId xmlns:a16="http://schemas.microsoft.com/office/drawing/2014/main" id="{515676E1-8E26-4827-AB30-4AA2C4232995}"/>
            </a:ext>
          </a:extLst>
        </xdr:cNvPr>
        <xdr:cNvSpPr/>
      </xdr:nvSpPr>
      <xdr:spPr>
        <a:xfrm>
          <a:off x="8639175" y="974563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51811</xdr:rowOff>
    </xdr:from>
    <xdr:to>
      <xdr:col>55</xdr:col>
      <xdr:colOff>0</xdr:colOff>
      <xdr:row>60</xdr:row>
      <xdr:rowOff>71411</xdr:rowOff>
    </xdr:to>
    <xdr:cxnSp macro="">
      <xdr:nvCxnSpPr>
        <xdr:cNvPr id="256" name="直線コネクタ 255">
          <a:extLst>
            <a:ext uri="{FF2B5EF4-FFF2-40B4-BE49-F238E27FC236}">
              <a16:creationId xmlns:a16="http://schemas.microsoft.com/office/drawing/2014/main" id="{F3136894-96BE-473F-9D0D-873DF8A17132}"/>
            </a:ext>
          </a:extLst>
        </xdr:cNvPr>
        <xdr:cNvCxnSpPr/>
      </xdr:nvCxnSpPr>
      <xdr:spPr>
        <a:xfrm flipV="1">
          <a:off x="8686800" y="9773661"/>
          <a:ext cx="742950" cy="1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29856</xdr:rowOff>
    </xdr:from>
    <xdr:to>
      <xdr:col>46</xdr:col>
      <xdr:colOff>38100</xdr:colOff>
      <xdr:row>60</xdr:row>
      <xdr:rowOff>131456</xdr:rowOff>
    </xdr:to>
    <xdr:sp macro="" textlink="">
      <xdr:nvSpPr>
        <xdr:cNvPr id="257" name="楕円 256">
          <a:extLst>
            <a:ext uri="{FF2B5EF4-FFF2-40B4-BE49-F238E27FC236}">
              <a16:creationId xmlns:a16="http://schemas.microsoft.com/office/drawing/2014/main" id="{4EEE2AFD-1362-47CF-9071-C8F4B53F6F46}"/>
            </a:ext>
          </a:extLst>
        </xdr:cNvPr>
        <xdr:cNvSpPr/>
      </xdr:nvSpPr>
      <xdr:spPr>
        <a:xfrm>
          <a:off x="7839075" y="975170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71411</xdr:rowOff>
    </xdr:from>
    <xdr:to>
      <xdr:col>50</xdr:col>
      <xdr:colOff>114300</xdr:colOff>
      <xdr:row>60</xdr:row>
      <xdr:rowOff>80656</xdr:rowOff>
    </xdr:to>
    <xdr:cxnSp macro="">
      <xdr:nvCxnSpPr>
        <xdr:cNvPr id="258" name="直線コネクタ 257">
          <a:extLst>
            <a:ext uri="{FF2B5EF4-FFF2-40B4-BE49-F238E27FC236}">
              <a16:creationId xmlns:a16="http://schemas.microsoft.com/office/drawing/2014/main" id="{FACBFFE4-C1A9-4955-AF66-1D3D2E7C813F}"/>
            </a:ext>
          </a:extLst>
        </xdr:cNvPr>
        <xdr:cNvCxnSpPr/>
      </xdr:nvCxnSpPr>
      <xdr:spPr>
        <a:xfrm flipV="1">
          <a:off x="7886700" y="9793261"/>
          <a:ext cx="800100" cy="15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42181</xdr:rowOff>
    </xdr:from>
    <xdr:to>
      <xdr:col>41</xdr:col>
      <xdr:colOff>101600</xdr:colOff>
      <xdr:row>60</xdr:row>
      <xdr:rowOff>143781</xdr:rowOff>
    </xdr:to>
    <xdr:sp macro="" textlink="">
      <xdr:nvSpPr>
        <xdr:cNvPr id="259" name="楕円 258">
          <a:extLst>
            <a:ext uri="{FF2B5EF4-FFF2-40B4-BE49-F238E27FC236}">
              <a16:creationId xmlns:a16="http://schemas.microsoft.com/office/drawing/2014/main" id="{4D752206-40D5-462D-92D3-B270DE406B82}"/>
            </a:ext>
          </a:extLst>
        </xdr:cNvPr>
        <xdr:cNvSpPr/>
      </xdr:nvSpPr>
      <xdr:spPr>
        <a:xfrm>
          <a:off x="7029450" y="977038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80656</xdr:rowOff>
    </xdr:from>
    <xdr:to>
      <xdr:col>45</xdr:col>
      <xdr:colOff>177800</xdr:colOff>
      <xdr:row>60</xdr:row>
      <xdr:rowOff>92981</xdr:rowOff>
    </xdr:to>
    <xdr:cxnSp macro="">
      <xdr:nvCxnSpPr>
        <xdr:cNvPr id="260" name="直線コネクタ 259">
          <a:extLst>
            <a:ext uri="{FF2B5EF4-FFF2-40B4-BE49-F238E27FC236}">
              <a16:creationId xmlns:a16="http://schemas.microsoft.com/office/drawing/2014/main" id="{CB1FDCAC-0F84-42D6-83A4-C9C800CF31BC}"/>
            </a:ext>
          </a:extLst>
        </xdr:cNvPr>
        <xdr:cNvCxnSpPr/>
      </xdr:nvCxnSpPr>
      <xdr:spPr>
        <a:xfrm flipV="1">
          <a:off x="7077075" y="9808856"/>
          <a:ext cx="809625" cy="9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54944</xdr:rowOff>
    </xdr:from>
    <xdr:to>
      <xdr:col>36</xdr:col>
      <xdr:colOff>165100</xdr:colOff>
      <xdr:row>60</xdr:row>
      <xdr:rowOff>156544</xdr:rowOff>
    </xdr:to>
    <xdr:sp macro="" textlink="">
      <xdr:nvSpPr>
        <xdr:cNvPr id="261" name="楕円 260">
          <a:extLst>
            <a:ext uri="{FF2B5EF4-FFF2-40B4-BE49-F238E27FC236}">
              <a16:creationId xmlns:a16="http://schemas.microsoft.com/office/drawing/2014/main" id="{DED8F3D3-F542-41AD-99D6-6D2C45FD859E}"/>
            </a:ext>
          </a:extLst>
        </xdr:cNvPr>
        <xdr:cNvSpPr/>
      </xdr:nvSpPr>
      <xdr:spPr>
        <a:xfrm>
          <a:off x="6238875" y="977996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92981</xdr:rowOff>
    </xdr:from>
    <xdr:to>
      <xdr:col>41</xdr:col>
      <xdr:colOff>50800</xdr:colOff>
      <xdr:row>60</xdr:row>
      <xdr:rowOff>105744</xdr:rowOff>
    </xdr:to>
    <xdr:cxnSp macro="">
      <xdr:nvCxnSpPr>
        <xdr:cNvPr id="262" name="直線コネクタ 261">
          <a:extLst>
            <a:ext uri="{FF2B5EF4-FFF2-40B4-BE49-F238E27FC236}">
              <a16:creationId xmlns:a16="http://schemas.microsoft.com/office/drawing/2014/main" id="{BA59DAE4-B299-4B96-BBF7-A9442FEB9624}"/>
            </a:ext>
          </a:extLst>
        </xdr:cNvPr>
        <xdr:cNvCxnSpPr/>
      </xdr:nvCxnSpPr>
      <xdr:spPr>
        <a:xfrm flipV="1">
          <a:off x="6286500" y="9818006"/>
          <a:ext cx="790575" cy="9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34344</xdr:rowOff>
    </xdr:from>
    <xdr:ext cx="599010" cy="259045"/>
    <xdr:sp macro="" textlink="">
      <xdr:nvSpPr>
        <xdr:cNvPr id="263" name="n_1aveValue【橋りょう・トンネル】&#10;一人当たり有形固定資産（償却資産）額">
          <a:extLst>
            <a:ext uri="{FF2B5EF4-FFF2-40B4-BE49-F238E27FC236}">
              <a16:creationId xmlns:a16="http://schemas.microsoft.com/office/drawing/2014/main" id="{47AFC83B-B03E-4BB4-AD57-36EB15B9AC8F}"/>
            </a:ext>
          </a:extLst>
        </xdr:cNvPr>
        <xdr:cNvSpPr txBox="1"/>
      </xdr:nvSpPr>
      <xdr:spPr>
        <a:xfrm>
          <a:off x="8399995" y="10080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40170</xdr:rowOff>
    </xdr:from>
    <xdr:ext cx="599010" cy="259045"/>
    <xdr:sp macro="" textlink="">
      <xdr:nvSpPr>
        <xdr:cNvPr id="264" name="n_2aveValue【橋りょう・トンネル】&#10;一人当たり有形固定資産（償却資産）額">
          <a:extLst>
            <a:ext uri="{FF2B5EF4-FFF2-40B4-BE49-F238E27FC236}">
              <a16:creationId xmlns:a16="http://schemas.microsoft.com/office/drawing/2014/main" id="{0D81786E-276E-484D-AF7A-A81970DEA8BE}"/>
            </a:ext>
          </a:extLst>
        </xdr:cNvPr>
        <xdr:cNvSpPr txBox="1"/>
      </xdr:nvSpPr>
      <xdr:spPr>
        <a:xfrm>
          <a:off x="7609420" y="10089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70574</xdr:rowOff>
    </xdr:from>
    <xdr:ext cx="599010" cy="259045"/>
    <xdr:sp macro="" textlink="">
      <xdr:nvSpPr>
        <xdr:cNvPr id="265" name="n_3aveValue【橋りょう・トンネル】&#10;一人当たり有形固定資産（償却資産）額">
          <a:extLst>
            <a:ext uri="{FF2B5EF4-FFF2-40B4-BE49-F238E27FC236}">
              <a16:creationId xmlns:a16="http://schemas.microsoft.com/office/drawing/2014/main" id="{DE27AB50-1981-4D9D-BE9C-48406EEA25A9}"/>
            </a:ext>
          </a:extLst>
        </xdr:cNvPr>
        <xdr:cNvSpPr txBox="1"/>
      </xdr:nvSpPr>
      <xdr:spPr>
        <a:xfrm>
          <a:off x="6818845" y="10116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63376</xdr:rowOff>
    </xdr:from>
    <xdr:ext cx="599010" cy="259045"/>
    <xdr:sp macro="" textlink="">
      <xdr:nvSpPr>
        <xdr:cNvPr id="266" name="n_4aveValue【橋りょう・トンネル】&#10;一人当たり有形固定資産（償却資産）額">
          <a:extLst>
            <a:ext uri="{FF2B5EF4-FFF2-40B4-BE49-F238E27FC236}">
              <a16:creationId xmlns:a16="http://schemas.microsoft.com/office/drawing/2014/main" id="{FA27793D-AD3D-40F7-AF9F-7F5F351FBAD0}"/>
            </a:ext>
          </a:extLst>
        </xdr:cNvPr>
        <xdr:cNvSpPr txBox="1"/>
      </xdr:nvSpPr>
      <xdr:spPr>
        <a:xfrm>
          <a:off x="6009220" y="10115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138738</xdr:rowOff>
    </xdr:from>
    <xdr:ext cx="599010" cy="259045"/>
    <xdr:sp macro="" textlink="">
      <xdr:nvSpPr>
        <xdr:cNvPr id="267" name="n_1mainValue【橋りょう・トンネル】&#10;一人当たり有形固定資産（償却資産）額">
          <a:extLst>
            <a:ext uri="{FF2B5EF4-FFF2-40B4-BE49-F238E27FC236}">
              <a16:creationId xmlns:a16="http://schemas.microsoft.com/office/drawing/2014/main" id="{DCABA5E9-FC57-4BA0-A644-D8E3B971E8E0}"/>
            </a:ext>
          </a:extLst>
        </xdr:cNvPr>
        <xdr:cNvSpPr txBox="1"/>
      </xdr:nvSpPr>
      <xdr:spPr>
        <a:xfrm>
          <a:off x="8399995" y="9543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147983</xdr:rowOff>
    </xdr:from>
    <xdr:ext cx="599010" cy="259045"/>
    <xdr:sp macro="" textlink="">
      <xdr:nvSpPr>
        <xdr:cNvPr id="268" name="n_2mainValue【橋りょう・トンネル】&#10;一人当たり有形固定資産（償却資産）額">
          <a:extLst>
            <a:ext uri="{FF2B5EF4-FFF2-40B4-BE49-F238E27FC236}">
              <a16:creationId xmlns:a16="http://schemas.microsoft.com/office/drawing/2014/main" id="{0FCA4615-532C-4D95-920C-4FC12D3007FD}"/>
            </a:ext>
          </a:extLst>
        </xdr:cNvPr>
        <xdr:cNvSpPr txBox="1"/>
      </xdr:nvSpPr>
      <xdr:spPr>
        <a:xfrm>
          <a:off x="7609420" y="9545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160308</xdr:rowOff>
    </xdr:from>
    <xdr:ext cx="599010" cy="259045"/>
    <xdr:sp macro="" textlink="">
      <xdr:nvSpPr>
        <xdr:cNvPr id="269" name="n_3mainValue【橋りょう・トンネル】&#10;一人当たり有形固定資産（償却資産）額">
          <a:extLst>
            <a:ext uri="{FF2B5EF4-FFF2-40B4-BE49-F238E27FC236}">
              <a16:creationId xmlns:a16="http://schemas.microsoft.com/office/drawing/2014/main" id="{F31AB722-EDD0-4179-8670-7876F13135DF}"/>
            </a:ext>
          </a:extLst>
        </xdr:cNvPr>
        <xdr:cNvSpPr txBox="1"/>
      </xdr:nvSpPr>
      <xdr:spPr>
        <a:xfrm>
          <a:off x="6818845" y="9564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1621</xdr:rowOff>
    </xdr:from>
    <xdr:ext cx="599010" cy="259045"/>
    <xdr:sp macro="" textlink="">
      <xdr:nvSpPr>
        <xdr:cNvPr id="270" name="n_4mainValue【橋りょう・トンネル】&#10;一人当たり有形固定資産（償却資産）額">
          <a:extLst>
            <a:ext uri="{FF2B5EF4-FFF2-40B4-BE49-F238E27FC236}">
              <a16:creationId xmlns:a16="http://schemas.microsoft.com/office/drawing/2014/main" id="{77CFABF2-12C0-4926-A427-AC5516F77692}"/>
            </a:ext>
          </a:extLst>
        </xdr:cNvPr>
        <xdr:cNvSpPr txBox="1"/>
      </xdr:nvSpPr>
      <xdr:spPr>
        <a:xfrm>
          <a:off x="6009220" y="9564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71" name="正方形/長方形 270">
          <a:extLst>
            <a:ext uri="{FF2B5EF4-FFF2-40B4-BE49-F238E27FC236}">
              <a16:creationId xmlns:a16="http://schemas.microsoft.com/office/drawing/2014/main" id="{7C0F01AD-0DA5-41FB-B1AE-5C76EF2DB884}"/>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72" name="正方形/長方形 271">
          <a:extLst>
            <a:ext uri="{FF2B5EF4-FFF2-40B4-BE49-F238E27FC236}">
              <a16:creationId xmlns:a16="http://schemas.microsoft.com/office/drawing/2014/main" id="{1E5DB4A0-DE31-4BEF-B33D-FBE263D34FB5}"/>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3" name="正方形/長方形 272">
          <a:extLst>
            <a:ext uri="{FF2B5EF4-FFF2-40B4-BE49-F238E27FC236}">
              <a16:creationId xmlns:a16="http://schemas.microsoft.com/office/drawing/2014/main" id="{3C5869B1-F1D7-4A50-9F1F-76618B632E2A}"/>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4" name="正方形/長方形 273">
          <a:extLst>
            <a:ext uri="{FF2B5EF4-FFF2-40B4-BE49-F238E27FC236}">
              <a16:creationId xmlns:a16="http://schemas.microsoft.com/office/drawing/2014/main" id="{F0A6795F-CCE4-44C3-9547-B94A074300EC}"/>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5" name="正方形/長方形 274">
          <a:extLst>
            <a:ext uri="{FF2B5EF4-FFF2-40B4-BE49-F238E27FC236}">
              <a16:creationId xmlns:a16="http://schemas.microsoft.com/office/drawing/2014/main" id="{4B0838C6-A7F4-4A22-BE67-53C7939FB99B}"/>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6" name="正方形/長方形 275">
          <a:extLst>
            <a:ext uri="{FF2B5EF4-FFF2-40B4-BE49-F238E27FC236}">
              <a16:creationId xmlns:a16="http://schemas.microsoft.com/office/drawing/2014/main" id="{D7DEE1C4-AE45-4EF2-B244-4AA0F8C98C19}"/>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7" name="正方形/長方形 276">
          <a:extLst>
            <a:ext uri="{FF2B5EF4-FFF2-40B4-BE49-F238E27FC236}">
              <a16:creationId xmlns:a16="http://schemas.microsoft.com/office/drawing/2014/main" id="{4420424E-A4F2-482A-8BA1-6FA7FE11C8BE}"/>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8" name="正方形/長方形 277">
          <a:extLst>
            <a:ext uri="{FF2B5EF4-FFF2-40B4-BE49-F238E27FC236}">
              <a16:creationId xmlns:a16="http://schemas.microsoft.com/office/drawing/2014/main" id="{4668F745-5438-4B76-A166-02532E0D89D6}"/>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9" name="テキスト ボックス 278">
          <a:extLst>
            <a:ext uri="{FF2B5EF4-FFF2-40B4-BE49-F238E27FC236}">
              <a16:creationId xmlns:a16="http://schemas.microsoft.com/office/drawing/2014/main" id="{4613F729-AB55-448E-B1F0-39379EB5F3B5}"/>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80" name="直線コネクタ 279">
          <a:extLst>
            <a:ext uri="{FF2B5EF4-FFF2-40B4-BE49-F238E27FC236}">
              <a16:creationId xmlns:a16="http://schemas.microsoft.com/office/drawing/2014/main" id="{563E0F7D-2118-4B9E-99DC-4E1CA1D6080C}"/>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81" name="テキスト ボックス 280">
          <a:extLst>
            <a:ext uri="{FF2B5EF4-FFF2-40B4-BE49-F238E27FC236}">
              <a16:creationId xmlns:a16="http://schemas.microsoft.com/office/drawing/2014/main" id="{0FE0064D-FD41-4898-BF49-86A973DA2BEB}"/>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82" name="直線コネクタ 281">
          <a:extLst>
            <a:ext uri="{FF2B5EF4-FFF2-40B4-BE49-F238E27FC236}">
              <a16:creationId xmlns:a16="http://schemas.microsoft.com/office/drawing/2014/main" id="{74FE94A4-C79B-40DC-9CAB-98369747B494}"/>
            </a:ext>
          </a:extLst>
        </xdr:cNvPr>
        <xdr:cNvCxnSpPr/>
      </xdr:nvCxnSpPr>
      <xdr:spPr>
        <a:xfrm>
          <a:off x="6858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3" name="テキスト ボックス 282">
          <a:extLst>
            <a:ext uri="{FF2B5EF4-FFF2-40B4-BE49-F238E27FC236}">
              <a16:creationId xmlns:a16="http://schemas.microsoft.com/office/drawing/2014/main" id="{1080521E-571A-473F-8125-A6997CA8B35F}"/>
            </a:ext>
          </a:extLst>
        </xdr:cNvPr>
        <xdr:cNvSpPr txBox="1"/>
      </xdr:nvSpPr>
      <xdr:spPr>
        <a:xfrm>
          <a:off x="2789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4" name="直線コネクタ 283">
          <a:extLst>
            <a:ext uri="{FF2B5EF4-FFF2-40B4-BE49-F238E27FC236}">
              <a16:creationId xmlns:a16="http://schemas.microsoft.com/office/drawing/2014/main" id="{E5927981-E3E6-47B9-9662-777C21D079CF}"/>
            </a:ext>
          </a:extLst>
        </xdr:cNvPr>
        <xdr:cNvCxnSpPr/>
      </xdr:nvCxnSpPr>
      <xdr:spPr>
        <a:xfrm>
          <a:off x="6858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5" name="テキスト ボックス 284">
          <a:extLst>
            <a:ext uri="{FF2B5EF4-FFF2-40B4-BE49-F238E27FC236}">
              <a16:creationId xmlns:a16="http://schemas.microsoft.com/office/drawing/2014/main" id="{18DA1CAE-1EBD-4C3A-B7F4-FBC0D86D0CBB}"/>
            </a:ext>
          </a:extLst>
        </xdr:cNvPr>
        <xdr:cNvSpPr txBox="1"/>
      </xdr:nvSpPr>
      <xdr:spPr>
        <a:xfrm>
          <a:off x="339891"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6" name="直線コネクタ 285">
          <a:extLst>
            <a:ext uri="{FF2B5EF4-FFF2-40B4-BE49-F238E27FC236}">
              <a16:creationId xmlns:a16="http://schemas.microsoft.com/office/drawing/2014/main" id="{21B191C5-9059-4498-BCBD-156B87EEB7C1}"/>
            </a:ext>
          </a:extLst>
        </xdr:cNvPr>
        <xdr:cNvCxnSpPr/>
      </xdr:nvCxnSpPr>
      <xdr:spPr>
        <a:xfrm>
          <a:off x="6858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7" name="テキスト ボックス 286">
          <a:extLst>
            <a:ext uri="{FF2B5EF4-FFF2-40B4-BE49-F238E27FC236}">
              <a16:creationId xmlns:a16="http://schemas.microsoft.com/office/drawing/2014/main" id="{BE6D16B0-2CD6-4D41-A466-E782AFDE2F4C}"/>
            </a:ext>
          </a:extLst>
        </xdr:cNvPr>
        <xdr:cNvSpPr txBox="1"/>
      </xdr:nvSpPr>
      <xdr:spPr>
        <a:xfrm>
          <a:off x="339891"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8" name="直線コネクタ 287">
          <a:extLst>
            <a:ext uri="{FF2B5EF4-FFF2-40B4-BE49-F238E27FC236}">
              <a16:creationId xmlns:a16="http://schemas.microsoft.com/office/drawing/2014/main" id="{94F4066D-72EE-4CFF-A607-2A4149286A51}"/>
            </a:ext>
          </a:extLst>
        </xdr:cNvPr>
        <xdr:cNvCxnSpPr/>
      </xdr:nvCxnSpPr>
      <xdr:spPr>
        <a:xfrm>
          <a:off x="6858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9" name="テキスト ボックス 288">
          <a:extLst>
            <a:ext uri="{FF2B5EF4-FFF2-40B4-BE49-F238E27FC236}">
              <a16:creationId xmlns:a16="http://schemas.microsoft.com/office/drawing/2014/main" id="{CDA53397-6043-4A9F-A460-5EC8BE7B4718}"/>
            </a:ext>
          </a:extLst>
        </xdr:cNvPr>
        <xdr:cNvSpPr txBox="1"/>
      </xdr:nvSpPr>
      <xdr:spPr>
        <a:xfrm>
          <a:off x="339891"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90" name="直線コネクタ 289">
          <a:extLst>
            <a:ext uri="{FF2B5EF4-FFF2-40B4-BE49-F238E27FC236}">
              <a16:creationId xmlns:a16="http://schemas.microsoft.com/office/drawing/2014/main" id="{FA6D9DA2-6E78-4EEE-A4FD-4FE70567EA02}"/>
            </a:ext>
          </a:extLst>
        </xdr:cNvPr>
        <xdr:cNvCxnSpPr/>
      </xdr:nvCxnSpPr>
      <xdr:spPr>
        <a:xfrm>
          <a:off x="6858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91" name="テキスト ボックス 290">
          <a:extLst>
            <a:ext uri="{FF2B5EF4-FFF2-40B4-BE49-F238E27FC236}">
              <a16:creationId xmlns:a16="http://schemas.microsoft.com/office/drawing/2014/main" id="{5BA5EEEA-8BA5-4C61-A019-9CEDB44CF137}"/>
            </a:ext>
          </a:extLst>
        </xdr:cNvPr>
        <xdr:cNvSpPr txBox="1"/>
      </xdr:nvSpPr>
      <xdr:spPr>
        <a:xfrm>
          <a:off x="339891"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92" name="直線コネクタ 291">
          <a:extLst>
            <a:ext uri="{FF2B5EF4-FFF2-40B4-BE49-F238E27FC236}">
              <a16:creationId xmlns:a16="http://schemas.microsoft.com/office/drawing/2014/main" id="{560DF24F-F712-4997-9077-23D5B45BB766}"/>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3" name="テキスト ボックス 292">
          <a:extLst>
            <a:ext uri="{FF2B5EF4-FFF2-40B4-BE49-F238E27FC236}">
              <a16:creationId xmlns:a16="http://schemas.microsoft.com/office/drawing/2014/main" id="{2FEFFEE9-F5E2-473F-85A6-CE3CDBC76099}"/>
            </a:ext>
          </a:extLst>
        </xdr:cNvPr>
        <xdr:cNvSpPr txBox="1"/>
      </xdr:nvSpPr>
      <xdr:spPr>
        <a:xfrm>
          <a:off x="3881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4" name="【公営住宅】&#10;有形固定資産減価償却率グラフ枠">
          <a:extLst>
            <a:ext uri="{FF2B5EF4-FFF2-40B4-BE49-F238E27FC236}">
              <a16:creationId xmlns:a16="http://schemas.microsoft.com/office/drawing/2014/main" id="{2CA22D17-4ABA-4397-AE4F-ED089E7390BE}"/>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139064</xdr:rowOff>
    </xdr:from>
    <xdr:to>
      <xdr:col>24</xdr:col>
      <xdr:colOff>62865</xdr:colOff>
      <xdr:row>85</xdr:row>
      <xdr:rowOff>34289</xdr:rowOff>
    </xdr:to>
    <xdr:cxnSp macro="">
      <xdr:nvCxnSpPr>
        <xdr:cNvPr id="295" name="直線コネクタ 294">
          <a:extLst>
            <a:ext uri="{FF2B5EF4-FFF2-40B4-BE49-F238E27FC236}">
              <a16:creationId xmlns:a16="http://schemas.microsoft.com/office/drawing/2014/main" id="{84C52927-053D-4791-86B0-9E6D5B6AB9AB}"/>
            </a:ext>
          </a:extLst>
        </xdr:cNvPr>
        <xdr:cNvCxnSpPr/>
      </xdr:nvCxnSpPr>
      <xdr:spPr>
        <a:xfrm flipV="1">
          <a:off x="4180840" y="12781914"/>
          <a:ext cx="0" cy="1022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38116</xdr:rowOff>
    </xdr:from>
    <xdr:ext cx="405111" cy="259045"/>
    <xdr:sp macro="" textlink="">
      <xdr:nvSpPr>
        <xdr:cNvPr id="296" name="【公営住宅】&#10;有形固定資産減価償却率最小値テキスト">
          <a:extLst>
            <a:ext uri="{FF2B5EF4-FFF2-40B4-BE49-F238E27FC236}">
              <a16:creationId xmlns:a16="http://schemas.microsoft.com/office/drawing/2014/main" id="{9FFBB37E-1F67-4059-B1F3-4D45309FC7E5}"/>
            </a:ext>
          </a:extLst>
        </xdr:cNvPr>
        <xdr:cNvSpPr txBox="1"/>
      </xdr:nvSpPr>
      <xdr:spPr>
        <a:xfrm>
          <a:off x="4219575" y="13811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34289</xdr:rowOff>
    </xdr:from>
    <xdr:to>
      <xdr:col>24</xdr:col>
      <xdr:colOff>152400</xdr:colOff>
      <xdr:row>85</xdr:row>
      <xdr:rowOff>34289</xdr:rowOff>
    </xdr:to>
    <xdr:cxnSp macro="">
      <xdr:nvCxnSpPr>
        <xdr:cNvPr id="297" name="直線コネクタ 296">
          <a:extLst>
            <a:ext uri="{FF2B5EF4-FFF2-40B4-BE49-F238E27FC236}">
              <a16:creationId xmlns:a16="http://schemas.microsoft.com/office/drawing/2014/main" id="{88C5BE14-ABA5-460B-87A9-89B8FAFA7BE0}"/>
            </a:ext>
          </a:extLst>
        </xdr:cNvPr>
        <xdr:cNvCxnSpPr/>
      </xdr:nvCxnSpPr>
      <xdr:spPr>
        <a:xfrm>
          <a:off x="4105275" y="1380426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85741</xdr:rowOff>
    </xdr:from>
    <xdr:ext cx="405111" cy="259045"/>
    <xdr:sp macro="" textlink="">
      <xdr:nvSpPr>
        <xdr:cNvPr id="298" name="【公営住宅】&#10;有形固定資産減価償却率最大値テキスト">
          <a:extLst>
            <a:ext uri="{FF2B5EF4-FFF2-40B4-BE49-F238E27FC236}">
              <a16:creationId xmlns:a16="http://schemas.microsoft.com/office/drawing/2014/main" id="{AD35E4A5-B93B-41B2-A16D-4BA06E1F7BC8}"/>
            </a:ext>
          </a:extLst>
        </xdr:cNvPr>
        <xdr:cNvSpPr txBox="1"/>
      </xdr:nvSpPr>
      <xdr:spPr>
        <a:xfrm>
          <a:off x="4219575" y="12560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139064</xdr:rowOff>
    </xdr:from>
    <xdr:to>
      <xdr:col>24</xdr:col>
      <xdr:colOff>152400</xdr:colOff>
      <xdr:row>78</xdr:row>
      <xdr:rowOff>139064</xdr:rowOff>
    </xdr:to>
    <xdr:cxnSp macro="">
      <xdr:nvCxnSpPr>
        <xdr:cNvPr id="299" name="直線コネクタ 298">
          <a:extLst>
            <a:ext uri="{FF2B5EF4-FFF2-40B4-BE49-F238E27FC236}">
              <a16:creationId xmlns:a16="http://schemas.microsoft.com/office/drawing/2014/main" id="{A87E0C0B-1D87-4139-A8BF-F4914DEBF581}"/>
            </a:ext>
          </a:extLst>
        </xdr:cNvPr>
        <xdr:cNvCxnSpPr/>
      </xdr:nvCxnSpPr>
      <xdr:spPr>
        <a:xfrm>
          <a:off x="4105275" y="1278191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120666</xdr:rowOff>
    </xdr:from>
    <xdr:ext cx="405111" cy="259045"/>
    <xdr:sp macro="" textlink="">
      <xdr:nvSpPr>
        <xdr:cNvPr id="300" name="【公営住宅】&#10;有形固定資産減価償却率平均値テキスト">
          <a:extLst>
            <a:ext uri="{FF2B5EF4-FFF2-40B4-BE49-F238E27FC236}">
              <a16:creationId xmlns:a16="http://schemas.microsoft.com/office/drawing/2014/main" id="{7B03B19F-44DA-4162-91D9-77CED40D351B}"/>
            </a:ext>
          </a:extLst>
        </xdr:cNvPr>
        <xdr:cNvSpPr txBox="1"/>
      </xdr:nvSpPr>
      <xdr:spPr>
        <a:xfrm>
          <a:off x="4219575" y="13411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97789</xdr:rowOff>
    </xdr:from>
    <xdr:to>
      <xdr:col>24</xdr:col>
      <xdr:colOff>114300</xdr:colOff>
      <xdr:row>84</xdr:row>
      <xdr:rowOff>27939</xdr:rowOff>
    </xdr:to>
    <xdr:sp macro="" textlink="">
      <xdr:nvSpPr>
        <xdr:cNvPr id="301" name="フローチャート: 判断 300">
          <a:extLst>
            <a:ext uri="{FF2B5EF4-FFF2-40B4-BE49-F238E27FC236}">
              <a16:creationId xmlns:a16="http://schemas.microsoft.com/office/drawing/2014/main" id="{D7919B1A-694F-470A-AF0A-77C9E8CBEF21}"/>
            </a:ext>
          </a:extLst>
        </xdr:cNvPr>
        <xdr:cNvSpPr/>
      </xdr:nvSpPr>
      <xdr:spPr>
        <a:xfrm>
          <a:off x="4124325" y="1354708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78739</xdr:rowOff>
    </xdr:from>
    <xdr:to>
      <xdr:col>20</xdr:col>
      <xdr:colOff>38100</xdr:colOff>
      <xdr:row>84</xdr:row>
      <xdr:rowOff>8889</xdr:rowOff>
    </xdr:to>
    <xdr:sp macro="" textlink="">
      <xdr:nvSpPr>
        <xdr:cNvPr id="302" name="フローチャート: 判断 301">
          <a:extLst>
            <a:ext uri="{FF2B5EF4-FFF2-40B4-BE49-F238E27FC236}">
              <a16:creationId xmlns:a16="http://schemas.microsoft.com/office/drawing/2014/main" id="{3FAE9EDB-7695-4B0C-A87A-47BA983BCC01}"/>
            </a:ext>
          </a:extLst>
        </xdr:cNvPr>
        <xdr:cNvSpPr/>
      </xdr:nvSpPr>
      <xdr:spPr>
        <a:xfrm>
          <a:off x="3381375" y="1352803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78739</xdr:rowOff>
    </xdr:from>
    <xdr:to>
      <xdr:col>15</xdr:col>
      <xdr:colOff>101600</xdr:colOff>
      <xdr:row>84</xdr:row>
      <xdr:rowOff>8889</xdr:rowOff>
    </xdr:to>
    <xdr:sp macro="" textlink="">
      <xdr:nvSpPr>
        <xdr:cNvPr id="303" name="フローチャート: 判断 302">
          <a:extLst>
            <a:ext uri="{FF2B5EF4-FFF2-40B4-BE49-F238E27FC236}">
              <a16:creationId xmlns:a16="http://schemas.microsoft.com/office/drawing/2014/main" id="{4A9DAC6E-18F6-4624-95CF-D6B083BD97AE}"/>
            </a:ext>
          </a:extLst>
        </xdr:cNvPr>
        <xdr:cNvSpPr/>
      </xdr:nvSpPr>
      <xdr:spPr>
        <a:xfrm>
          <a:off x="2571750" y="1352803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73025</xdr:rowOff>
    </xdr:from>
    <xdr:to>
      <xdr:col>10</xdr:col>
      <xdr:colOff>165100</xdr:colOff>
      <xdr:row>84</xdr:row>
      <xdr:rowOff>3175</xdr:rowOff>
    </xdr:to>
    <xdr:sp macro="" textlink="">
      <xdr:nvSpPr>
        <xdr:cNvPr id="304" name="フローチャート: 判断 303">
          <a:extLst>
            <a:ext uri="{FF2B5EF4-FFF2-40B4-BE49-F238E27FC236}">
              <a16:creationId xmlns:a16="http://schemas.microsoft.com/office/drawing/2014/main" id="{6E573CAC-D3D7-4F66-B5AF-98965F50CDA1}"/>
            </a:ext>
          </a:extLst>
        </xdr:cNvPr>
        <xdr:cNvSpPr/>
      </xdr:nvSpPr>
      <xdr:spPr>
        <a:xfrm>
          <a:off x="1781175" y="135223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149225</xdr:rowOff>
    </xdr:from>
    <xdr:to>
      <xdr:col>6</xdr:col>
      <xdr:colOff>38100</xdr:colOff>
      <xdr:row>82</xdr:row>
      <xdr:rowOff>79375</xdr:rowOff>
    </xdr:to>
    <xdr:sp macro="" textlink="">
      <xdr:nvSpPr>
        <xdr:cNvPr id="305" name="フローチャート: 判断 304">
          <a:extLst>
            <a:ext uri="{FF2B5EF4-FFF2-40B4-BE49-F238E27FC236}">
              <a16:creationId xmlns:a16="http://schemas.microsoft.com/office/drawing/2014/main" id="{7A69AFC1-11EA-4753-8071-CB59344519B7}"/>
            </a:ext>
          </a:extLst>
        </xdr:cNvPr>
        <xdr:cNvSpPr/>
      </xdr:nvSpPr>
      <xdr:spPr>
        <a:xfrm>
          <a:off x="981075" y="132746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41A589A5-E935-4491-B694-89FAF34E45C2}"/>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13AB11B2-40E7-481A-8A14-6BDAD857E51E}"/>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id="{AFDD2F19-6046-495E-8604-E94AC94129A9}"/>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9" name="テキスト ボックス 308">
          <a:extLst>
            <a:ext uri="{FF2B5EF4-FFF2-40B4-BE49-F238E27FC236}">
              <a16:creationId xmlns:a16="http://schemas.microsoft.com/office/drawing/2014/main" id="{F9161A10-CF96-4E58-85A1-A28D40EFD820}"/>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10" name="テキスト ボックス 309">
          <a:extLst>
            <a:ext uri="{FF2B5EF4-FFF2-40B4-BE49-F238E27FC236}">
              <a16:creationId xmlns:a16="http://schemas.microsoft.com/office/drawing/2014/main" id="{973455D3-88AC-4F4D-A2F9-9EC3B535AF3A}"/>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95886</xdr:rowOff>
    </xdr:from>
    <xdr:to>
      <xdr:col>24</xdr:col>
      <xdr:colOff>114300</xdr:colOff>
      <xdr:row>85</xdr:row>
      <xdr:rowOff>26036</xdr:rowOff>
    </xdr:to>
    <xdr:sp macro="" textlink="">
      <xdr:nvSpPr>
        <xdr:cNvPr id="311" name="楕円 310">
          <a:extLst>
            <a:ext uri="{FF2B5EF4-FFF2-40B4-BE49-F238E27FC236}">
              <a16:creationId xmlns:a16="http://schemas.microsoft.com/office/drawing/2014/main" id="{868502B1-33AF-4BEB-AFD9-11E3004782A4}"/>
            </a:ext>
          </a:extLst>
        </xdr:cNvPr>
        <xdr:cNvSpPr/>
      </xdr:nvSpPr>
      <xdr:spPr>
        <a:xfrm>
          <a:off x="4124325" y="1370711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10813</xdr:rowOff>
    </xdr:from>
    <xdr:ext cx="405111" cy="259045"/>
    <xdr:sp macro="" textlink="">
      <xdr:nvSpPr>
        <xdr:cNvPr id="312" name="【公営住宅】&#10;有形固定資産減価償却率該当値テキスト">
          <a:extLst>
            <a:ext uri="{FF2B5EF4-FFF2-40B4-BE49-F238E27FC236}">
              <a16:creationId xmlns:a16="http://schemas.microsoft.com/office/drawing/2014/main" id="{7B16E76F-4746-4495-B44A-E7BE26276F67}"/>
            </a:ext>
          </a:extLst>
        </xdr:cNvPr>
        <xdr:cNvSpPr txBox="1"/>
      </xdr:nvSpPr>
      <xdr:spPr>
        <a:xfrm>
          <a:off x="4219575" y="13618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74930</xdr:rowOff>
    </xdr:from>
    <xdr:to>
      <xdr:col>20</xdr:col>
      <xdr:colOff>38100</xdr:colOff>
      <xdr:row>85</xdr:row>
      <xdr:rowOff>5080</xdr:rowOff>
    </xdr:to>
    <xdr:sp macro="" textlink="">
      <xdr:nvSpPr>
        <xdr:cNvPr id="313" name="楕円 312">
          <a:extLst>
            <a:ext uri="{FF2B5EF4-FFF2-40B4-BE49-F238E27FC236}">
              <a16:creationId xmlns:a16="http://schemas.microsoft.com/office/drawing/2014/main" id="{F493EF6F-FAF2-4631-84DF-58EB8AE74449}"/>
            </a:ext>
          </a:extLst>
        </xdr:cNvPr>
        <xdr:cNvSpPr/>
      </xdr:nvSpPr>
      <xdr:spPr>
        <a:xfrm>
          <a:off x="3381375" y="1368615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125730</xdr:rowOff>
    </xdr:from>
    <xdr:to>
      <xdr:col>24</xdr:col>
      <xdr:colOff>63500</xdr:colOff>
      <xdr:row>84</xdr:row>
      <xdr:rowOff>146686</xdr:rowOff>
    </xdr:to>
    <xdr:cxnSp macro="">
      <xdr:nvCxnSpPr>
        <xdr:cNvPr id="314" name="直線コネクタ 313">
          <a:extLst>
            <a:ext uri="{FF2B5EF4-FFF2-40B4-BE49-F238E27FC236}">
              <a16:creationId xmlns:a16="http://schemas.microsoft.com/office/drawing/2014/main" id="{ADEC8288-B7FA-4ECA-AF67-31ABDA6B8312}"/>
            </a:ext>
          </a:extLst>
        </xdr:cNvPr>
        <xdr:cNvCxnSpPr/>
      </xdr:nvCxnSpPr>
      <xdr:spPr>
        <a:xfrm>
          <a:off x="3429000" y="13733780"/>
          <a:ext cx="752475"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116839</xdr:rowOff>
    </xdr:from>
    <xdr:to>
      <xdr:col>15</xdr:col>
      <xdr:colOff>101600</xdr:colOff>
      <xdr:row>85</xdr:row>
      <xdr:rowOff>46989</xdr:rowOff>
    </xdr:to>
    <xdr:sp macro="" textlink="">
      <xdr:nvSpPr>
        <xdr:cNvPr id="315" name="楕円 314">
          <a:extLst>
            <a:ext uri="{FF2B5EF4-FFF2-40B4-BE49-F238E27FC236}">
              <a16:creationId xmlns:a16="http://schemas.microsoft.com/office/drawing/2014/main" id="{02831B53-453B-4736-8AD0-92A0A256381F}"/>
            </a:ext>
          </a:extLst>
        </xdr:cNvPr>
        <xdr:cNvSpPr/>
      </xdr:nvSpPr>
      <xdr:spPr>
        <a:xfrm>
          <a:off x="2571750" y="1372806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125730</xdr:rowOff>
    </xdr:from>
    <xdr:to>
      <xdr:col>19</xdr:col>
      <xdr:colOff>177800</xdr:colOff>
      <xdr:row>84</xdr:row>
      <xdr:rowOff>167639</xdr:rowOff>
    </xdr:to>
    <xdr:cxnSp macro="">
      <xdr:nvCxnSpPr>
        <xdr:cNvPr id="316" name="直線コネクタ 315">
          <a:extLst>
            <a:ext uri="{FF2B5EF4-FFF2-40B4-BE49-F238E27FC236}">
              <a16:creationId xmlns:a16="http://schemas.microsoft.com/office/drawing/2014/main" id="{890B8413-9C18-4A51-8DBD-7E5008F02438}"/>
            </a:ext>
          </a:extLst>
        </xdr:cNvPr>
        <xdr:cNvCxnSpPr/>
      </xdr:nvCxnSpPr>
      <xdr:spPr>
        <a:xfrm flipV="1">
          <a:off x="2619375" y="13733780"/>
          <a:ext cx="809625"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90170</xdr:rowOff>
    </xdr:from>
    <xdr:to>
      <xdr:col>10</xdr:col>
      <xdr:colOff>165100</xdr:colOff>
      <xdr:row>85</xdr:row>
      <xdr:rowOff>20320</xdr:rowOff>
    </xdr:to>
    <xdr:sp macro="" textlink="">
      <xdr:nvSpPr>
        <xdr:cNvPr id="317" name="楕円 316">
          <a:extLst>
            <a:ext uri="{FF2B5EF4-FFF2-40B4-BE49-F238E27FC236}">
              <a16:creationId xmlns:a16="http://schemas.microsoft.com/office/drawing/2014/main" id="{43801E52-1AA1-47B8-A1E8-E764E7304F15}"/>
            </a:ext>
          </a:extLst>
        </xdr:cNvPr>
        <xdr:cNvSpPr/>
      </xdr:nvSpPr>
      <xdr:spPr>
        <a:xfrm>
          <a:off x="1781175" y="136982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140970</xdr:rowOff>
    </xdr:from>
    <xdr:to>
      <xdr:col>15</xdr:col>
      <xdr:colOff>50800</xdr:colOff>
      <xdr:row>84</xdr:row>
      <xdr:rowOff>167639</xdr:rowOff>
    </xdr:to>
    <xdr:cxnSp macro="">
      <xdr:nvCxnSpPr>
        <xdr:cNvPr id="318" name="直線コネクタ 317">
          <a:extLst>
            <a:ext uri="{FF2B5EF4-FFF2-40B4-BE49-F238E27FC236}">
              <a16:creationId xmlns:a16="http://schemas.microsoft.com/office/drawing/2014/main" id="{F13E2AC8-96D9-476A-88FF-6259EC03D3E4}"/>
            </a:ext>
          </a:extLst>
        </xdr:cNvPr>
        <xdr:cNvCxnSpPr/>
      </xdr:nvCxnSpPr>
      <xdr:spPr>
        <a:xfrm>
          <a:off x="1828800" y="13755370"/>
          <a:ext cx="790575" cy="2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63500</xdr:rowOff>
    </xdr:from>
    <xdr:to>
      <xdr:col>6</xdr:col>
      <xdr:colOff>38100</xdr:colOff>
      <xdr:row>84</xdr:row>
      <xdr:rowOff>165100</xdr:rowOff>
    </xdr:to>
    <xdr:sp macro="" textlink="">
      <xdr:nvSpPr>
        <xdr:cNvPr id="319" name="楕円 318">
          <a:extLst>
            <a:ext uri="{FF2B5EF4-FFF2-40B4-BE49-F238E27FC236}">
              <a16:creationId xmlns:a16="http://schemas.microsoft.com/office/drawing/2014/main" id="{689108C3-780A-4AB9-A249-FE0CDFC1EE32}"/>
            </a:ext>
          </a:extLst>
        </xdr:cNvPr>
        <xdr:cNvSpPr/>
      </xdr:nvSpPr>
      <xdr:spPr>
        <a:xfrm>
          <a:off x="981075" y="136779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114300</xdr:rowOff>
    </xdr:from>
    <xdr:to>
      <xdr:col>10</xdr:col>
      <xdr:colOff>114300</xdr:colOff>
      <xdr:row>84</xdr:row>
      <xdr:rowOff>140970</xdr:rowOff>
    </xdr:to>
    <xdr:cxnSp macro="">
      <xdr:nvCxnSpPr>
        <xdr:cNvPr id="320" name="直線コネクタ 319">
          <a:extLst>
            <a:ext uri="{FF2B5EF4-FFF2-40B4-BE49-F238E27FC236}">
              <a16:creationId xmlns:a16="http://schemas.microsoft.com/office/drawing/2014/main" id="{40C02B4B-EB6E-4FB2-90B7-D3D52F0F1D98}"/>
            </a:ext>
          </a:extLst>
        </xdr:cNvPr>
        <xdr:cNvCxnSpPr/>
      </xdr:nvCxnSpPr>
      <xdr:spPr>
        <a:xfrm>
          <a:off x="1028700" y="13725525"/>
          <a:ext cx="800100" cy="2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25416</xdr:rowOff>
    </xdr:from>
    <xdr:ext cx="405111" cy="259045"/>
    <xdr:sp macro="" textlink="">
      <xdr:nvSpPr>
        <xdr:cNvPr id="321" name="n_1aveValue【公営住宅】&#10;有形固定資産減価償却率">
          <a:extLst>
            <a:ext uri="{FF2B5EF4-FFF2-40B4-BE49-F238E27FC236}">
              <a16:creationId xmlns:a16="http://schemas.microsoft.com/office/drawing/2014/main" id="{BE2BF103-D4D9-4B55-BEDB-481DCC8096AF}"/>
            </a:ext>
          </a:extLst>
        </xdr:cNvPr>
        <xdr:cNvSpPr txBox="1"/>
      </xdr:nvSpPr>
      <xdr:spPr>
        <a:xfrm>
          <a:off x="3239144" y="13315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25416</xdr:rowOff>
    </xdr:from>
    <xdr:ext cx="405111" cy="259045"/>
    <xdr:sp macro="" textlink="">
      <xdr:nvSpPr>
        <xdr:cNvPr id="322" name="n_2aveValue【公営住宅】&#10;有形固定資産減価償却率">
          <a:extLst>
            <a:ext uri="{FF2B5EF4-FFF2-40B4-BE49-F238E27FC236}">
              <a16:creationId xmlns:a16="http://schemas.microsoft.com/office/drawing/2014/main" id="{00763DD9-3454-4453-9FEE-A3B19288298A}"/>
            </a:ext>
          </a:extLst>
        </xdr:cNvPr>
        <xdr:cNvSpPr txBox="1"/>
      </xdr:nvSpPr>
      <xdr:spPr>
        <a:xfrm>
          <a:off x="2439044" y="13315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19702</xdr:rowOff>
    </xdr:from>
    <xdr:ext cx="405111" cy="259045"/>
    <xdr:sp macro="" textlink="">
      <xdr:nvSpPr>
        <xdr:cNvPr id="323" name="n_3aveValue【公営住宅】&#10;有形固定資産減価償却率">
          <a:extLst>
            <a:ext uri="{FF2B5EF4-FFF2-40B4-BE49-F238E27FC236}">
              <a16:creationId xmlns:a16="http://schemas.microsoft.com/office/drawing/2014/main" id="{7C2B7493-34B4-4300-97EF-BDC9C06A38BB}"/>
            </a:ext>
          </a:extLst>
        </xdr:cNvPr>
        <xdr:cNvSpPr txBox="1"/>
      </xdr:nvSpPr>
      <xdr:spPr>
        <a:xfrm>
          <a:off x="1648469" y="1330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95902</xdr:rowOff>
    </xdr:from>
    <xdr:ext cx="405111" cy="259045"/>
    <xdr:sp macro="" textlink="">
      <xdr:nvSpPr>
        <xdr:cNvPr id="324" name="n_4aveValue【公営住宅】&#10;有形固定資産減価償却率">
          <a:extLst>
            <a:ext uri="{FF2B5EF4-FFF2-40B4-BE49-F238E27FC236}">
              <a16:creationId xmlns:a16="http://schemas.microsoft.com/office/drawing/2014/main" id="{C44A7774-B494-4CEF-8E73-8E048E072219}"/>
            </a:ext>
          </a:extLst>
        </xdr:cNvPr>
        <xdr:cNvSpPr txBox="1"/>
      </xdr:nvSpPr>
      <xdr:spPr>
        <a:xfrm>
          <a:off x="848369" y="1305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167657</xdr:rowOff>
    </xdr:from>
    <xdr:ext cx="405111" cy="259045"/>
    <xdr:sp macro="" textlink="">
      <xdr:nvSpPr>
        <xdr:cNvPr id="325" name="n_1mainValue【公営住宅】&#10;有形固定資産減価償却率">
          <a:extLst>
            <a:ext uri="{FF2B5EF4-FFF2-40B4-BE49-F238E27FC236}">
              <a16:creationId xmlns:a16="http://schemas.microsoft.com/office/drawing/2014/main" id="{CC30D2D2-A208-407B-ACBD-012EECDCE392}"/>
            </a:ext>
          </a:extLst>
        </xdr:cNvPr>
        <xdr:cNvSpPr txBox="1"/>
      </xdr:nvSpPr>
      <xdr:spPr>
        <a:xfrm>
          <a:off x="32391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38116</xdr:rowOff>
    </xdr:from>
    <xdr:ext cx="405111" cy="259045"/>
    <xdr:sp macro="" textlink="">
      <xdr:nvSpPr>
        <xdr:cNvPr id="326" name="n_2mainValue【公営住宅】&#10;有形固定資産減価償却率">
          <a:extLst>
            <a:ext uri="{FF2B5EF4-FFF2-40B4-BE49-F238E27FC236}">
              <a16:creationId xmlns:a16="http://schemas.microsoft.com/office/drawing/2014/main" id="{74ECB9AD-118A-4E67-A3EA-1970D6E73621}"/>
            </a:ext>
          </a:extLst>
        </xdr:cNvPr>
        <xdr:cNvSpPr txBox="1"/>
      </xdr:nvSpPr>
      <xdr:spPr>
        <a:xfrm>
          <a:off x="2439044" y="13811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11447</xdr:rowOff>
    </xdr:from>
    <xdr:ext cx="405111" cy="259045"/>
    <xdr:sp macro="" textlink="">
      <xdr:nvSpPr>
        <xdr:cNvPr id="327" name="n_3mainValue【公営住宅】&#10;有形固定資産減価償却率">
          <a:extLst>
            <a:ext uri="{FF2B5EF4-FFF2-40B4-BE49-F238E27FC236}">
              <a16:creationId xmlns:a16="http://schemas.microsoft.com/office/drawing/2014/main" id="{03782A53-8B6B-4064-8685-390ECB5FC64E}"/>
            </a:ext>
          </a:extLst>
        </xdr:cNvPr>
        <xdr:cNvSpPr txBox="1"/>
      </xdr:nvSpPr>
      <xdr:spPr>
        <a:xfrm>
          <a:off x="1648469" y="1378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156227</xdr:rowOff>
    </xdr:from>
    <xdr:ext cx="405111" cy="259045"/>
    <xdr:sp macro="" textlink="">
      <xdr:nvSpPr>
        <xdr:cNvPr id="328" name="n_4mainValue【公営住宅】&#10;有形固定資産減価償却率">
          <a:extLst>
            <a:ext uri="{FF2B5EF4-FFF2-40B4-BE49-F238E27FC236}">
              <a16:creationId xmlns:a16="http://schemas.microsoft.com/office/drawing/2014/main" id="{2C3A9694-AD57-4D71-8AB5-0B1CEE65F2E7}"/>
            </a:ext>
          </a:extLst>
        </xdr:cNvPr>
        <xdr:cNvSpPr txBox="1"/>
      </xdr:nvSpPr>
      <xdr:spPr>
        <a:xfrm>
          <a:off x="848369" y="13770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9" name="正方形/長方形 328">
          <a:extLst>
            <a:ext uri="{FF2B5EF4-FFF2-40B4-BE49-F238E27FC236}">
              <a16:creationId xmlns:a16="http://schemas.microsoft.com/office/drawing/2014/main" id="{B9EAA9EF-CE84-4FDB-8309-0996362A68A5}"/>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30" name="正方形/長方形 329">
          <a:extLst>
            <a:ext uri="{FF2B5EF4-FFF2-40B4-BE49-F238E27FC236}">
              <a16:creationId xmlns:a16="http://schemas.microsoft.com/office/drawing/2014/main" id="{0C63B6DB-3F32-426E-989C-03F4E9A5BE27}"/>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31" name="正方形/長方形 330">
          <a:extLst>
            <a:ext uri="{FF2B5EF4-FFF2-40B4-BE49-F238E27FC236}">
              <a16:creationId xmlns:a16="http://schemas.microsoft.com/office/drawing/2014/main" id="{494E2BB6-DC50-4E00-932F-B0F40C79E3C6}"/>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32" name="正方形/長方形 331">
          <a:extLst>
            <a:ext uri="{FF2B5EF4-FFF2-40B4-BE49-F238E27FC236}">
              <a16:creationId xmlns:a16="http://schemas.microsoft.com/office/drawing/2014/main" id="{235B1951-818E-4241-9EB2-F41205AE38D8}"/>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3" name="正方形/長方形 332">
          <a:extLst>
            <a:ext uri="{FF2B5EF4-FFF2-40B4-BE49-F238E27FC236}">
              <a16:creationId xmlns:a16="http://schemas.microsoft.com/office/drawing/2014/main" id="{753DFB89-A7B4-4451-9786-4396556BBBE9}"/>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4" name="正方形/長方形 333">
          <a:extLst>
            <a:ext uri="{FF2B5EF4-FFF2-40B4-BE49-F238E27FC236}">
              <a16:creationId xmlns:a16="http://schemas.microsoft.com/office/drawing/2014/main" id="{306D84EE-6F00-49DE-AB2D-C4AAC6E31F2F}"/>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5" name="正方形/長方形 334">
          <a:extLst>
            <a:ext uri="{FF2B5EF4-FFF2-40B4-BE49-F238E27FC236}">
              <a16:creationId xmlns:a16="http://schemas.microsoft.com/office/drawing/2014/main" id="{F822A677-8333-400A-8B1C-6235DAA2D0AB}"/>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6" name="正方形/長方形 335">
          <a:extLst>
            <a:ext uri="{FF2B5EF4-FFF2-40B4-BE49-F238E27FC236}">
              <a16:creationId xmlns:a16="http://schemas.microsoft.com/office/drawing/2014/main" id="{7F52A372-CC2D-4094-9043-2F7730A82DF6}"/>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7" name="テキスト ボックス 336">
          <a:extLst>
            <a:ext uri="{FF2B5EF4-FFF2-40B4-BE49-F238E27FC236}">
              <a16:creationId xmlns:a16="http://schemas.microsoft.com/office/drawing/2014/main" id="{E6DC7AD8-0887-4B0D-B1F1-FD592A73EF80}"/>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8" name="直線コネクタ 337">
          <a:extLst>
            <a:ext uri="{FF2B5EF4-FFF2-40B4-BE49-F238E27FC236}">
              <a16:creationId xmlns:a16="http://schemas.microsoft.com/office/drawing/2014/main" id="{84E2765E-60C1-438C-9C52-F15BBA4A9DB0}"/>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9" name="直線コネクタ 338">
          <a:extLst>
            <a:ext uri="{FF2B5EF4-FFF2-40B4-BE49-F238E27FC236}">
              <a16:creationId xmlns:a16="http://schemas.microsoft.com/office/drawing/2014/main" id="{B4F1F43A-0091-4A5D-BA4D-DB06DC17249A}"/>
            </a:ext>
          </a:extLst>
        </xdr:cNvPr>
        <xdr:cNvCxnSpPr/>
      </xdr:nvCxnSpPr>
      <xdr:spPr>
        <a:xfrm>
          <a:off x="5953125" y="13973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40" name="テキスト ボックス 339">
          <a:extLst>
            <a:ext uri="{FF2B5EF4-FFF2-40B4-BE49-F238E27FC236}">
              <a16:creationId xmlns:a16="http://schemas.microsoft.com/office/drawing/2014/main" id="{1AF543A8-40D6-4469-9D97-C0D5360B1CE9}"/>
            </a:ext>
          </a:extLst>
        </xdr:cNvPr>
        <xdr:cNvSpPr txBox="1"/>
      </xdr:nvSpPr>
      <xdr:spPr>
        <a:xfrm>
          <a:off x="5527221"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41" name="直線コネクタ 340">
          <a:extLst>
            <a:ext uri="{FF2B5EF4-FFF2-40B4-BE49-F238E27FC236}">
              <a16:creationId xmlns:a16="http://schemas.microsoft.com/office/drawing/2014/main" id="{ACB7001A-A146-4D6D-8575-A845770866BD}"/>
            </a:ext>
          </a:extLst>
        </xdr:cNvPr>
        <xdr:cNvCxnSpPr/>
      </xdr:nvCxnSpPr>
      <xdr:spPr>
        <a:xfrm>
          <a:off x="5953125" y="1354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42" name="テキスト ボックス 341">
          <a:extLst>
            <a:ext uri="{FF2B5EF4-FFF2-40B4-BE49-F238E27FC236}">
              <a16:creationId xmlns:a16="http://schemas.microsoft.com/office/drawing/2014/main" id="{CC568AE7-9DF4-4BDA-86B0-431C261B8696}"/>
            </a:ext>
          </a:extLst>
        </xdr:cNvPr>
        <xdr:cNvSpPr txBox="1"/>
      </xdr:nvSpPr>
      <xdr:spPr>
        <a:xfrm>
          <a:off x="5527221" y="1340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43" name="直線コネクタ 342">
          <a:extLst>
            <a:ext uri="{FF2B5EF4-FFF2-40B4-BE49-F238E27FC236}">
              <a16:creationId xmlns:a16="http://schemas.microsoft.com/office/drawing/2014/main" id="{A995034F-B90E-4912-A912-67C1A72873FE}"/>
            </a:ext>
          </a:extLst>
        </xdr:cNvPr>
        <xdr:cNvCxnSpPr/>
      </xdr:nvCxnSpPr>
      <xdr:spPr>
        <a:xfrm>
          <a:off x="5953125" y="13115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44" name="テキスト ボックス 343">
          <a:extLst>
            <a:ext uri="{FF2B5EF4-FFF2-40B4-BE49-F238E27FC236}">
              <a16:creationId xmlns:a16="http://schemas.microsoft.com/office/drawing/2014/main" id="{6ACBBD40-8A60-456A-8BF0-0B9D6DBCE06A}"/>
            </a:ext>
          </a:extLst>
        </xdr:cNvPr>
        <xdr:cNvSpPr txBox="1"/>
      </xdr:nvSpPr>
      <xdr:spPr>
        <a:xfrm>
          <a:off x="5527221"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5" name="直線コネクタ 344">
          <a:extLst>
            <a:ext uri="{FF2B5EF4-FFF2-40B4-BE49-F238E27FC236}">
              <a16:creationId xmlns:a16="http://schemas.microsoft.com/office/drawing/2014/main" id="{0FB4FD84-8445-4261-9FCF-5CBAC1F9343F}"/>
            </a:ext>
          </a:extLst>
        </xdr:cNvPr>
        <xdr:cNvCxnSpPr/>
      </xdr:nvCxnSpPr>
      <xdr:spPr>
        <a:xfrm>
          <a:off x="5953125" y="126777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6" name="テキスト ボックス 345">
          <a:extLst>
            <a:ext uri="{FF2B5EF4-FFF2-40B4-BE49-F238E27FC236}">
              <a16:creationId xmlns:a16="http://schemas.microsoft.com/office/drawing/2014/main" id="{B463135A-EF4C-4A51-B9E5-C8A11D75B43F}"/>
            </a:ext>
          </a:extLst>
        </xdr:cNvPr>
        <xdr:cNvSpPr txBox="1"/>
      </xdr:nvSpPr>
      <xdr:spPr>
        <a:xfrm>
          <a:off x="5527221" y="12541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a:extLst>
            <a:ext uri="{FF2B5EF4-FFF2-40B4-BE49-F238E27FC236}">
              <a16:creationId xmlns:a16="http://schemas.microsoft.com/office/drawing/2014/main" id="{665A3DFC-1BC2-42EB-B9F4-D1EFB16B6A32}"/>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8" name="テキスト ボックス 347">
          <a:extLst>
            <a:ext uri="{FF2B5EF4-FFF2-40B4-BE49-F238E27FC236}">
              <a16:creationId xmlns:a16="http://schemas.microsoft.com/office/drawing/2014/main" id="{FB7E09CD-4DE9-44A9-B419-8DC19747AED5}"/>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公営住宅】&#10;一人当たり面積グラフ枠">
          <a:extLst>
            <a:ext uri="{FF2B5EF4-FFF2-40B4-BE49-F238E27FC236}">
              <a16:creationId xmlns:a16="http://schemas.microsoft.com/office/drawing/2014/main" id="{8EA408C3-C8A0-4A98-A3DE-593164E15E51}"/>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14782</xdr:rowOff>
    </xdr:from>
    <xdr:to>
      <xdr:col>54</xdr:col>
      <xdr:colOff>189865</xdr:colOff>
      <xdr:row>86</xdr:row>
      <xdr:rowOff>17526</xdr:rowOff>
    </xdr:to>
    <xdr:cxnSp macro="">
      <xdr:nvCxnSpPr>
        <xdr:cNvPr id="350" name="直線コネクタ 349">
          <a:extLst>
            <a:ext uri="{FF2B5EF4-FFF2-40B4-BE49-F238E27FC236}">
              <a16:creationId xmlns:a16="http://schemas.microsoft.com/office/drawing/2014/main" id="{39CAEEAB-7BD8-4427-8909-8CBD4CBFA751}"/>
            </a:ext>
          </a:extLst>
        </xdr:cNvPr>
        <xdr:cNvCxnSpPr/>
      </xdr:nvCxnSpPr>
      <xdr:spPr>
        <a:xfrm flipV="1">
          <a:off x="9429115" y="12813207"/>
          <a:ext cx="0" cy="1139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21353</xdr:rowOff>
    </xdr:from>
    <xdr:ext cx="469744" cy="259045"/>
    <xdr:sp macro="" textlink="">
      <xdr:nvSpPr>
        <xdr:cNvPr id="351" name="【公営住宅】&#10;一人当たり面積最小値テキスト">
          <a:extLst>
            <a:ext uri="{FF2B5EF4-FFF2-40B4-BE49-F238E27FC236}">
              <a16:creationId xmlns:a16="http://schemas.microsoft.com/office/drawing/2014/main" id="{9170BE89-2C93-4D6B-BC36-C804D11C3444}"/>
            </a:ext>
          </a:extLst>
        </xdr:cNvPr>
        <xdr:cNvSpPr txBox="1"/>
      </xdr:nvSpPr>
      <xdr:spPr>
        <a:xfrm>
          <a:off x="9467850" y="13956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17526</xdr:rowOff>
    </xdr:from>
    <xdr:to>
      <xdr:col>55</xdr:col>
      <xdr:colOff>88900</xdr:colOff>
      <xdr:row>86</xdr:row>
      <xdr:rowOff>17526</xdr:rowOff>
    </xdr:to>
    <xdr:cxnSp macro="">
      <xdr:nvCxnSpPr>
        <xdr:cNvPr id="352" name="直線コネクタ 351">
          <a:extLst>
            <a:ext uri="{FF2B5EF4-FFF2-40B4-BE49-F238E27FC236}">
              <a16:creationId xmlns:a16="http://schemas.microsoft.com/office/drawing/2014/main" id="{2FFDF5AC-ADFF-4391-B570-04493B6A379F}"/>
            </a:ext>
          </a:extLst>
        </xdr:cNvPr>
        <xdr:cNvCxnSpPr/>
      </xdr:nvCxnSpPr>
      <xdr:spPr>
        <a:xfrm>
          <a:off x="9363075" y="1395260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132909</xdr:rowOff>
    </xdr:from>
    <xdr:ext cx="469744" cy="259045"/>
    <xdr:sp macro="" textlink="">
      <xdr:nvSpPr>
        <xdr:cNvPr id="353" name="【公営住宅】&#10;一人当たり面積最大値テキスト">
          <a:extLst>
            <a:ext uri="{FF2B5EF4-FFF2-40B4-BE49-F238E27FC236}">
              <a16:creationId xmlns:a16="http://schemas.microsoft.com/office/drawing/2014/main" id="{9A6987B6-8CB4-480E-B0E0-888C8A3C8C63}"/>
            </a:ext>
          </a:extLst>
        </xdr:cNvPr>
        <xdr:cNvSpPr txBox="1"/>
      </xdr:nvSpPr>
      <xdr:spPr>
        <a:xfrm>
          <a:off x="9467850" y="12610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14782</xdr:rowOff>
    </xdr:from>
    <xdr:to>
      <xdr:col>55</xdr:col>
      <xdr:colOff>88900</xdr:colOff>
      <xdr:row>79</xdr:row>
      <xdr:rowOff>14782</xdr:rowOff>
    </xdr:to>
    <xdr:cxnSp macro="">
      <xdr:nvCxnSpPr>
        <xdr:cNvPr id="354" name="直線コネクタ 353">
          <a:extLst>
            <a:ext uri="{FF2B5EF4-FFF2-40B4-BE49-F238E27FC236}">
              <a16:creationId xmlns:a16="http://schemas.microsoft.com/office/drawing/2014/main" id="{8E41B3A7-B434-4025-AEDF-837CED24FE08}"/>
            </a:ext>
          </a:extLst>
        </xdr:cNvPr>
        <xdr:cNvCxnSpPr/>
      </xdr:nvCxnSpPr>
      <xdr:spPr>
        <a:xfrm>
          <a:off x="9363075" y="1281320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58081</xdr:rowOff>
    </xdr:from>
    <xdr:ext cx="469744" cy="259045"/>
    <xdr:sp macro="" textlink="">
      <xdr:nvSpPr>
        <xdr:cNvPr id="355" name="【公営住宅】&#10;一人当たり面積平均値テキスト">
          <a:extLst>
            <a:ext uri="{FF2B5EF4-FFF2-40B4-BE49-F238E27FC236}">
              <a16:creationId xmlns:a16="http://schemas.microsoft.com/office/drawing/2014/main" id="{EAC07BC1-E2C3-4709-BAEF-51BFF6895B3D}"/>
            </a:ext>
          </a:extLst>
        </xdr:cNvPr>
        <xdr:cNvSpPr txBox="1"/>
      </xdr:nvSpPr>
      <xdr:spPr>
        <a:xfrm>
          <a:off x="9467850" y="13669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79654</xdr:rowOff>
    </xdr:from>
    <xdr:to>
      <xdr:col>55</xdr:col>
      <xdr:colOff>50800</xdr:colOff>
      <xdr:row>85</xdr:row>
      <xdr:rowOff>9804</xdr:rowOff>
    </xdr:to>
    <xdr:sp macro="" textlink="">
      <xdr:nvSpPr>
        <xdr:cNvPr id="356" name="フローチャート: 判断 355">
          <a:extLst>
            <a:ext uri="{FF2B5EF4-FFF2-40B4-BE49-F238E27FC236}">
              <a16:creationId xmlns:a16="http://schemas.microsoft.com/office/drawing/2014/main" id="{E7C99940-0E47-4397-B1DA-8261D18F0363}"/>
            </a:ext>
          </a:extLst>
        </xdr:cNvPr>
        <xdr:cNvSpPr/>
      </xdr:nvSpPr>
      <xdr:spPr>
        <a:xfrm>
          <a:off x="9401175" y="13694054"/>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77369</xdr:rowOff>
    </xdr:from>
    <xdr:to>
      <xdr:col>50</xdr:col>
      <xdr:colOff>165100</xdr:colOff>
      <xdr:row>85</xdr:row>
      <xdr:rowOff>7519</xdr:rowOff>
    </xdr:to>
    <xdr:sp macro="" textlink="">
      <xdr:nvSpPr>
        <xdr:cNvPr id="357" name="フローチャート: 判断 356">
          <a:extLst>
            <a:ext uri="{FF2B5EF4-FFF2-40B4-BE49-F238E27FC236}">
              <a16:creationId xmlns:a16="http://schemas.microsoft.com/office/drawing/2014/main" id="{C35AF1C1-0032-47A5-BE8F-36766750782F}"/>
            </a:ext>
          </a:extLst>
        </xdr:cNvPr>
        <xdr:cNvSpPr/>
      </xdr:nvSpPr>
      <xdr:spPr>
        <a:xfrm>
          <a:off x="8639175" y="1368859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80569</xdr:rowOff>
    </xdr:from>
    <xdr:to>
      <xdr:col>46</xdr:col>
      <xdr:colOff>38100</xdr:colOff>
      <xdr:row>85</xdr:row>
      <xdr:rowOff>10719</xdr:rowOff>
    </xdr:to>
    <xdr:sp macro="" textlink="">
      <xdr:nvSpPr>
        <xdr:cNvPr id="358" name="フローチャート: 判断 357">
          <a:extLst>
            <a:ext uri="{FF2B5EF4-FFF2-40B4-BE49-F238E27FC236}">
              <a16:creationId xmlns:a16="http://schemas.microsoft.com/office/drawing/2014/main" id="{483936E8-252E-4C0A-80EE-6371EB34205F}"/>
            </a:ext>
          </a:extLst>
        </xdr:cNvPr>
        <xdr:cNvSpPr/>
      </xdr:nvSpPr>
      <xdr:spPr>
        <a:xfrm>
          <a:off x="7839075" y="13694969"/>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100228</xdr:rowOff>
    </xdr:from>
    <xdr:to>
      <xdr:col>41</xdr:col>
      <xdr:colOff>101600</xdr:colOff>
      <xdr:row>85</xdr:row>
      <xdr:rowOff>30378</xdr:rowOff>
    </xdr:to>
    <xdr:sp macro="" textlink="">
      <xdr:nvSpPr>
        <xdr:cNvPr id="359" name="フローチャート: 判断 358">
          <a:extLst>
            <a:ext uri="{FF2B5EF4-FFF2-40B4-BE49-F238E27FC236}">
              <a16:creationId xmlns:a16="http://schemas.microsoft.com/office/drawing/2014/main" id="{3C45B506-C652-4EBF-A6FE-64B625C4654A}"/>
            </a:ext>
          </a:extLst>
        </xdr:cNvPr>
        <xdr:cNvSpPr/>
      </xdr:nvSpPr>
      <xdr:spPr>
        <a:xfrm>
          <a:off x="7029450" y="13714628"/>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84226</xdr:rowOff>
    </xdr:from>
    <xdr:to>
      <xdr:col>36</xdr:col>
      <xdr:colOff>165100</xdr:colOff>
      <xdr:row>85</xdr:row>
      <xdr:rowOff>14376</xdr:rowOff>
    </xdr:to>
    <xdr:sp macro="" textlink="">
      <xdr:nvSpPr>
        <xdr:cNvPr id="360" name="フローチャート: 判断 359">
          <a:extLst>
            <a:ext uri="{FF2B5EF4-FFF2-40B4-BE49-F238E27FC236}">
              <a16:creationId xmlns:a16="http://schemas.microsoft.com/office/drawing/2014/main" id="{B83147E1-FF02-40FA-B4D0-B734F591BD53}"/>
            </a:ext>
          </a:extLst>
        </xdr:cNvPr>
        <xdr:cNvSpPr/>
      </xdr:nvSpPr>
      <xdr:spPr>
        <a:xfrm>
          <a:off x="6238875" y="13698626"/>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9F0B74F9-CAF7-47A9-9364-6E2A9E0035F2}"/>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7AB9B8D7-1D44-49AE-A90B-59FE985C81A0}"/>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FA55CEED-7663-48A2-8378-1085CF289BD8}"/>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B2B72144-41B0-454C-A4E2-EC47942AE8E3}"/>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939005AF-A31C-4E48-9891-F915170DF1AA}"/>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84683</xdr:rowOff>
    </xdr:from>
    <xdr:to>
      <xdr:col>55</xdr:col>
      <xdr:colOff>50800</xdr:colOff>
      <xdr:row>82</xdr:row>
      <xdr:rowOff>14833</xdr:rowOff>
    </xdr:to>
    <xdr:sp macro="" textlink="">
      <xdr:nvSpPr>
        <xdr:cNvPr id="366" name="楕円 365">
          <a:extLst>
            <a:ext uri="{FF2B5EF4-FFF2-40B4-BE49-F238E27FC236}">
              <a16:creationId xmlns:a16="http://schemas.microsoft.com/office/drawing/2014/main" id="{8BCEA4B1-D4B8-46A3-9537-746F7B5CD86C}"/>
            </a:ext>
          </a:extLst>
        </xdr:cNvPr>
        <xdr:cNvSpPr/>
      </xdr:nvSpPr>
      <xdr:spPr>
        <a:xfrm>
          <a:off x="9401175" y="13213308"/>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107560</xdr:rowOff>
    </xdr:from>
    <xdr:ext cx="469744" cy="259045"/>
    <xdr:sp macro="" textlink="">
      <xdr:nvSpPr>
        <xdr:cNvPr id="367" name="【公営住宅】&#10;一人当たり面積該当値テキスト">
          <a:extLst>
            <a:ext uri="{FF2B5EF4-FFF2-40B4-BE49-F238E27FC236}">
              <a16:creationId xmlns:a16="http://schemas.microsoft.com/office/drawing/2014/main" id="{2E320FE6-4B69-48FA-A6B6-25DBF639FA05}"/>
            </a:ext>
          </a:extLst>
        </xdr:cNvPr>
        <xdr:cNvSpPr txBox="1"/>
      </xdr:nvSpPr>
      <xdr:spPr>
        <a:xfrm>
          <a:off x="9467850" y="13067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72340</xdr:rowOff>
    </xdr:from>
    <xdr:to>
      <xdr:col>50</xdr:col>
      <xdr:colOff>165100</xdr:colOff>
      <xdr:row>82</xdr:row>
      <xdr:rowOff>2490</xdr:rowOff>
    </xdr:to>
    <xdr:sp macro="" textlink="">
      <xdr:nvSpPr>
        <xdr:cNvPr id="368" name="楕円 367">
          <a:extLst>
            <a:ext uri="{FF2B5EF4-FFF2-40B4-BE49-F238E27FC236}">
              <a16:creationId xmlns:a16="http://schemas.microsoft.com/office/drawing/2014/main" id="{FD9DA712-DA40-44E7-A34A-F38FFA37162D}"/>
            </a:ext>
          </a:extLst>
        </xdr:cNvPr>
        <xdr:cNvSpPr/>
      </xdr:nvSpPr>
      <xdr:spPr>
        <a:xfrm>
          <a:off x="8639175" y="1319461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123140</xdr:rowOff>
    </xdr:from>
    <xdr:to>
      <xdr:col>55</xdr:col>
      <xdr:colOff>0</xdr:colOff>
      <xdr:row>81</xdr:row>
      <xdr:rowOff>135483</xdr:rowOff>
    </xdr:to>
    <xdr:cxnSp macro="">
      <xdr:nvCxnSpPr>
        <xdr:cNvPr id="369" name="直線コネクタ 368">
          <a:extLst>
            <a:ext uri="{FF2B5EF4-FFF2-40B4-BE49-F238E27FC236}">
              <a16:creationId xmlns:a16="http://schemas.microsoft.com/office/drawing/2014/main" id="{703FD0AE-1CC1-440B-8E44-86E3C83B2ABB}"/>
            </a:ext>
          </a:extLst>
        </xdr:cNvPr>
        <xdr:cNvCxnSpPr/>
      </xdr:nvCxnSpPr>
      <xdr:spPr>
        <a:xfrm>
          <a:off x="8686800" y="13251765"/>
          <a:ext cx="742950" cy="9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95656</xdr:rowOff>
    </xdr:from>
    <xdr:to>
      <xdr:col>46</xdr:col>
      <xdr:colOff>38100</xdr:colOff>
      <xdr:row>82</xdr:row>
      <xdr:rowOff>25806</xdr:rowOff>
    </xdr:to>
    <xdr:sp macro="" textlink="">
      <xdr:nvSpPr>
        <xdr:cNvPr id="370" name="楕円 369">
          <a:extLst>
            <a:ext uri="{FF2B5EF4-FFF2-40B4-BE49-F238E27FC236}">
              <a16:creationId xmlns:a16="http://schemas.microsoft.com/office/drawing/2014/main" id="{7B318788-5B4E-47FF-BA7E-B8BCD280CCBC}"/>
            </a:ext>
          </a:extLst>
        </xdr:cNvPr>
        <xdr:cNvSpPr/>
      </xdr:nvSpPr>
      <xdr:spPr>
        <a:xfrm>
          <a:off x="7839075" y="1322110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123140</xdr:rowOff>
    </xdr:from>
    <xdr:to>
      <xdr:col>50</xdr:col>
      <xdr:colOff>114300</xdr:colOff>
      <xdr:row>81</xdr:row>
      <xdr:rowOff>146456</xdr:rowOff>
    </xdr:to>
    <xdr:cxnSp macro="">
      <xdr:nvCxnSpPr>
        <xdr:cNvPr id="371" name="直線コネクタ 370">
          <a:extLst>
            <a:ext uri="{FF2B5EF4-FFF2-40B4-BE49-F238E27FC236}">
              <a16:creationId xmlns:a16="http://schemas.microsoft.com/office/drawing/2014/main" id="{42DBCCCF-74D4-4AA5-81BF-17A42DA1A86E}"/>
            </a:ext>
          </a:extLst>
        </xdr:cNvPr>
        <xdr:cNvCxnSpPr/>
      </xdr:nvCxnSpPr>
      <xdr:spPr>
        <a:xfrm flipV="1">
          <a:off x="7886700" y="13251765"/>
          <a:ext cx="800100" cy="16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103429</xdr:rowOff>
    </xdr:from>
    <xdr:to>
      <xdr:col>41</xdr:col>
      <xdr:colOff>101600</xdr:colOff>
      <xdr:row>82</xdr:row>
      <xdr:rowOff>33579</xdr:rowOff>
    </xdr:to>
    <xdr:sp macro="" textlink="">
      <xdr:nvSpPr>
        <xdr:cNvPr id="372" name="楕円 371">
          <a:extLst>
            <a:ext uri="{FF2B5EF4-FFF2-40B4-BE49-F238E27FC236}">
              <a16:creationId xmlns:a16="http://schemas.microsoft.com/office/drawing/2014/main" id="{3BBC720D-316E-4E12-8A76-6B255B272C42}"/>
            </a:ext>
          </a:extLst>
        </xdr:cNvPr>
        <xdr:cNvSpPr/>
      </xdr:nvSpPr>
      <xdr:spPr>
        <a:xfrm>
          <a:off x="7029450" y="13232054"/>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146456</xdr:rowOff>
    </xdr:from>
    <xdr:to>
      <xdr:col>45</xdr:col>
      <xdr:colOff>177800</xdr:colOff>
      <xdr:row>81</xdr:row>
      <xdr:rowOff>154229</xdr:rowOff>
    </xdr:to>
    <xdr:cxnSp macro="">
      <xdr:nvCxnSpPr>
        <xdr:cNvPr id="373" name="直線コネクタ 372">
          <a:extLst>
            <a:ext uri="{FF2B5EF4-FFF2-40B4-BE49-F238E27FC236}">
              <a16:creationId xmlns:a16="http://schemas.microsoft.com/office/drawing/2014/main" id="{D7B5AC16-4DFC-4C73-8E68-EF78594A6A22}"/>
            </a:ext>
          </a:extLst>
        </xdr:cNvPr>
        <xdr:cNvCxnSpPr/>
      </xdr:nvCxnSpPr>
      <xdr:spPr>
        <a:xfrm flipV="1">
          <a:off x="7077075" y="13268731"/>
          <a:ext cx="809625" cy="10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111201</xdr:rowOff>
    </xdr:from>
    <xdr:to>
      <xdr:col>36</xdr:col>
      <xdr:colOff>165100</xdr:colOff>
      <xdr:row>82</xdr:row>
      <xdr:rowOff>41351</xdr:rowOff>
    </xdr:to>
    <xdr:sp macro="" textlink="">
      <xdr:nvSpPr>
        <xdr:cNvPr id="374" name="楕円 373">
          <a:extLst>
            <a:ext uri="{FF2B5EF4-FFF2-40B4-BE49-F238E27FC236}">
              <a16:creationId xmlns:a16="http://schemas.microsoft.com/office/drawing/2014/main" id="{1E6CC540-E949-42CA-8638-3260456EE83B}"/>
            </a:ext>
          </a:extLst>
        </xdr:cNvPr>
        <xdr:cNvSpPr/>
      </xdr:nvSpPr>
      <xdr:spPr>
        <a:xfrm>
          <a:off x="6238875" y="1323665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154229</xdr:rowOff>
    </xdr:from>
    <xdr:to>
      <xdr:col>41</xdr:col>
      <xdr:colOff>50800</xdr:colOff>
      <xdr:row>81</xdr:row>
      <xdr:rowOff>162001</xdr:rowOff>
    </xdr:to>
    <xdr:cxnSp macro="">
      <xdr:nvCxnSpPr>
        <xdr:cNvPr id="375" name="直線コネクタ 374">
          <a:extLst>
            <a:ext uri="{FF2B5EF4-FFF2-40B4-BE49-F238E27FC236}">
              <a16:creationId xmlns:a16="http://schemas.microsoft.com/office/drawing/2014/main" id="{F9A0F42B-2F94-421E-ABE1-6C16C4641276}"/>
            </a:ext>
          </a:extLst>
        </xdr:cNvPr>
        <xdr:cNvCxnSpPr/>
      </xdr:nvCxnSpPr>
      <xdr:spPr>
        <a:xfrm flipV="1">
          <a:off x="6286500" y="13279679"/>
          <a:ext cx="790575" cy="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170096</xdr:rowOff>
    </xdr:from>
    <xdr:ext cx="469744" cy="259045"/>
    <xdr:sp macro="" textlink="">
      <xdr:nvSpPr>
        <xdr:cNvPr id="376" name="n_1aveValue【公営住宅】&#10;一人当たり面積">
          <a:extLst>
            <a:ext uri="{FF2B5EF4-FFF2-40B4-BE49-F238E27FC236}">
              <a16:creationId xmlns:a16="http://schemas.microsoft.com/office/drawing/2014/main" id="{CDC1C300-B0D4-4CF5-AD71-439571BE41DD}"/>
            </a:ext>
          </a:extLst>
        </xdr:cNvPr>
        <xdr:cNvSpPr txBox="1"/>
      </xdr:nvSpPr>
      <xdr:spPr>
        <a:xfrm>
          <a:off x="8458277" y="13771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1846</xdr:rowOff>
    </xdr:from>
    <xdr:ext cx="469744" cy="259045"/>
    <xdr:sp macro="" textlink="">
      <xdr:nvSpPr>
        <xdr:cNvPr id="377" name="n_2aveValue【公営住宅】&#10;一人当たり面積">
          <a:extLst>
            <a:ext uri="{FF2B5EF4-FFF2-40B4-BE49-F238E27FC236}">
              <a16:creationId xmlns:a16="http://schemas.microsoft.com/office/drawing/2014/main" id="{D55A01FF-5B90-40D4-813C-4699E0909400}"/>
            </a:ext>
          </a:extLst>
        </xdr:cNvPr>
        <xdr:cNvSpPr txBox="1"/>
      </xdr:nvSpPr>
      <xdr:spPr>
        <a:xfrm>
          <a:off x="7677227" y="13774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21505</xdr:rowOff>
    </xdr:from>
    <xdr:ext cx="469744" cy="259045"/>
    <xdr:sp macro="" textlink="">
      <xdr:nvSpPr>
        <xdr:cNvPr id="378" name="n_3aveValue【公営住宅】&#10;一人当たり面積">
          <a:extLst>
            <a:ext uri="{FF2B5EF4-FFF2-40B4-BE49-F238E27FC236}">
              <a16:creationId xmlns:a16="http://schemas.microsoft.com/office/drawing/2014/main" id="{335BEBFF-FC5F-49E3-A7FE-9780D6A7EC47}"/>
            </a:ext>
          </a:extLst>
        </xdr:cNvPr>
        <xdr:cNvSpPr txBox="1"/>
      </xdr:nvSpPr>
      <xdr:spPr>
        <a:xfrm>
          <a:off x="6867602" y="1379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5503</xdr:rowOff>
    </xdr:from>
    <xdr:ext cx="469744" cy="259045"/>
    <xdr:sp macro="" textlink="">
      <xdr:nvSpPr>
        <xdr:cNvPr id="379" name="n_4aveValue【公営住宅】&#10;一人当たり面積">
          <a:extLst>
            <a:ext uri="{FF2B5EF4-FFF2-40B4-BE49-F238E27FC236}">
              <a16:creationId xmlns:a16="http://schemas.microsoft.com/office/drawing/2014/main" id="{5CD82432-8549-4242-8388-2580F47D6D29}"/>
            </a:ext>
          </a:extLst>
        </xdr:cNvPr>
        <xdr:cNvSpPr txBox="1"/>
      </xdr:nvSpPr>
      <xdr:spPr>
        <a:xfrm>
          <a:off x="6067502" y="13781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19017</xdr:rowOff>
    </xdr:from>
    <xdr:ext cx="469744" cy="259045"/>
    <xdr:sp macro="" textlink="">
      <xdr:nvSpPr>
        <xdr:cNvPr id="380" name="n_1mainValue【公営住宅】&#10;一人当たり面積">
          <a:extLst>
            <a:ext uri="{FF2B5EF4-FFF2-40B4-BE49-F238E27FC236}">
              <a16:creationId xmlns:a16="http://schemas.microsoft.com/office/drawing/2014/main" id="{CCCD0584-2D10-46D1-BFB0-A44DAAEA8C44}"/>
            </a:ext>
          </a:extLst>
        </xdr:cNvPr>
        <xdr:cNvSpPr txBox="1"/>
      </xdr:nvSpPr>
      <xdr:spPr>
        <a:xfrm>
          <a:off x="8458277" y="12982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42333</xdr:rowOff>
    </xdr:from>
    <xdr:ext cx="469744" cy="259045"/>
    <xdr:sp macro="" textlink="">
      <xdr:nvSpPr>
        <xdr:cNvPr id="381" name="n_2mainValue【公営住宅】&#10;一人当たり面積">
          <a:extLst>
            <a:ext uri="{FF2B5EF4-FFF2-40B4-BE49-F238E27FC236}">
              <a16:creationId xmlns:a16="http://schemas.microsoft.com/office/drawing/2014/main" id="{01690642-11F1-4AB9-A427-2D5A5D32D306}"/>
            </a:ext>
          </a:extLst>
        </xdr:cNvPr>
        <xdr:cNvSpPr txBox="1"/>
      </xdr:nvSpPr>
      <xdr:spPr>
        <a:xfrm>
          <a:off x="7677227" y="1300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50106</xdr:rowOff>
    </xdr:from>
    <xdr:ext cx="469744" cy="259045"/>
    <xdr:sp macro="" textlink="">
      <xdr:nvSpPr>
        <xdr:cNvPr id="382" name="n_3mainValue【公営住宅】&#10;一人当たり面積">
          <a:extLst>
            <a:ext uri="{FF2B5EF4-FFF2-40B4-BE49-F238E27FC236}">
              <a16:creationId xmlns:a16="http://schemas.microsoft.com/office/drawing/2014/main" id="{08945955-7B0E-4473-BF9B-5BEBB089565E}"/>
            </a:ext>
          </a:extLst>
        </xdr:cNvPr>
        <xdr:cNvSpPr txBox="1"/>
      </xdr:nvSpPr>
      <xdr:spPr>
        <a:xfrm>
          <a:off x="6867602" y="13010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57878</xdr:rowOff>
    </xdr:from>
    <xdr:ext cx="469744" cy="259045"/>
    <xdr:sp macro="" textlink="">
      <xdr:nvSpPr>
        <xdr:cNvPr id="383" name="n_4mainValue【公営住宅】&#10;一人当たり面積">
          <a:extLst>
            <a:ext uri="{FF2B5EF4-FFF2-40B4-BE49-F238E27FC236}">
              <a16:creationId xmlns:a16="http://schemas.microsoft.com/office/drawing/2014/main" id="{0BBDB984-6833-4EFC-96F4-A3ED0809D893}"/>
            </a:ext>
          </a:extLst>
        </xdr:cNvPr>
        <xdr:cNvSpPr txBox="1"/>
      </xdr:nvSpPr>
      <xdr:spPr>
        <a:xfrm>
          <a:off x="6067502" y="1302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a:extLst>
            <a:ext uri="{FF2B5EF4-FFF2-40B4-BE49-F238E27FC236}">
              <a16:creationId xmlns:a16="http://schemas.microsoft.com/office/drawing/2014/main" id="{9C43B66C-DE2A-4142-B578-CA15749E4482}"/>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a:extLst>
            <a:ext uri="{FF2B5EF4-FFF2-40B4-BE49-F238E27FC236}">
              <a16:creationId xmlns:a16="http://schemas.microsoft.com/office/drawing/2014/main" id="{EAC993B0-2016-40DB-B19E-B025099D9BBC}"/>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a:extLst>
            <a:ext uri="{FF2B5EF4-FFF2-40B4-BE49-F238E27FC236}">
              <a16:creationId xmlns:a16="http://schemas.microsoft.com/office/drawing/2014/main" id="{FF41721D-FD6F-4C6F-BEFF-BCF2D0626F08}"/>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a:extLst>
            <a:ext uri="{FF2B5EF4-FFF2-40B4-BE49-F238E27FC236}">
              <a16:creationId xmlns:a16="http://schemas.microsoft.com/office/drawing/2014/main" id="{E1DDE9EF-95A7-42FE-AF20-A3DAF235C09F}"/>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a:extLst>
            <a:ext uri="{FF2B5EF4-FFF2-40B4-BE49-F238E27FC236}">
              <a16:creationId xmlns:a16="http://schemas.microsoft.com/office/drawing/2014/main" id="{7314CCCE-2DC7-42C6-BBB1-7F1A941A2CB6}"/>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a:extLst>
            <a:ext uri="{FF2B5EF4-FFF2-40B4-BE49-F238E27FC236}">
              <a16:creationId xmlns:a16="http://schemas.microsoft.com/office/drawing/2014/main" id="{D1AE7BEC-E021-4365-AB77-E90B6B6EDAF0}"/>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a:extLst>
            <a:ext uri="{FF2B5EF4-FFF2-40B4-BE49-F238E27FC236}">
              <a16:creationId xmlns:a16="http://schemas.microsoft.com/office/drawing/2014/main" id="{38F2B3D5-6AD7-4D2F-84EC-DA32FBA5DC13}"/>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a:extLst>
            <a:ext uri="{FF2B5EF4-FFF2-40B4-BE49-F238E27FC236}">
              <a16:creationId xmlns:a16="http://schemas.microsoft.com/office/drawing/2014/main" id="{5A28A228-166F-4390-8385-1DA6C34949F3}"/>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2" name="テキスト ボックス 391">
          <a:extLst>
            <a:ext uri="{FF2B5EF4-FFF2-40B4-BE49-F238E27FC236}">
              <a16:creationId xmlns:a16="http://schemas.microsoft.com/office/drawing/2014/main" id="{A2D6D794-AD7D-4894-A902-3832CAA98AFF}"/>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3" name="直線コネクタ 392">
          <a:extLst>
            <a:ext uri="{FF2B5EF4-FFF2-40B4-BE49-F238E27FC236}">
              <a16:creationId xmlns:a16="http://schemas.microsoft.com/office/drawing/2014/main" id="{8E38BED6-2F33-45BF-8A48-DA8EF2A6E8F1}"/>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4" name="テキスト ボックス 393">
          <a:extLst>
            <a:ext uri="{FF2B5EF4-FFF2-40B4-BE49-F238E27FC236}">
              <a16:creationId xmlns:a16="http://schemas.microsoft.com/office/drawing/2014/main" id="{9F7E2A17-DBC6-456D-A595-263B9C763101}"/>
            </a:ext>
          </a:extLst>
        </xdr:cNvPr>
        <xdr:cNvSpPr txBox="1"/>
      </xdr:nvSpPr>
      <xdr:spPr>
        <a:xfrm>
          <a:off x="2789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5" name="直線コネクタ 394">
          <a:extLst>
            <a:ext uri="{FF2B5EF4-FFF2-40B4-BE49-F238E27FC236}">
              <a16:creationId xmlns:a16="http://schemas.microsoft.com/office/drawing/2014/main" id="{EE6BCB3D-20F0-4C1B-859F-ED24A6B5663D}"/>
            </a:ext>
          </a:extLst>
        </xdr:cNvPr>
        <xdr:cNvCxnSpPr/>
      </xdr:nvCxnSpPr>
      <xdr:spPr>
        <a:xfrm>
          <a:off x="6858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6" name="テキスト ボックス 395">
          <a:extLst>
            <a:ext uri="{FF2B5EF4-FFF2-40B4-BE49-F238E27FC236}">
              <a16:creationId xmlns:a16="http://schemas.microsoft.com/office/drawing/2014/main" id="{089C70D8-3482-4C2F-BA50-82EC014C621F}"/>
            </a:ext>
          </a:extLst>
        </xdr:cNvPr>
        <xdr:cNvSpPr txBox="1"/>
      </xdr:nvSpPr>
      <xdr:spPr>
        <a:xfrm>
          <a:off x="2789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7" name="直線コネクタ 396">
          <a:extLst>
            <a:ext uri="{FF2B5EF4-FFF2-40B4-BE49-F238E27FC236}">
              <a16:creationId xmlns:a16="http://schemas.microsoft.com/office/drawing/2014/main" id="{EEAA783F-3976-48A6-B6C7-D0C9D1EFCE4D}"/>
            </a:ext>
          </a:extLst>
        </xdr:cNvPr>
        <xdr:cNvCxnSpPr/>
      </xdr:nvCxnSpPr>
      <xdr:spPr>
        <a:xfrm>
          <a:off x="6858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8" name="テキスト ボックス 397">
          <a:extLst>
            <a:ext uri="{FF2B5EF4-FFF2-40B4-BE49-F238E27FC236}">
              <a16:creationId xmlns:a16="http://schemas.microsoft.com/office/drawing/2014/main" id="{98B1553F-7AB3-40A2-BF77-422FD8535CB3}"/>
            </a:ext>
          </a:extLst>
        </xdr:cNvPr>
        <xdr:cNvSpPr txBox="1"/>
      </xdr:nvSpPr>
      <xdr:spPr>
        <a:xfrm>
          <a:off x="339891"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9" name="直線コネクタ 398">
          <a:extLst>
            <a:ext uri="{FF2B5EF4-FFF2-40B4-BE49-F238E27FC236}">
              <a16:creationId xmlns:a16="http://schemas.microsoft.com/office/drawing/2014/main" id="{CF12CEB4-E532-4E73-95D8-1EBCE9473B19}"/>
            </a:ext>
          </a:extLst>
        </xdr:cNvPr>
        <xdr:cNvCxnSpPr/>
      </xdr:nvCxnSpPr>
      <xdr:spPr>
        <a:xfrm>
          <a:off x="6858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400" name="テキスト ボックス 399">
          <a:extLst>
            <a:ext uri="{FF2B5EF4-FFF2-40B4-BE49-F238E27FC236}">
              <a16:creationId xmlns:a16="http://schemas.microsoft.com/office/drawing/2014/main" id="{CAD2196D-9B91-492E-9390-9FDEE26DD953}"/>
            </a:ext>
          </a:extLst>
        </xdr:cNvPr>
        <xdr:cNvSpPr txBox="1"/>
      </xdr:nvSpPr>
      <xdr:spPr>
        <a:xfrm>
          <a:off x="339891"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1" name="直線コネクタ 400">
          <a:extLst>
            <a:ext uri="{FF2B5EF4-FFF2-40B4-BE49-F238E27FC236}">
              <a16:creationId xmlns:a16="http://schemas.microsoft.com/office/drawing/2014/main" id="{E8BAE4FA-5FF5-44D6-BC9F-13DAE3AE1D34}"/>
            </a:ext>
          </a:extLst>
        </xdr:cNvPr>
        <xdr:cNvCxnSpPr/>
      </xdr:nvCxnSpPr>
      <xdr:spPr>
        <a:xfrm>
          <a:off x="6858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2" name="テキスト ボックス 401">
          <a:extLst>
            <a:ext uri="{FF2B5EF4-FFF2-40B4-BE49-F238E27FC236}">
              <a16:creationId xmlns:a16="http://schemas.microsoft.com/office/drawing/2014/main" id="{C684E44A-9C1F-4D14-925A-3A72FB0A711F}"/>
            </a:ext>
          </a:extLst>
        </xdr:cNvPr>
        <xdr:cNvSpPr txBox="1"/>
      </xdr:nvSpPr>
      <xdr:spPr>
        <a:xfrm>
          <a:off x="339891"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3" name="直線コネクタ 402">
          <a:extLst>
            <a:ext uri="{FF2B5EF4-FFF2-40B4-BE49-F238E27FC236}">
              <a16:creationId xmlns:a16="http://schemas.microsoft.com/office/drawing/2014/main" id="{A6C9F1E4-3462-4491-8A39-273EB48F250A}"/>
            </a:ext>
          </a:extLst>
        </xdr:cNvPr>
        <xdr:cNvCxnSpPr/>
      </xdr:nvCxnSpPr>
      <xdr:spPr>
        <a:xfrm>
          <a:off x="6858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4" name="テキスト ボックス 403">
          <a:extLst>
            <a:ext uri="{FF2B5EF4-FFF2-40B4-BE49-F238E27FC236}">
              <a16:creationId xmlns:a16="http://schemas.microsoft.com/office/drawing/2014/main" id="{B9651B73-25AB-44A4-9EAE-105C74353128}"/>
            </a:ext>
          </a:extLst>
        </xdr:cNvPr>
        <xdr:cNvSpPr txBox="1"/>
      </xdr:nvSpPr>
      <xdr:spPr>
        <a:xfrm>
          <a:off x="339891" y="16142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5" name="直線コネクタ 404">
          <a:extLst>
            <a:ext uri="{FF2B5EF4-FFF2-40B4-BE49-F238E27FC236}">
              <a16:creationId xmlns:a16="http://schemas.microsoft.com/office/drawing/2014/main" id="{E0A43FCA-CE57-4EF0-948C-786ECF651FF9}"/>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6" name="テキスト ボックス 405">
          <a:extLst>
            <a:ext uri="{FF2B5EF4-FFF2-40B4-BE49-F238E27FC236}">
              <a16:creationId xmlns:a16="http://schemas.microsoft.com/office/drawing/2014/main" id="{2B8E355B-0055-438A-9019-F83ED80F6BEB}"/>
            </a:ext>
          </a:extLst>
        </xdr:cNvPr>
        <xdr:cNvSpPr txBox="1"/>
      </xdr:nvSpPr>
      <xdr:spPr>
        <a:xfrm>
          <a:off x="388136" y="15761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7" name="【港湾・漁港】&#10;有形固定資産減価償却率グラフ枠">
          <a:extLst>
            <a:ext uri="{FF2B5EF4-FFF2-40B4-BE49-F238E27FC236}">
              <a16:creationId xmlns:a16="http://schemas.microsoft.com/office/drawing/2014/main" id="{2B3F7B8D-2D7E-494E-A883-A3838E19CB37}"/>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127636</xdr:rowOff>
    </xdr:from>
    <xdr:to>
      <xdr:col>24</xdr:col>
      <xdr:colOff>62865</xdr:colOff>
      <xdr:row>108</xdr:row>
      <xdr:rowOff>150495</xdr:rowOff>
    </xdr:to>
    <xdr:cxnSp macro="">
      <xdr:nvCxnSpPr>
        <xdr:cNvPr id="408" name="直線コネクタ 407">
          <a:extLst>
            <a:ext uri="{FF2B5EF4-FFF2-40B4-BE49-F238E27FC236}">
              <a16:creationId xmlns:a16="http://schemas.microsoft.com/office/drawing/2014/main" id="{E3D15088-FCC4-4F7D-91AF-E448122BFF28}"/>
            </a:ext>
          </a:extLst>
        </xdr:cNvPr>
        <xdr:cNvCxnSpPr/>
      </xdr:nvCxnSpPr>
      <xdr:spPr>
        <a:xfrm flipV="1">
          <a:off x="4180840" y="16412211"/>
          <a:ext cx="0" cy="1397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154322</xdr:rowOff>
    </xdr:from>
    <xdr:ext cx="405111" cy="259045"/>
    <xdr:sp macro="" textlink="">
      <xdr:nvSpPr>
        <xdr:cNvPr id="409" name="【港湾・漁港】&#10;有形固定資産減価償却率最小値テキスト">
          <a:extLst>
            <a:ext uri="{FF2B5EF4-FFF2-40B4-BE49-F238E27FC236}">
              <a16:creationId xmlns:a16="http://schemas.microsoft.com/office/drawing/2014/main" id="{E32E4410-0AAA-4295-B49F-CA96688617E4}"/>
            </a:ext>
          </a:extLst>
        </xdr:cNvPr>
        <xdr:cNvSpPr txBox="1"/>
      </xdr:nvSpPr>
      <xdr:spPr>
        <a:xfrm>
          <a:off x="4219575" y="1781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150495</xdr:rowOff>
    </xdr:from>
    <xdr:to>
      <xdr:col>24</xdr:col>
      <xdr:colOff>152400</xdr:colOff>
      <xdr:row>108</xdr:row>
      <xdr:rowOff>150495</xdr:rowOff>
    </xdr:to>
    <xdr:cxnSp macro="">
      <xdr:nvCxnSpPr>
        <xdr:cNvPr id="410" name="直線コネクタ 409">
          <a:extLst>
            <a:ext uri="{FF2B5EF4-FFF2-40B4-BE49-F238E27FC236}">
              <a16:creationId xmlns:a16="http://schemas.microsoft.com/office/drawing/2014/main" id="{99863750-0FC3-426A-9019-7FB92F02F6E8}"/>
            </a:ext>
          </a:extLst>
        </xdr:cNvPr>
        <xdr:cNvCxnSpPr/>
      </xdr:nvCxnSpPr>
      <xdr:spPr>
        <a:xfrm>
          <a:off x="4105275" y="178098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74313</xdr:rowOff>
    </xdr:from>
    <xdr:ext cx="405111" cy="259045"/>
    <xdr:sp macro="" textlink="">
      <xdr:nvSpPr>
        <xdr:cNvPr id="411" name="【港湾・漁港】&#10;有形固定資産減価償却率最大値テキスト">
          <a:extLst>
            <a:ext uri="{FF2B5EF4-FFF2-40B4-BE49-F238E27FC236}">
              <a16:creationId xmlns:a16="http://schemas.microsoft.com/office/drawing/2014/main" id="{401360E7-ABEE-4840-A65C-81CFA29F3026}"/>
            </a:ext>
          </a:extLst>
        </xdr:cNvPr>
        <xdr:cNvSpPr txBox="1"/>
      </xdr:nvSpPr>
      <xdr:spPr>
        <a:xfrm>
          <a:off x="4219575" y="16190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127636</xdr:rowOff>
    </xdr:from>
    <xdr:to>
      <xdr:col>24</xdr:col>
      <xdr:colOff>152400</xdr:colOff>
      <xdr:row>100</xdr:row>
      <xdr:rowOff>127636</xdr:rowOff>
    </xdr:to>
    <xdr:cxnSp macro="">
      <xdr:nvCxnSpPr>
        <xdr:cNvPr id="412" name="直線コネクタ 411">
          <a:extLst>
            <a:ext uri="{FF2B5EF4-FFF2-40B4-BE49-F238E27FC236}">
              <a16:creationId xmlns:a16="http://schemas.microsoft.com/office/drawing/2014/main" id="{FAA42529-280D-4FB1-867B-DE20D6B45966}"/>
            </a:ext>
          </a:extLst>
        </xdr:cNvPr>
        <xdr:cNvCxnSpPr/>
      </xdr:nvCxnSpPr>
      <xdr:spPr>
        <a:xfrm>
          <a:off x="4105275" y="1641221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30497</xdr:rowOff>
    </xdr:from>
    <xdr:ext cx="405111" cy="259045"/>
    <xdr:sp macro="" textlink="">
      <xdr:nvSpPr>
        <xdr:cNvPr id="413" name="【港湾・漁港】&#10;有形固定資産減価償却率平均値テキスト">
          <a:extLst>
            <a:ext uri="{FF2B5EF4-FFF2-40B4-BE49-F238E27FC236}">
              <a16:creationId xmlns:a16="http://schemas.microsoft.com/office/drawing/2014/main" id="{4DD0A813-5418-49DA-930D-7ADA95C6DC4E}"/>
            </a:ext>
          </a:extLst>
        </xdr:cNvPr>
        <xdr:cNvSpPr txBox="1"/>
      </xdr:nvSpPr>
      <xdr:spPr>
        <a:xfrm>
          <a:off x="4219575" y="17000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52070</xdr:rowOff>
    </xdr:from>
    <xdr:to>
      <xdr:col>24</xdr:col>
      <xdr:colOff>114300</xdr:colOff>
      <xdr:row>104</xdr:row>
      <xdr:rowOff>153670</xdr:rowOff>
    </xdr:to>
    <xdr:sp macro="" textlink="">
      <xdr:nvSpPr>
        <xdr:cNvPr id="414" name="フローチャート: 判断 413">
          <a:extLst>
            <a:ext uri="{FF2B5EF4-FFF2-40B4-BE49-F238E27FC236}">
              <a16:creationId xmlns:a16="http://schemas.microsoft.com/office/drawing/2014/main" id="{7907FE09-E68B-4526-B9B1-C1FD58F838F0}"/>
            </a:ext>
          </a:extLst>
        </xdr:cNvPr>
        <xdr:cNvSpPr/>
      </xdr:nvSpPr>
      <xdr:spPr>
        <a:xfrm>
          <a:off x="4124325" y="1702244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31114</xdr:rowOff>
    </xdr:from>
    <xdr:to>
      <xdr:col>20</xdr:col>
      <xdr:colOff>38100</xdr:colOff>
      <xdr:row>104</xdr:row>
      <xdr:rowOff>132714</xdr:rowOff>
    </xdr:to>
    <xdr:sp macro="" textlink="">
      <xdr:nvSpPr>
        <xdr:cNvPr id="415" name="フローチャート: 判断 414">
          <a:extLst>
            <a:ext uri="{FF2B5EF4-FFF2-40B4-BE49-F238E27FC236}">
              <a16:creationId xmlns:a16="http://schemas.microsoft.com/office/drawing/2014/main" id="{C82F39F2-1E2A-4632-92D4-05C86BB90BDD}"/>
            </a:ext>
          </a:extLst>
        </xdr:cNvPr>
        <xdr:cNvSpPr/>
      </xdr:nvSpPr>
      <xdr:spPr>
        <a:xfrm>
          <a:off x="3381375" y="1700148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10161</xdr:rowOff>
    </xdr:from>
    <xdr:to>
      <xdr:col>15</xdr:col>
      <xdr:colOff>101600</xdr:colOff>
      <xdr:row>104</xdr:row>
      <xdr:rowOff>111761</xdr:rowOff>
    </xdr:to>
    <xdr:sp macro="" textlink="">
      <xdr:nvSpPr>
        <xdr:cNvPr id="416" name="フローチャート: 判断 415">
          <a:extLst>
            <a:ext uri="{FF2B5EF4-FFF2-40B4-BE49-F238E27FC236}">
              <a16:creationId xmlns:a16="http://schemas.microsoft.com/office/drawing/2014/main" id="{C085E2D0-B4CA-481F-A785-8BC04A59FEE4}"/>
            </a:ext>
          </a:extLst>
        </xdr:cNvPr>
        <xdr:cNvSpPr/>
      </xdr:nvSpPr>
      <xdr:spPr>
        <a:xfrm>
          <a:off x="2571750" y="1698053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153036</xdr:rowOff>
    </xdr:from>
    <xdr:to>
      <xdr:col>10</xdr:col>
      <xdr:colOff>165100</xdr:colOff>
      <xdr:row>104</xdr:row>
      <xdr:rowOff>83186</xdr:rowOff>
    </xdr:to>
    <xdr:sp macro="" textlink="">
      <xdr:nvSpPr>
        <xdr:cNvPr id="417" name="フローチャート: 判断 416">
          <a:extLst>
            <a:ext uri="{FF2B5EF4-FFF2-40B4-BE49-F238E27FC236}">
              <a16:creationId xmlns:a16="http://schemas.microsoft.com/office/drawing/2014/main" id="{73DCB6AB-E5C5-4344-9DCC-0F8893B403C4}"/>
            </a:ext>
          </a:extLst>
        </xdr:cNvPr>
        <xdr:cNvSpPr/>
      </xdr:nvSpPr>
      <xdr:spPr>
        <a:xfrm>
          <a:off x="1781175" y="1695513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130175</xdr:rowOff>
    </xdr:from>
    <xdr:to>
      <xdr:col>6</xdr:col>
      <xdr:colOff>38100</xdr:colOff>
      <xdr:row>106</xdr:row>
      <xdr:rowOff>60325</xdr:rowOff>
    </xdr:to>
    <xdr:sp macro="" textlink="">
      <xdr:nvSpPr>
        <xdr:cNvPr id="418" name="フローチャート: 判断 417">
          <a:extLst>
            <a:ext uri="{FF2B5EF4-FFF2-40B4-BE49-F238E27FC236}">
              <a16:creationId xmlns:a16="http://schemas.microsoft.com/office/drawing/2014/main" id="{B738DF21-B238-4E83-B108-1797C6E1A31B}"/>
            </a:ext>
          </a:extLst>
        </xdr:cNvPr>
        <xdr:cNvSpPr/>
      </xdr:nvSpPr>
      <xdr:spPr>
        <a:xfrm>
          <a:off x="981075" y="1727517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2440BA16-B09A-4D1F-9C03-302755864303}"/>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A40400FB-FCA3-4BFA-A84D-8C2F2FD0D4DB}"/>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2C8F59B1-DEFE-40B0-9DC1-6BE4E26C72B2}"/>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A6346C6B-47C0-47C5-A169-87AC46FB5382}"/>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EF623697-0186-4CC0-B1EB-4371462B1F6A}"/>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137795</xdr:rowOff>
    </xdr:from>
    <xdr:to>
      <xdr:col>24</xdr:col>
      <xdr:colOff>114300</xdr:colOff>
      <xdr:row>104</xdr:row>
      <xdr:rowOff>67945</xdr:rowOff>
    </xdr:to>
    <xdr:sp macro="" textlink="">
      <xdr:nvSpPr>
        <xdr:cNvPr id="424" name="楕円 423">
          <a:extLst>
            <a:ext uri="{FF2B5EF4-FFF2-40B4-BE49-F238E27FC236}">
              <a16:creationId xmlns:a16="http://schemas.microsoft.com/office/drawing/2014/main" id="{2C36D346-7271-4CC9-A362-DC8DBD7137D2}"/>
            </a:ext>
          </a:extLst>
        </xdr:cNvPr>
        <xdr:cNvSpPr/>
      </xdr:nvSpPr>
      <xdr:spPr>
        <a:xfrm>
          <a:off x="4124325" y="1694307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160672</xdr:rowOff>
    </xdr:from>
    <xdr:ext cx="405111" cy="259045"/>
    <xdr:sp macro="" textlink="">
      <xdr:nvSpPr>
        <xdr:cNvPr id="425" name="【港湾・漁港】&#10;有形固定資産減価償却率該当値テキスト">
          <a:extLst>
            <a:ext uri="{FF2B5EF4-FFF2-40B4-BE49-F238E27FC236}">
              <a16:creationId xmlns:a16="http://schemas.microsoft.com/office/drawing/2014/main" id="{7F654D68-0E72-4F58-B174-C97E8A6A6126}"/>
            </a:ext>
          </a:extLst>
        </xdr:cNvPr>
        <xdr:cNvSpPr txBox="1"/>
      </xdr:nvSpPr>
      <xdr:spPr>
        <a:xfrm>
          <a:off x="4219575" y="16794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105411</xdr:rowOff>
    </xdr:from>
    <xdr:to>
      <xdr:col>20</xdr:col>
      <xdr:colOff>38100</xdr:colOff>
      <xdr:row>104</xdr:row>
      <xdr:rowOff>35561</xdr:rowOff>
    </xdr:to>
    <xdr:sp macro="" textlink="">
      <xdr:nvSpPr>
        <xdr:cNvPr id="426" name="楕円 425">
          <a:extLst>
            <a:ext uri="{FF2B5EF4-FFF2-40B4-BE49-F238E27FC236}">
              <a16:creationId xmlns:a16="http://schemas.microsoft.com/office/drawing/2014/main" id="{98938E49-9892-4530-8E9C-4DD0E88908FF}"/>
            </a:ext>
          </a:extLst>
        </xdr:cNvPr>
        <xdr:cNvSpPr/>
      </xdr:nvSpPr>
      <xdr:spPr>
        <a:xfrm>
          <a:off x="3381375" y="1690433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156211</xdr:rowOff>
    </xdr:from>
    <xdr:to>
      <xdr:col>24</xdr:col>
      <xdr:colOff>63500</xdr:colOff>
      <xdr:row>104</xdr:row>
      <xdr:rowOff>17145</xdr:rowOff>
    </xdr:to>
    <xdr:cxnSp macro="">
      <xdr:nvCxnSpPr>
        <xdr:cNvPr id="427" name="直線コネクタ 426">
          <a:extLst>
            <a:ext uri="{FF2B5EF4-FFF2-40B4-BE49-F238E27FC236}">
              <a16:creationId xmlns:a16="http://schemas.microsoft.com/office/drawing/2014/main" id="{3A6D17A2-ADE7-4B97-8044-B3F70389AD04}"/>
            </a:ext>
          </a:extLst>
        </xdr:cNvPr>
        <xdr:cNvCxnSpPr/>
      </xdr:nvCxnSpPr>
      <xdr:spPr>
        <a:xfrm>
          <a:off x="3429000" y="16961486"/>
          <a:ext cx="752475" cy="2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76836</xdr:rowOff>
    </xdr:from>
    <xdr:to>
      <xdr:col>15</xdr:col>
      <xdr:colOff>101600</xdr:colOff>
      <xdr:row>104</xdr:row>
      <xdr:rowOff>6986</xdr:rowOff>
    </xdr:to>
    <xdr:sp macro="" textlink="">
      <xdr:nvSpPr>
        <xdr:cNvPr id="428" name="楕円 427">
          <a:extLst>
            <a:ext uri="{FF2B5EF4-FFF2-40B4-BE49-F238E27FC236}">
              <a16:creationId xmlns:a16="http://schemas.microsoft.com/office/drawing/2014/main" id="{A47DE0EF-0AA5-40C5-BA0B-809DE17CA27E}"/>
            </a:ext>
          </a:extLst>
        </xdr:cNvPr>
        <xdr:cNvSpPr/>
      </xdr:nvSpPr>
      <xdr:spPr>
        <a:xfrm>
          <a:off x="2571750" y="1687893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127636</xdr:rowOff>
    </xdr:from>
    <xdr:to>
      <xdr:col>19</xdr:col>
      <xdr:colOff>177800</xdr:colOff>
      <xdr:row>103</xdr:row>
      <xdr:rowOff>156211</xdr:rowOff>
    </xdr:to>
    <xdr:cxnSp macro="">
      <xdr:nvCxnSpPr>
        <xdr:cNvPr id="429" name="直線コネクタ 428">
          <a:extLst>
            <a:ext uri="{FF2B5EF4-FFF2-40B4-BE49-F238E27FC236}">
              <a16:creationId xmlns:a16="http://schemas.microsoft.com/office/drawing/2014/main" id="{638E7B07-0CF0-4C54-80F6-2109EFD61DEA}"/>
            </a:ext>
          </a:extLst>
        </xdr:cNvPr>
        <xdr:cNvCxnSpPr/>
      </xdr:nvCxnSpPr>
      <xdr:spPr>
        <a:xfrm>
          <a:off x="2619375" y="16926561"/>
          <a:ext cx="809625" cy="3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50164</xdr:rowOff>
    </xdr:from>
    <xdr:to>
      <xdr:col>10</xdr:col>
      <xdr:colOff>165100</xdr:colOff>
      <xdr:row>103</xdr:row>
      <xdr:rowOff>151764</xdr:rowOff>
    </xdr:to>
    <xdr:sp macro="" textlink="">
      <xdr:nvSpPr>
        <xdr:cNvPr id="430" name="楕円 429">
          <a:extLst>
            <a:ext uri="{FF2B5EF4-FFF2-40B4-BE49-F238E27FC236}">
              <a16:creationId xmlns:a16="http://schemas.microsoft.com/office/drawing/2014/main" id="{4E11CB15-8C9C-4FD6-8306-9687E9E97E2B}"/>
            </a:ext>
          </a:extLst>
        </xdr:cNvPr>
        <xdr:cNvSpPr/>
      </xdr:nvSpPr>
      <xdr:spPr>
        <a:xfrm>
          <a:off x="1781175" y="1684908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100964</xdr:rowOff>
    </xdr:from>
    <xdr:to>
      <xdr:col>15</xdr:col>
      <xdr:colOff>50800</xdr:colOff>
      <xdr:row>103</xdr:row>
      <xdr:rowOff>127636</xdr:rowOff>
    </xdr:to>
    <xdr:cxnSp macro="">
      <xdr:nvCxnSpPr>
        <xdr:cNvPr id="431" name="直線コネクタ 430">
          <a:extLst>
            <a:ext uri="{FF2B5EF4-FFF2-40B4-BE49-F238E27FC236}">
              <a16:creationId xmlns:a16="http://schemas.microsoft.com/office/drawing/2014/main" id="{3A1BB8AC-EEED-42BA-B1FA-DB96358DA029}"/>
            </a:ext>
          </a:extLst>
        </xdr:cNvPr>
        <xdr:cNvCxnSpPr/>
      </xdr:nvCxnSpPr>
      <xdr:spPr>
        <a:xfrm>
          <a:off x="1828800" y="16906239"/>
          <a:ext cx="790575" cy="2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19686</xdr:rowOff>
    </xdr:from>
    <xdr:to>
      <xdr:col>6</xdr:col>
      <xdr:colOff>38100</xdr:colOff>
      <xdr:row>103</xdr:row>
      <xdr:rowOff>121286</xdr:rowOff>
    </xdr:to>
    <xdr:sp macro="" textlink="">
      <xdr:nvSpPr>
        <xdr:cNvPr id="432" name="楕円 431">
          <a:extLst>
            <a:ext uri="{FF2B5EF4-FFF2-40B4-BE49-F238E27FC236}">
              <a16:creationId xmlns:a16="http://schemas.microsoft.com/office/drawing/2014/main" id="{A76D7CEF-191C-4DDA-AF45-1A0915A9B8BA}"/>
            </a:ext>
          </a:extLst>
        </xdr:cNvPr>
        <xdr:cNvSpPr/>
      </xdr:nvSpPr>
      <xdr:spPr>
        <a:xfrm>
          <a:off x="981075" y="1682178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70486</xdr:rowOff>
    </xdr:from>
    <xdr:to>
      <xdr:col>10</xdr:col>
      <xdr:colOff>114300</xdr:colOff>
      <xdr:row>103</xdr:row>
      <xdr:rowOff>100964</xdr:rowOff>
    </xdr:to>
    <xdr:cxnSp macro="">
      <xdr:nvCxnSpPr>
        <xdr:cNvPr id="433" name="直線コネクタ 432">
          <a:extLst>
            <a:ext uri="{FF2B5EF4-FFF2-40B4-BE49-F238E27FC236}">
              <a16:creationId xmlns:a16="http://schemas.microsoft.com/office/drawing/2014/main" id="{63683FA0-75A2-4A60-A892-8C0FE262C0DE}"/>
            </a:ext>
          </a:extLst>
        </xdr:cNvPr>
        <xdr:cNvCxnSpPr/>
      </xdr:nvCxnSpPr>
      <xdr:spPr>
        <a:xfrm>
          <a:off x="1028700" y="16869411"/>
          <a:ext cx="800100" cy="3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123841</xdr:rowOff>
    </xdr:from>
    <xdr:ext cx="405111" cy="259045"/>
    <xdr:sp macro="" textlink="">
      <xdr:nvSpPr>
        <xdr:cNvPr id="434" name="n_1aveValue【港湾・漁港】&#10;有形固定資産減価償却率">
          <a:extLst>
            <a:ext uri="{FF2B5EF4-FFF2-40B4-BE49-F238E27FC236}">
              <a16:creationId xmlns:a16="http://schemas.microsoft.com/office/drawing/2014/main" id="{B4D3957F-C46A-42B5-B539-F08BC3663D5C}"/>
            </a:ext>
          </a:extLst>
        </xdr:cNvPr>
        <xdr:cNvSpPr txBox="1"/>
      </xdr:nvSpPr>
      <xdr:spPr>
        <a:xfrm>
          <a:off x="3239144" y="17094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102888</xdr:rowOff>
    </xdr:from>
    <xdr:ext cx="405111" cy="259045"/>
    <xdr:sp macro="" textlink="">
      <xdr:nvSpPr>
        <xdr:cNvPr id="435" name="n_2aveValue【港湾・漁港】&#10;有形固定資産減価償却率">
          <a:extLst>
            <a:ext uri="{FF2B5EF4-FFF2-40B4-BE49-F238E27FC236}">
              <a16:creationId xmlns:a16="http://schemas.microsoft.com/office/drawing/2014/main" id="{D80BC6A6-6D73-4683-ACD8-F3FB408802D7}"/>
            </a:ext>
          </a:extLst>
        </xdr:cNvPr>
        <xdr:cNvSpPr txBox="1"/>
      </xdr:nvSpPr>
      <xdr:spPr>
        <a:xfrm>
          <a:off x="2439044" y="17079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74313</xdr:rowOff>
    </xdr:from>
    <xdr:ext cx="405111" cy="259045"/>
    <xdr:sp macro="" textlink="">
      <xdr:nvSpPr>
        <xdr:cNvPr id="436" name="n_3aveValue【港湾・漁港】&#10;有形固定資産減価償却率">
          <a:extLst>
            <a:ext uri="{FF2B5EF4-FFF2-40B4-BE49-F238E27FC236}">
              <a16:creationId xmlns:a16="http://schemas.microsoft.com/office/drawing/2014/main" id="{BC5743B3-7FB3-4AB4-888D-329AEB532F3B}"/>
            </a:ext>
          </a:extLst>
        </xdr:cNvPr>
        <xdr:cNvSpPr txBox="1"/>
      </xdr:nvSpPr>
      <xdr:spPr>
        <a:xfrm>
          <a:off x="1648469" y="17047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51452</xdr:rowOff>
    </xdr:from>
    <xdr:ext cx="405111" cy="259045"/>
    <xdr:sp macro="" textlink="">
      <xdr:nvSpPr>
        <xdr:cNvPr id="437" name="n_4aveValue【港湾・漁港】&#10;有形固定資産減価償却率">
          <a:extLst>
            <a:ext uri="{FF2B5EF4-FFF2-40B4-BE49-F238E27FC236}">
              <a16:creationId xmlns:a16="http://schemas.microsoft.com/office/drawing/2014/main" id="{92467ACC-CEFE-4477-A20E-857BA5649DFB}"/>
            </a:ext>
          </a:extLst>
        </xdr:cNvPr>
        <xdr:cNvSpPr txBox="1"/>
      </xdr:nvSpPr>
      <xdr:spPr>
        <a:xfrm>
          <a:off x="848369" y="1736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52088</xdr:rowOff>
    </xdr:from>
    <xdr:ext cx="405111" cy="259045"/>
    <xdr:sp macro="" textlink="">
      <xdr:nvSpPr>
        <xdr:cNvPr id="438" name="n_1mainValue【港湾・漁港】&#10;有形固定資産減価償却率">
          <a:extLst>
            <a:ext uri="{FF2B5EF4-FFF2-40B4-BE49-F238E27FC236}">
              <a16:creationId xmlns:a16="http://schemas.microsoft.com/office/drawing/2014/main" id="{C0861D47-4EEF-48C4-9C36-1C601BB04FF5}"/>
            </a:ext>
          </a:extLst>
        </xdr:cNvPr>
        <xdr:cNvSpPr txBox="1"/>
      </xdr:nvSpPr>
      <xdr:spPr>
        <a:xfrm>
          <a:off x="3239144" y="16679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23513</xdr:rowOff>
    </xdr:from>
    <xdr:ext cx="405111" cy="259045"/>
    <xdr:sp macro="" textlink="">
      <xdr:nvSpPr>
        <xdr:cNvPr id="439" name="n_2mainValue【港湾・漁港】&#10;有形固定資産減価償却率">
          <a:extLst>
            <a:ext uri="{FF2B5EF4-FFF2-40B4-BE49-F238E27FC236}">
              <a16:creationId xmlns:a16="http://schemas.microsoft.com/office/drawing/2014/main" id="{420ED176-513D-421A-80FD-8A5378AB38B7}"/>
            </a:ext>
          </a:extLst>
        </xdr:cNvPr>
        <xdr:cNvSpPr txBox="1"/>
      </xdr:nvSpPr>
      <xdr:spPr>
        <a:xfrm>
          <a:off x="2439044" y="16657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168291</xdr:rowOff>
    </xdr:from>
    <xdr:ext cx="405111" cy="259045"/>
    <xdr:sp macro="" textlink="">
      <xdr:nvSpPr>
        <xdr:cNvPr id="440" name="n_3mainValue【港湾・漁港】&#10;有形固定資産減価償却率">
          <a:extLst>
            <a:ext uri="{FF2B5EF4-FFF2-40B4-BE49-F238E27FC236}">
              <a16:creationId xmlns:a16="http://schemas.microsoft.com/office/drawing/2014/main" id="{E9C07633-CFC4-49A3-BD05-8758057C4335}"/>
            </a:ext>
          </a:extLst>
        </xdr:cNvPr>
        <xdr:cNvSpPr txBox="1"/>
      </xdr:nvSpPr>
      <xdr:spPr>
        <a:xfrm>
          <a:off x="1648469" y="16627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137813</xdr:rowOff>
    </xdr:from>
    <xdr:ext cx="405111" cy="259045"/>
    <xdr:sp macro="" textlink="">
      <xdr:nvSpPr>
        <xdr:cNvPr id="441" name="n_4mainValue【港湾・漁港】&#10;有形固定資産減価償却率">
          <a:extLst>
            <a:ext uri="{FF2B5EF4-FFF2-40B4-BE49-F238E27FC236}">
              <a16:creationId xmlns:a16="http://schemas.microsoft.com/office/drawing/2014/main" id="{4B6A55E5-FF86-4CF6-9177-C451BFA748DA}"/>
            </a:ext>
          </a:extLst>
        </xdr:cNvPr>
        <xdr:cNvSpPr txBox="1"/>
      </xdr:nvSpPr>
      <xdr:spPr>
        <a:xfrm>
          <a:off x="848369" y="16600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2" name="正方形/長方形 441">
          <a:extLst>
            <a:ext uri="{FF2B5EF4-FFF2-40B4-BE49-F238E27FC236}">
              <a16:creationId xmlns:a16="http://schemas.microsoft.com/office/drawing/2014/main" id="{7321D8F4-79D6-42E3-94C2-3425179EDE98}"/>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3" name="正方形/長方形 442">
          <a:extLst>
            <a:ext uri="{FF2B5EF4-FFF2-40B4-BE49-F238E27FC236}">
              <a16:creationId xmlns:a16="http://schemas.microsoft.com/office/drawing/2014/main" id="{60F93AEC-047A-4D0F-A87C-B7E29323C509}"/>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4" name="正方形/長方形 443">
          <a:extLst>
            <a:ext uri="{FF2B5EF4-FFF2-40B4-BE49-F238E27FC236}">
              <a16:creationId xmlns:a16="http://schemas.microsoft.com/office/drawing/2014/main" id="{A90EF82C-578C-49EC-ADAA-316D082EC987}"/>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5" name="正方形/長方形 444">
          <a:extLst>
            <a:ext uri="{FF2B5EF4-FFF2-40B4-BE49-F238E27FC236}">
              <a16:creationId xmlns:a16="http://schemas.microsoft.com/office/drawing/2014/main" id="{87AFCE33-39AC-4493-A535-96D24694A541}"/>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6" name="正方形/長方形 445">
          <a:extLst>
            <a:ext uri="{FF2B5EF4-FFF2-40B4-BE49-F238E27FC236}">
              <a16:creationId xmlns:a16="http://schemas.microsoft.com/office/drawing/2014/main" id="{24DBCBB2-81C1-4853-8983-5D5EBE797522}"/>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7" name="正方形/長方形 446">
          <a:extLst>
            <a:ext uri="{FF2B5EF4-FFF2-40B4-BE49-F238E27FC236}">
              <a16:creationId xmlns:a16="http://schemas.microsoft.com/office/drawing/2014/main" id="{8F108D4A-AADC-40B2-B64E-05C28F5B5639}"/>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8" name="正方形/長方形 447">
          <a:extLst>
            <a:ext uri="{FF2B5EF4-FFF2-40B4-BE49-F238E27FC236}">
              <a16:creationId xmlns:a16="http://schemas.microsoft.com/office/drawing/2014/main" id="{3AEDE2B8-EE11-42BD-9CB7-8F22A8A4AADE}"/>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9" name="正方形/長方形 448">
          <a:extLst>
            <a:ext uri="{FF2B5EF4-FFF2-40B4-BE49-F238E27FC236}">
              <a16:creationId xmlns:a16="http://schemas.microsoft.com/office/drawing/2014/main" id="{3E8F6207-A3E9-43E1-A33D-42673DA09879}"/>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0" name="テキスト ボックス 449">
          <a:extLst>
            <a:ext uri="{FF2B5EF4-FFF2-40B4-BE49-F238E27FC236}">
              <a16:creationId xmlns:a16="http://schemas.microsoft.com/office/drawing/2014/main" id="{AA15BF98-AB51-4E8C-BCA0-4CD8B63AC565}"/>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1" name="直線コネクタ 450">
          <a:extLst>
            <a:ext uri="{FF2B5EF4-FFF2-40B4-BE49-F238E27FC236}">
              <a16:creationId xmlns:a16="http://schemas.microsoft.com/office/drawing/2014/main" id="{4028748B-BB78-4C8A-8899-9BBCD49E77A4}"/>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2" name="直線コネクタ 451">
          <a:extLst>
            <a:ext uri="{FF2B5EF4-FFF2-40B4-BE49-F238E27FC236}">
              <a16:creationId xmlns:a16="http://schemas.microsoft.com/office/drawing/2014/main" id="{45E61B55-6B79-4F10-97F8-CC8EF625915A}"/>
            </a:ext>
          </a:extLst>
        </xdr:cNvPr>
        <xdr:cNvCxnSpPr/>
      </xdr:nvCxnSpPr>
      <xdr:spPr>
        <a:xfrm>
          <a:off x="5953125" y="17735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53" name="テキスト ボックス 452">
          <a:extLst>
            <a:ext uri="{FF2B5EF4-FFF2-40B4-BE49-F238E27FC236}">
              <a16:creationId xmlns:a16="http://schemas.microsoft.com/office/drawing/2014/main" id="{6D33694A-388A-4AF0-B5F4-C358761D3C62}"/>
            </a:ext>
          </a:extLst>
        </xdr:cNvPr>
        <xdr:cNvSpPr txBox="1"/>
      </xdr:nvSpPr>
      <xdr:spPr>
        <a:xfrm>
          <a:off x="5723389" y="175901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4" name="直線コネクタ 453">
          <a:extLst>
            <a:ext uri="{FF2B5EF4-FFF2-40B4-BE49-F238E27FC236}">
              <a16:creationId xmlns:a16="http://schemas.microsoft.com/office/drawing/2014/main" id="{1C1E0B6F-D41F-41D1-AD09-6420AFE07A9D}"/>
            </a:ext>
          </a:extLst>
        </xdr:cNvPr>
        <xdr:cNvCxnSpPr/>
      </xdr:nvCxnSpPr>
      <xdr:spPr>
        <a:xfrm>
          <a:off x="5953125" y="17278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55" name="テキスト ボックス 454">
          <a:extLst>
            <a:ext uri="{FF2B5EF4-FFF2-40B4-BE49-F238E27FC236}">
              <a16:creationId xmlns:a16="http://schemas.microsoft.com/office/drawing/2014/main" id="{2DC08749-359E-49FF-B30E-838066D031F3}"/>
            </a:ext>
          </a:extLst>
        </xdr:cNvPr>
        <xdr:cNvSpPr txBox="1"/>
      </xdr:nvSpPr>
      <xdr:spPr>
        <a:xfrm>
          <a:off x="5421206" y="171329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6" name="直線コネクタ 455">
          <a:extLst>
            <a:ext uri="{FF2B5EF4-FFF2-40B4-BE49-F238E27FC236}">
              <a16:creationId xmlns:a16="http://schemas.microsoft.com/office/drawing/2014/main" id="{045127B0-508E-454A-849C-6EB92E9A2F01}"/>
            </a:ext>
          </a:extLst>
        </xdr:cNvPr>
        <xdr:cNvCxnSpPr/>
      </xdr:nvCxnSpPr>
      <xdr:spPr>
        <a:xfrm>
          <a:off x="5953125" y="16821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57" name="テキスト ボックス 456">
          <a:extLst>
            <a:ext uri="{FF2B5EF4-FFF2-40B4-BE49-F238E27FC236}">
              <a16:creationId xmlns:a16="http://schemas.microsoft.com/office/drawing/2014/main" id="{B7E88DFF-D304-45ED-B4E3-DA41AE42B842}"/>
            </a:ext>
          </a:extLst>
        </xdr:cNvPr>
        <xdr:cNvSpPr txBox="1"/>
      </xdr:nvSpPr>
      <xdr:spPr>
        <a:xfrm>
          <a:off x="5421206" y="166757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8" name="直線コネクタ 457">
          <a:extLst>
            <a:ext uri="{FF2B5EF4-FFF2-40B4-BE49-F238E27FC236}">
              <a16:creationId xmlns:a16="http://schemas.microsoft.com/office/drawing/2014/main" id="{EB2E1C90-5521-4BE1-B47B-B0B6A2C6C132}"/>
            </a:ext>
          </a:extLst>
        </xdr:cNvPr>
        <xdr:cNvCxnSpPr/>
      </xdr:nvCxnSpPr>
      <xdr:spPr>
        <a:xfrm>
          <a:off x="5953125" y="16363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59" name="テキスト ボックス 458">
          <a:extLst>
            <a:ext uri="{FF2B5EF4-FFF2-40B4-BE49-F238E27FC236}">
              <a16:creationId xmlns:a16="http://schemas.microsoft.com/office/drawing/2014/main" id="{8709B391-C8D7-442A-941B-DF4940544F90}"/>
            </a:ext>
          </a:extLst>
        </xdr:cNvPr>
        <xdr:cNvSpPr txBox="1"/>
      </xdr:nvSpPr>
      <xdr:spPr>
        <a:xfrm>
          <a:off x="5421206" y="162185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a16="http://schemas.microsoft.com/office/drawing/2014/main" id="{2B4FB668-186E-40A6-8DBA-977D9BE10D11}"/>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61" name="テキスト ボックス 460">
          <a:extLst>
            <a:ext uri="{FF2B5EF4-FFF2-40B4-BE49-F238E27FC236}">
              <a16:creationId xmlns:a16="http://schemas.microsoft.com/office/drawing/2014/main" id="{B9942086-C5C8-4E6C-A737-FBDD65D7312E}"/>
            </a:ext>
          </a:extLst>
        </xdr:cNvPr>
        <xdr:cNvSpPr txBox="1"/>
      </xdr:nvSpPr>
      <xdr:spPr>
        <a:xfrm>
          <a:off x="5421206" y="157613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港湾・漁港】&#10;一人当たり有形固定資産（償却資産）額グラフ枠">
          <a:extLst>
            <a:ext uri="{FF2B5EF4-FFF2-40B4-BE49-F238E27FC236}">
              <a16:creationId xmlns:a16="http://schemas.microsoft.com/office/drawing/2014/main" id="{DDD0CDFA-EFD5-42CC-8BF1-0427385CB36C}"/>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106626</xdr:rowOff>
    </xdr:from>
    <xdr:to>
      <xdr:col>54</xdr:col>
      <xdr:colOff>189865</xdr:colOff>
      <xdr:row>108</xdr:row>
      <xdr:rowOff>75825</xdr:rowOff>
    </xdr:to>
    <xdr:cxnSp macro="">
      <xdr:nvCxnSpPr>
        <xdr:cNvPr id="463" name="直線コネクタ 462">
          <a:extLst>
            <a:ext uri="{FF2B5EF4-FFF2-40B4-BE49-F238E27FC236}">
              <a16:creationId xmlns:a16="http://schemas.microsoft.com/office/drawing/2014/main" id="{FABC279E-B5D7-4894-87A4-2D1D74FB958B}"/>
            </a:ext>
          </a:extLst>
        </xdr:cNvPr>
        <xdr:cNvCxnSpPr/>
      </xdr:nvCxnSpPr>
      <xdr:spPr>
        <a:xfrm flipV="1">
          <a:off x="9429115" y="16391201"/>
          <a:ext cx="0" cy="1343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79652</xdr:rowOff>
    </xdr:from>
    <xdr:ext cx="378565" cy="259045"/>
    <xdr:sp macro="" textlink="">
      <xdr:nvSpPr>
        <xdr:cNvPr id="464" name="【港湾・漁港】&#10;一人当たり有形固定資産（償却資産）額最小値テキスト">
          <a:extLst>
            <a:ext uri="{FF2B5EF4-FFF2-40B4-BE49-F238E27FC236}">
              <a16:creationId xmlns:a16="http://schemas.microsoft.com/office/drawing/2014/main" id="{88F13B57-3CB1-41BB-846A-4CFB63142F59}"/>
            </a:ext>
          </a:extLst>
        </xdr:cNvPr>
        <xdr:cNvSpPr txBox="1"/>
      </xdr:nvSpPr>
      <xdr:spPr>
        <a:xfrm>
          <a:off x="9467850" y="177421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75825</xdr:rowOff>
    </xdr:from>
    <xdr:to>
      <xdr:col>55</xdr:col>
      <xdr:colOff>88900</xdr:colOff>
      <xdr:row>108</xdr:row>
      <xdr:rowOff>75825</xdr:rowOff>
    </xdr:to>
    <xdr:cxnSp macro="">
      <xdr:nvCxnSpPr>
        <xdr:cNvPr id="465" name="直線コネクタ 464">
          <a:extLst>
            <a:ext uri="{FF2B5EF4-FFF2-40B4-BE49-F238E27FC236}">
              <a16:creationId xmlns:a16="http://schemas.microsoft.com/office/drawing/2014/main" id="{348B4178-5401-43B7-AEFF-BB0835CA0CD7}"/>
            </a:ext>
          </a:extLst>
        </xdr:cNvPr>
        <xdr:cNvCxnSpPr/>
      </xdr:nvCxnSpPr>
      <xdr:spPr>
        <a:xfrm>
          <a:off x="9363075" y="1773517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53303</xdr:rowOff>
    </xdr:from>
    <xdr:ext cx="599010" cy="259045"/>
    <xdr:sp macro="" textlink="">
      <xdr:nvSpPr>
        <xdr:cNvPr id="466" name="【港湾・漁港】&#10;一人当たり有形固定資産（償却資産）額最大値テキスト">
          <a:extLst>
            <a:ext uri="{FF2B5EF4-FFF2-40B4-BE49-F238E27FC236}">
              <a16:creationId xmlns:a16="http://schemas.microsoft.com/office/drawing/2014/main" id="{78DC84CF-73AF-4D64-91BF-304AC6B8CA97}"/>
            </a:ext>
          </a:extLst>
        </xdr:cNvPr>
        <xdr:cNvSpPr txBox="1"/>
      </xdr:nvSpPr>
      <xdr:spPr>
        <a:xfrm>
          <a:off x="9467850" y="16166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106626</xdr:rowOff>
    </xdr:from>
    <xdr:to>
      <xdr:col>55</xdr:col>
      <xdr:colOff>88900</xdr:colOff>
      <xdr:row>100</xdr:row>
      <xdr:rowOff>106626</xdr:rowOff>
    </xdr:to>
    <xdr:cxnSp macro="">
      <xdr:nvCxnSpPr>
        <xdr:cNvPr id="467" name="直線コネクタ 466">
          <a:extLst>
            <a:ext uri="{FF2B5EF4-FFF2-40B4-BE49-F238E27FC236}">
              <a16:creationId xmlns:a16="http://schemas.microsoft.com/office/drawing/2014/main" id="{523EE59E-AFD3-4602-9222-CB86FC8D8055}"/>
            </a:ext>
          </a:extLst>
        </xdr:cNvPr>
        <xdr:cNvCxnSpPr/>
      </xdr:nvCxnSpPr>
      <xdr:spPr>
        <a:xfrm>
          <a:off x="9363075" y="1639120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68592</xdr:rowOff>
    </xdr:from>
    <xdr:ext cx="534377" cy="259045"/>
    <xdr:sp macro="" textlink="">
      <xdr:nvSpPr>
        <xdr:cNvPr id="468" name="【港湾・漁港】&#10;一人当たり有形固定資産（償却資産）額平均値テキスト">
          <a:extLst>
            <a:ext uri="{FF2B5EF4-FFF2-40B4-BE49-F238E27FC236}">
              <a16:creationId xmlns:a16="http://schemas.microsoft.com/office/drawing/2014/main" id="{595D6E45-C595-474E-A730-45C7985F4862}"/>
            </a:ext>
          </a:extLst>
        </xdr:cNvPr>
        <xdr:cNvSpPr txBox="1"/>
      </xdr:nvSpPr>
      <xdr:spPr>
        <a:xfrm>
          <a:off x="9467850" y="175533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90165</xdr:rowOff>
    </xdr:from>
    <xdr:to>
      <xdr:col>55</xdr:col>
      <xdr:colOff>50800</xdr:colOff>
      <xdr:row>108</xdr:row>
      <xdr:rowOff>20315</xdr:rowOff>
    </xdr:to>
    <xdr:sp macro="" textlink="">
      <xdr:nvSpPr>
        <xdr:cNvPr id="469" name="フローチャート: 判断 468">
          <a:extLst>
            <a:ext uri="{FF2B5EF4-FFF2-40B4-BE49-F238E27FC236}">
              <a16:creationId xmlns:a16="http://schemas.microsoft.com/office/drawing/2014/main" id="{47F193FF-E269-4070-BFB8-ACA27C251E8A}"/>
            </a:ext>
          </a:extLst>
        </xdr:cNvPr>
        <xdr:cNvSpPr/>
      </xdr:nvSpPr>
      <xdr:spPr>
        <a:xfrm>
          <a:off x="9401175" y="17574890"/>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91822</xdr:rowOff>
    </xdr:from>
    <xdr:to>
      <xdr:col>50</xdr:col>
      <xdr:colOff>165100</xdr:colOff>
      <xdr:row>108</xdr:row>
      <xdr:rowOff>21972</xdr:rowOff>
    </xdr:to>
    <xdr:sp macro="" textlink="">
      <xdr:nvSpPr>
        <xdr:cNvPr id="470" name="フローチャート: 判断 469">
          <a:extLst>
            <a:ext uri="{FF2B5EF4-FFF2-40B4-BE49-F238E27FC236}">
              <a16:creationId xmlns:a16="http://schemas.microsoft.com/office/drawing/2014/main" id="{2B7FAC29-ECA3-4020-9FF0-F05CC60E6ACB}"/>
            </a:ext>
          </a:extLst>
        </xdr:cNvPr>
        <xdr:cNvSpPr/>
      </xdr:nvSpPr>
      <xdr:spPr>
        <a:xfrm>
          <a:off x="8639175" y="1757654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93831</xdr:rowOff>
    </xdr:from>
    <xdr:to>
      <xdr:col>46</xdr:col>
      <xdr:colOff>38100</xdr:colOff>
      <xdr:row>108</xdr:row>
      <xdr:rowOff>23981</xdr:rowOff>
    </xdr:to>
    <xdr:sp macro="" textlink="">
      <xdr:nvSpPr>
        <xdr:cNvPr id="471" name="フローチャート: 判断 470">
          <a:extLst>
            <a:ext uri="{FF2B5EF4-FFF2-40B4-BE49-F238E27FC236}">
              <a16:creationId xmlns:a16="http://schemas.microsoft.com/office/drawing/2014/main" id="{36FABF3F-0989-42E6-B105-1098DCD63D01}"/>
            </a:ext>
          </a:extLst>
        </xdr:cNvPr>
        <xdr:cNvSpPr/>
      </xdr:nvSpPr>
      <xdr:spPr>
        <a:xfrm>
          <a:off x="7839075" y="1758173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99279</xdr:rowOff>
    </xdr:from>
    <xdr:to>
      <xdr:col>41</xdr:col>
      <xdr:colOff>101600</xdr:colOff>
      <xdr:row>108</xdr:row>
      <xdr:rowOff>29429</xdr:rowOff>
    </xdr:to>
    <xdr:sp macro="" textlink="">
      <xdr:nvSpPr>
        <xdr:cNvPr id="472" name="フローチャート: 判断 471">
          <a:extLst>
            <a:ext uri="{FF2B5EF4-FFF2-40B4-BE49-F238E27FC236}">
              <a16:creationId xmlns:a16="http://schemas.microsoft.com/office/drawing/2014/main" id="{EC15A8C3-1686-4D38-888D-581A9F79C37F}"/>
            </a:ext>
          </a:extLst>
        </xdr:cNvPr>
        <xdr:cNvSpPr/>
      </xdr:nvSpPr>
      <xdr:spPr>
        <a:xfrm>
          <a:off x="7029450" y="1759035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163644</xdr:rowOff>
    </xdr:from>
    <xdr:to>
      <xdr:col>36</xdr:col>
      <xdr:colOff>165100</xdr:colOff>
      <xdr:row>107</xdr:row>
      <xdr:rowOff>93794</xdr:rowOff>
    </xdr:to>
    <xdr:sp macro="" textlink="">
      <xdr:nvSpPr>
        <xdr:cNvPr id="473" name="フローチャート: 判断 472">
          <a:extLst>
            <a:ext uri="{FF2B5EF4-FFF2-40B4-BE49-F238E27FC236}">
              <a16:creationId xmlns:a16="http://schemas.microsoft.com/office/drawing/2014/main" id="{775513B0-2AA4-44CC-A6A4-360622461DD4}"/>
            </a:ext>
          </a:extLst>
        </xdr:cNvPr>
        <xdr:cNvSpPr/>
      </xdr:nvSpPr>
      <xdr:spPr>
        <a:xfrm>
          <a:off x="6238875" y="1747691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B18196D9-A2C7-433F-AC38-07BD1C1D049A}"/>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CDBDA420-064E-4A6E-AFD4-1AC01744BE76}"/>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173E7B90-3FA9-4F15-9FF3-492E3CDA38C3}"/>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785DE647-1260-46CB-A5D5-8C8D51C3AEE4}"/>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276EBF57-3B93-4AE7-8A0C-5DB5E92A0722}"/>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138813</xdr:rowOff>
    </xdr:from>
    <xdr:to>
      <xdr:col>55</xdr:col>
      <xdr:colOff>50800</xdr:colOff>
      <xdr:row>106</xdr:row>
      <xdr:rowOff>68963</xdr:rowOff>
    </xdr:to>
    <xdr:sp macro="" textlink="">
      <xdr:nvSpPr>
        <xdr:cNvPr id="479" name="楕円 478">
          <a:extLst>
            <a:ext uri="{FF2B5EF4-FFF2-40B4-BE49-F238E27FC236}">
              <a16:creationId xmlns:a16="http://schemas.microsoft.com/office/drawing/2014/main" id="{2BFF7A05-A4DD-476E-87AF-F53E2FB7F8CD}"/>
            </a:ext>
          </a:extLst>
        </xdr:cNvPr>
        <xdr:cNvSpPr/>
      </xdr:nvSpPr>
      <xdr:spPr>
        <a:xfrm>
          <a:off x="9401175" y="17286988"/>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161690</xdr:rowOff>
    </xdr:from>
    <xdr:ext cx="599010" cy="259045"/>
    <xdr:sp macro="" textlink="">
      <xdr:nvSpPr>
        <xdr:cNvPr id="480" name="【港湾・漁港】&#10;一人当たり有形固定資産（償却資産）額該当値テキスト">
          <a:extLst>
            <a:ext uri="{FF2B5EF4-FFF2-40B4-BE49-F238E27FC236}">
              <a16:creationId xmlns:a16="http://schemas.microsoft.com/office/drawing/2014/main" id="{93C5DB47-322A-4A59-984F-A1D50F6C2129}"/>
            </a:ext>
          </a:extLst>
        </xdr:cNvPr>
        <xdr:cNvSpPr txBox="1"/>
      </xdr:nvSpPr>
      <xdr:spPr>
        <a:xfrm>
          <a:off x="9467850" y="17138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145597</xdr:rowOff>
    </xdr:from>
    <xdr:to>
      <xdr:col>50</xdr:col>
      <xdr:colOff>165100</xdr:colOff>
      <xdr:row>106</xdr:row>
      <xdr:rowOff>75747</xdr:rowOff>
    </xdr:to>
    <xdr:sp macro="" textlink="">
      <xdr:nvSpPr>
        <xdr:cNvPr id="481" name="楕円 480">
          <a:extLst>
            <a:ext uri="{FF2B5EF4-FFF2-40B4-BE49-F238E27FC236}">
              <a16:creationId xmlns:a16="http://schemas.microsoft.com/office/drawing/2014/main" id="{DB5E52A8-2455-4729-9E77-D5109240E7D2}"/>
            </a:ext>
          </a:extLst>
        </xdr:cNvPr>
        <xdr:cNvSpPr/>
      </xdr:nvSpPr>
      <xdr:spPr>
        <a:xfrm>
          <a:off x="8639175" y="1728742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18163</xdr:rowOff>
    </xdr:from>
    <xdr:to>
      <xdr:col>55</xdr:col>
      <xdr:colOff>0</xdr:colOff>
      <xdr:row>106</xdr:row>
      <xdr:rowOff>24947</xdr:rowOff>
    </xdr:to>
    <xdr:cxnSp macro="">
      <xdr:nvCxnSpPr>
        <xdr:cNvPr id="482" name="直線コネクタ 481">
          <a:extLst>
            <a:ext uri="{FF2B5EF4-FFF2-40B4-BE49-F238E27FC236}">
              <a16:creationId xmlns:a16="http://schemas.microsoft.com/office/drawing/2014/main" id="{37521044-C69C-40FF-A464-A25EC90351E9}"/>
            </a:ext>
          </a:extLst>
        </xdr:cNvPr>
        <xdr:cNvCxnSpPr/>
      </xdr:nvCxnSpPr>
      <xdr:spPr>
        <a:xfrm flipV="1">
          <a:off x="8686800" y="17334613"/>
          <a:ext cx="742950" cy="9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152115</xdr:rowOff>
    </xdr:from>
    <xdr:to>
      <xdr:col>46</xdr:col>
      <xdr:colOff>38100</xdr:colOff>
      <xdr:row>106</xdr:row>
      <xdr:rowOff>82265</xdr:rowOff>
    </xdr:to>
    <xdr:sp macro="" textlink="">
      <xdr:nvSpPr>
        <xdr:cNvPr id="483" name="楕円 482">
          <a:extLst>
            <a:ext uri="{FF2B5EF4-FFF2-40B4-BE49-F238E27FC236}">
              <a16:creationId xmlns:a16="http://schemas.microsoft.com/office/drawing/2014/main" id="{B6807331-B63D-4A2F-B1F1-DDB9F1CFFB50}"/>
            </a:ext>
          </a:extLst>
        </xdr:cNvPr>
        <xdr:cNvSpPr/>
      </xdr:nvSpPr>
      <xdr:spPr>
        <a:xfrm>
          <a:off x="7839075" y="1729711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24947</xdr:rowOff>
    </xdr:from>
    <xdr:to>
      <xdr:col>50</xdr:col>
      <xdr:colOff>114300</xdr:colOff>
      <xdr:row>106</xdr:row>
      <xdr:rowOff>31465</xdr:rowOff>
    </xdr:to>
    <xdr:cxnSp macro="">
      <xdr:nvCxnSpPr>
        <xdr:cNvPr id="484" name="直線コネクタ 483">
          <a:extLst>
            <a:ext uri="{FF2B5EF4-FFF2-40B4-BE49-F238E27FC236}">
              <a16:creationId xmlns:a16="http://schemas.microsoft.com/office/drawing/2014/main" id="{7E542659-9F4C-4867-B395-C46D89813FF6}"/>
            </a:ext>
          </a:extLst>
        </xdr:cNvPr>
        <xdr:cNvCxnSpPr/>
      </xdr:nvCxnSpPr>
      <xdr:spPr>
        <a:xfrm flipV="1">
          <a:off x="7886700" y="17344572"/>
          <a:ext cx="800100" cy="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159483</xdr:rowOff>
    </xdr:from>
    <xdr:to>
      <xdr:col>41</xdr:col>
      <xdr:colOff>101600</xdr:colOff>
      <xdr:row>106</xdr:row>
      <xdr:rowOff>89633</xdr:rowOff>
    </xdr:to>
    <xdr:sp macro="" textlink="">
      <xdr:nvSpPr>
        <xdr:cNvPr id="485" name="楕円 484">
          <a:extLst>
            <a:ext uri="{FF2B5EF4-FFF2-40B4-BE49-F238E27FC236}">
              <a16:creationId xmlns:a16="http://schemas.microsoft.com/office/drawing/2014/main" id="{33809791-1CC2-4C7A-9696-C68CFECD7E4F}"/>
            </a:ext>
          </a:extLst>
        </xdr:cNvPr>
        <xdr:cNvSpPr/>
      </xdr:nvSpPr>
      <xdr:spPr>
        <a:xfrm>
          <a:off x="7029450" y="1730765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31465</xdr:rowOff>
    </xdr:from>
    <xdr:to>
      <xdr:col>45</xdr:col>
      <xdr:colOff>177800</xdr:colOff>
      <xdr:row>106</xdr:row>
      <xdr:rowOff>38833</xdr:rowOff>
    </xdr:to>
    <xdr:cxnSp macro="">
      <xdr:nvCxnSpPr>
        <xdr:cNvPr id="486" name="直線コネクタ 485">
          <a:extLst>
            <a:ext uri="{FF2B5EF4-FFF2-40B4-BE49-F238E27FC236}">
              <a16:creationId xmlns:a16="http://schemas.microsoft.com/office/drawing/2014/main" id="{BEEAEB90-7939-4C2C-A578-DA631A336753}"/>
            </a:ext>
          </a:extLst>
        </xdr:cNvPr>
        <xdr:cNvCxnSpPr/>
      </xdr:nvCxnSpPr>
      <xdr:spPr>
        <a:xfrm flipV="1">
          <a:off x="7077075" y="17344740"/>
          <a:ext cx="809625" cy="1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165719</xdr:rowOff>
    </xdr:from>
    <xdr:to>
      <xdr:col>36</xdr:col>
      <xdr:colOff>165100</xdr:colOff>
      <xdr:row>106</xdr:row>
      <xdr:rowOff>95869</xdr:rowOff>
    </xdr:to>
    <xdr:sp macro="" textlink="">
      <xdr:nvSpPr>
        <xdr:cNvPr id="487" name="楕円 486">
          <a:extLst>
            <a:ext uri="{FF2B5EF4-FFF2-40B4-BE49-F238E27FC236}">
              <a16:creationId xmlns:a16="http://schemas.microsoft.com/office/drawing/2014/main" id="{8E368AD2-4C34-45D7-9610-A7FEDFCD6BA7}"/>
            </a:ext>
          </a:extLst>
        </xdr:cNvPr>
        <xdr:cNvSpPr/>
      </xdr:nvSpPr>
      <xdr:spPr>
        <a:xfrm>
          <a:off x="6238875" y="1730754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38833</xdr:rowOff>
    </xdr:from>
    <xdr:to>
      <xdr:col>41</xdr:col>
      <xdr:colOff>50800</xdr:colOff>
      <xdr:row>106</xdr:row>
      <xdr:rowOff>45069</xdr:rowOff>
    </xdr:to>
    <xdr:cxnSp macro="">
      <xdr:nvCxnSpPr>
        <xdr:cNvPr id="488" name="直線コネクタ 487">
          <a:extLst>
            <a:ext uri="{FF2B5EF4-FFF2-40B4-BE49-F238E27FC236}">
              <a16:creationId xmlns:a16="http://schemas.microsoft.com/office/drawing/2014/main" id="{DD12334E-CB1B-429C-AF98-01515DAEFB86}"/>
            </a:ext>
          </a:extLst>
        </xdr:cNvPr>
        <xdr:cNvCxnSpPr/>
      </xdr:nvCxnSpPr>
      <xdr:spPr>
        <a:xfrm flipV="1">
          <a:off x="6286500" y="17355283"/>
          <a:ext cx="790575" cy="9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108</xdr:row>
      <xdr:rowOff>13099</xdr:rowOff>
    </xdr:from>
    <xdr:ext cx="534377" cy="259045"/>
    <xdr:sp macro="" textlink="">
      <xdr:nvSpPr>
        <xdr:cNvPr id="489" name="n_1aveValue【港湾・漁港】&#10;一人当たり有形固定資産（償却資産）額">
          <a:extLst>
            <a:ext uri="{FF2B5EF4-FFF2-40B4-BE49-F238E27FC236}">
              <a16:creationId xmlns:a16="http://schemas.microsoft.com/office/drawing/2014/main" id="{AA5BF4E5-6F40-464B-9484-FCAF6200C2D6}"/>
            </a:ext>
          </a:extLst>
        </xdr:cNvPr>
        <xdr:cNvSpPr txBox="1"/>
      </xdr:nvSpPr>
      <xdr:spPr>
        <a:xfrm>
          <a:off x="8429136" y="1766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15108</xdr:rowOff>
    </xdr:from>
    <xdr:ext cx="534377" cy="259045"/>
    <xdr:sp macro="" textlink="">
      <xdr:nvSpPr>
        <xdr:cNvPr id="490" name="n_2aveValue【港湾・漁港】&#10;一人当たり有形固定資産（償却資産）額">
          <a:extLst>
            <a:ext uri="{FF2B5EF4-FFF2-40B4-BE49-F238E27FC236}">
              <a16:creationId xmlns:a16="http://schemas.microsoft.com/office/drawing/2014/main" id="{82DFF6F2-B964-4CD4-A6AB-E490DB25374A}"/>
            </a:ext>
          </a:extLst>
        </xdr:cNvPr>
        <xdr:cNvSpPr txBox="1"/>
      </xdr:nvSpPr>
      <xdr:spPr>
        <a:xfrm>
          <a:off x="7648086" y="1767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20556</xdr:rowOff>
    </xdr:from>
    <xdr:ext cx="534377" cy="259045"/>
    <xdr:sp macro="" textlink="">
      <xdr:nvSpPr>
        <xdr:cNvPr id="491" name="n_3aveValue【港湾・漁港】&#10;一人当たり有形固定資産（償却資産）額">
          <a:extLst>
            <a:ext uri="{FF2B5EF4-FFF2-40B4-BE49-F238E27FC236}">
              <a16:creationId xmlns:a16="http://schemas.microsoft.com/office/drawing/2014/main" id="{DED3E9CC-92DD-4AF6-99EA-C390100CF604}"/>
            </a:ext>
          </a:extLst>
        </xdr:cNvPr>
        <xdr:cNvSpPr txBox="1"/>
      </xdr:nvSpPr>
      <xdr:spPr>
        <a:xfrm>
          <a:off x="6847986" y="1767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107</xdr:row>
      <xdr:rowOff>84921</xdr:rowOff>
    </xdr:from>
    <xdr:ext cx="534377" cy="259045"/>
    <xdr:sp macro="" textlink="">
      <xdr:nvSpPr>
        <xdr:cNvPr id="492" name="n_4aveValue【港湾・漁港】&#10;一人当たり有形固定資産（償却資産）額">
          <a:extLst>
            <a:ext uri="{FF2B5EF4-FFF2-40B4-BE49-F238E27FC236}">
              <a16:creationId xmlns:a16="http://schemas.microsoft.com/office/drawing/2014/main" id="{06C79563-E306-4194-83DC-E8FA81CEB457}"/>
            </a:ext>
          </a:extLst>
        </xdr:cNvPr>
        <xdr:cNvSpPr txBox="1"/>
      </xdr:nvSpPr>
      <xdr:spPr>
        <a:xfrm>
          <a:off x="6038361" y="1757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104</xdr:row>
      <xdr:rowOff>92274</xdr:rowOff>
    </xdr:from>
    <xdr:ext cx="599010" cy="259045"/>
    <xdr:sp macro="" textlink="">
      <xdr:nvSpPr>
        <xdr:cNvPr id="493" name="n_1mainValue【港湾・漁港】&#10;一人当たり有形固定資産（償却資産）額">
          <a:extLst>
            <a:ext uri="{FF2B5EF4-FFF2-40B4-BE49-F238E27FC236}">
              <a16:creationId xmlns:a16="http://schemas.microsoft.com/office/drawing/2014/main" id="{CAA2F6C4-835E-4C9A-853F-7A5748910D9C}"/>
            </a:ext>
          </a:extLst>
        </xdr:cNvPr>
        <xdr:cNvSpPr txBox="1"/>
      </xdr:nvSpPr>
      <xdr:spPr>
        <a:xfrm>
          <a:off x="8399995" y="17065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98792</xdr:rowOff>
    </xdr:from>
    <xdr:ext cx="599010" cy="259045"/>
    <xdr:sp macro="" textlink="">
      <xdr:nvSpPr>
        <xdr:cNvPr id="494" name="n_2mainValue【港湾・漁港】&#10;一人当たり有形固定資産（償却資産）額">
          <a:extLst>
            <a:ext uri="{FF2B5EF4-FFF2-40B4-BE49-F238E27FC236}">
              <a16:creationId xmlns:a16="http://schemas.microsoft.com/office/drawing/2014/main" id="{AA377C62-8DA1-4B3B-8F66-B1CAABB59F8D}"/>
            </a:ext>
          </a:extLst>
        </xdr:cNvPr>
        <xdr:cNvSpPr txBox="1"/>
      </xdr:nvSpPr>
      <xdr:spPr>
        <a:xfrm>
          <a:off x="7609420" y="17075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106160</xdr:rowOff>
    </xdr:from>
    <xdr:ext cx="599010" cy="259045"/>
    <xdr:sp macro="" textlink="">
      <xdr:nvSpPr>
        <xdr:cNvPr id="495" name="n_3mainValue【港湾・漁港】&#10;一人当たり有形固定資産（償却資産）額">
          <a:extLst>
            <a:ext uri="{FF2B5EF4-FFF2-40B4-BE49-F238E27FC236}">
              <a16:creationId xmlns:a16="http://schemas.microsoft.com/office/drawing/2014/main" id="{5D271281-F6A7-46BB-9CDB-2C93ECBF1359}"/>
            </a:ext>
          </a:extLst>
        </xdr:cNvPr>
        <xdr:cNvSpPr txBox="1"/>
      </xdr:nvSpPr>
      <xdr:spPr>
        <a:xfrm>
          <a:off x="6818845" y="17076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112396</xdr:rowOff>
    </xdr:from>
    <xdr:ext cx="599010" cy="259045"/>
    <xdr:sp macro="" textlink="">
      <xdr:nvSpPr>
        <xdr:cNvPr id="496" name="n_4mainValue【港湾・漁港】&#10;一人当たり有形固定資産（償却資産）額">
          <a:extLst>
            <a:ext uri="{FF2B5EF4-FFF2-40B4-BE49-F238E27FC236}">
              <a16:creationId xmlns:a16="http://schemas.microsoft.com/office/drawing/2014/main" id="{2505139C-42AE-43DC-9D40-8E3A2F9F9499}"/>
            </a:ext>
          </a:extLst>
        </xdr:cNvPr>
        <xdr:cNvSpPr txBox="1"/>
      </xdr:nvSpPr>
      <xdr:spPr>
        <a:xfrm>
          <a:off x="6009220" y="17085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a:extLst>
            <a:ext uri="{FF2B5EF4-FFF2-40B4-BE49-F238E27FC236}">
              <a16:creationId xmlns:a16="http://schemas.microsoft.com/office/drawing/2014/main" id="{B502F1A3-9DA7-461C-9C71-0B8ACCCA2C31}"/>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a:extLst>
            <a:ext uri="{FF2B5EF4-FFF2-40B4-BE49-F238E27FC236}">
              <a16:creationId xmlns:a16="http://schemas.microsoft.com/office/drawing/2014/main" id="{FDBBF68A-ED35-46DC-AFC6-6CA33095D845}"/>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a:extLst>
            <a:ext uri="{FF2B5EF4-FFF2-40B4-BE49-F238E27FC236}">
              <a16:creationId xmlns:a16="http://schemas.microsoft.com/office/drawing/2014/main" id="{357DCF40-FDB9-4CD2-B486-AFFE18C85435}"/>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a:extLst>
            <a:ext uri="{FF2B5EF4-FFF2-40B4-BE49-F238E27FC236}">
              <a16:creationId xmlns:a16="http://schemas.microsoft.com/office/drawing/2014/main" id="{4370CB66-3E71-4B08-BB29-68AF59EF17A3}"/>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a:extLst>
            <a:ext uri="{FF2B5EF4-FFF2-40B4-BE49-F238E27FC236}">
              <a16:creationId xmlns:a16="http://schemas.microsoft.com/office/drawing/2014/main" id="{342CCD5D-C3B9-47A6-A91B-A3338AEE52D5}"/>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a:extLst>
            <a:ext uri="{FF2B5EF4-FFF2-40B4-BE49-F238E27FC236}">
              <a16:creationId xmlns:a16="http://schemas.microsoft.com/office/drawing/2014/main" id="{480EF338-858E-48C1-AA05-6167FEC4D970}"/>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a:extLst>
            <a:ext uri="{FF2B5EF4-FFF2-40B4-BE49-F238E27FC236}">
              <a16:creationId xmlns:a16="http://schemas.microsoft.com/office/drawing/2014/main" id="{7CE4B9D7-4074-4EE0-8777-1E3060B740A6}"/>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a:extLst>
            <a:ext uri="{FF2B5EF4-FFF2-40B4-BE49-F238E27FC236}">
              <a16:creationId xmlns:a16="http://schemas.microsoft.com/office/drawing/2014/main" id="{1D1031FF-49AB-4D80-A497-419DC52CCA6E}"/>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a:extLst>
            <a:ext uri="{FF2B5EF4-FFF2-40B4-BE49-F238E27FC236}">
              <a16:creationId xmlns:a16="http://schemas.microsoft.com/office/drawing/2014/main" id="{E030C1AB-9108-4731-8E1B-5E8A3960FEE7}"/>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a:extLst>
            <a:ext uri="{FF2B5EF4-FFF2-40B4-BE49-F238E27FC236}">
              <a16:creationId xmlns:a16="http://schemas.microsoft.com/office/drawing/2014/main" id="{F3DDD521-9F85-417C-A23C-B1C01A54AA3D}"/>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a:extLst>
            <a:ext uri="{FF2B5EF4-FFF2-40B4-BE49-F238E27FC236}">
              <a16:creationId xmlns:a16="http://schemas.microsoft.com/office/drawing/2014/main" id="{3F7D366B-1475-4110-BCF9-67553D18B0A3}"/>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a:extLst>
            <a:ext uri="{FF2B5EF4-FFF2-40B4-BE49-F238E27FC236}">
              <a16:creationId xmlns:a16="http://schemas.microsoft.com/office/drawing/2014/main" id="{33AF3DAF-328D-426D-88C5-07F87A9E9111}"/>
            </a:ext>
          </a:extLst>
        </xdr:cNvPr>
        <xdr:cNvCxnSpPr/>
      </xdr:nvCxnSpPr>
      <xdr:spPr>
        <a:xfrm>
          <a:off x="11210925" y="6848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9" name="テキスト ボックス 508">
          <a:extLst>
            <a:ext uri="{FF2B5EF4-FFF2-40B4-BE49-F238E27FC236}">
              <a16:creationId xmlns:a16="http://schemas.microsoft.com/office/drawing/2014/main" id="{0F538BE8-CCA3-4DDF-88E6-B0DE9DE71C94}"/>
            </a:ext>
          </a:extLst>
        </xdr:cNvPr>
        <xdr:cNvSpPr txBox="1"/>
      </xdr:nvSpPr>
      <xdr:spPr>
        <a:xfrm>
          <a:off x="107945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a:extLst>
            <a:ext uri="{FF2B5EF4-FFF2-40B4-BE49-F238E27FC236}">
              <a16:creationId xmlns:a16="http://schemas.microsoft.com/office/drawing/2014/main" id="{286FB6EC-40A0-4D1A-BAE6-3C3248A5E874}"/>
            </a:ext>
          </a:extLst>
        </xdr:cNvPr>
        <xdr:cNvCxnSpPr/>
      </xdr:nvCxnSpPr>
      <xdr:spPr>
        <a:xfrm>
          <a:off x="11210925" y="6486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1" name="テキスト ボックス 510">
          <a:extLst>
            <a:ext uri="{FF2B5EF4-FFF2-40B4-BE49-F238E27FC236}">
              <a16:creationId xmlns:a16="http://schemas.microsoft.com/office/drawing/2014/main" id="{C49A17A8-0A74-41B9-87CD-B93024412866}"/>
            </a:ext>
          </a:extLst>
        </xdr:cNvPr>
        <xdr:cNvSpPr txBox="1"/>
      </xdr:nvSpPr>
      <xdr:spPr>
        <a:xfrm>
          <a:off x="10845966"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a:extLst>
            <a:ext uri="{FF2B5EF4-FFF2-40B4-BE49-F238E27FC236}">
              <a16:creationId xmlns:a16="http://schemas.microsoft.com/office/drawing/2014/main" id="{E9660463-CACF-4480-AA5A-5F2B0EC7F27D}"/>
            </a:ext>
          </a:extLst>
        </xdr:cNvPr>
        <xdr:cNvCxnSpPr/>
      </xdr:nvCxnSpPr>
      <xdr:spPr>
        <a:xfrm>
          <a:off x="11210925" y="613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3" name="テキスト ボックス 512">
          <a:extLst>
            <a:ext uri="{FF2B5EF4-FFF2-40B4-BE49-F238E27FC236}">
              <a16:creationId xmlns:a16="http://schemas.microsoft.com/office/drawing/2014/main" id="{1E1D2C37-8599-4943-BA14-9F712A940681}"/>
            </a:ext>
          </a:extLst>
        </xdr:cNvPr>
        <xdr:cNvSpPr txBox="1"/>
      </xdr:nvSpPr>
      <xdr:spPr>
        <a:xfrm>
          <a:off x="10845966"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a:extLst>
            <a:ext uri="{FF2B5EF4-FFF2-40B4-BE49-F238E27FC236}">
              <a16:creationId xmlns:a16="http://schemas.microsoft.com/office/drawing/2014/main" id="{4C02C29F-725B-4BC8-ABCB-37005B2CB882}"/>
            </a:ext>
          </a:extLst>
        </xdr:cNvPr>
        <xdr:cNvCxnSpPr/>
      </xdr:nvCxnSpPr>
      <xdr:spPr>
        <a:xfrm>
          <a:off x="11210925" y="5772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5" name="テキスト ボックス 514">
          <a:extLst>
            <a:ext uri="{FF2B5EF4-FFF2-40B4-BE49-F238E27FC236}">
              <a16:creationId xmlns:a16="http://schemas.microsoft.com/office/drawing/2014/main" id="{56599C83-7B13-42BB-83BF-0A1C97C35761}"/>
            </a:ext>
          </a:extLst>
        </xdr:cNvPr>
        <xdr:cNvSpPr txBox="1"/>
      </xdr:nvSpPr>
      <xdr:spPr>
        <a:xfrm>
          <a:off x="10845966"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a:extLst>
            <a:ext uri="{FF2B5EF4-FFF2-40B4-BE49-F238E27FC236}">
              <a16:creationId xmlns:a16="http://schemas.microsoft.com/office/drawing/2014/main" id="{49D0B518-5EFF-42C0-8FA7-87037F66449E}"/>
            </a:ext>
          </a:extLst>
        </xdr:cNvPr>
        <xdr:cNvCxnSpPr/>
      </xdr:nvCxnSpPr>
      <xdr:spPr>
        <a:xfrm>
          <a:off x="11210925" y="5410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7" name="テキスト ボックス 516">
          <a:extLst>
            <a:ext uri="{FF2B5EF4-FFF2-40B4-BE49-F238E27FC236}">
              <a16:creationId xmlns:a16="http://schemas.microsoft.com/office/drawing/2014/main" id="{2273E531-FFC9-4E27-A73B-713A61B3629F}"/>
            </a:ext>
          </a:extLst>
        </xdr:cNvPr>
        <xdr:cNvSpPr txBox="1"/>
      </xdr:nvSpPr>
      <xdr:spPr>
        <a:xfrm>
          <a:off x="10845966"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952C6023-6C3E-4322-B1D7-B0D05B82182C}"/>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9" name="テキスト ボックス 518">
          <a:extLst>
            <a:ext uri="{FF2B5EF4-FFF2-40B4-BE49-F238E27FC236}">
              <a16:creationId xmlns:a16="http://schemas.microsoft.com/office/drawing/2014/main" id="{D6811995-E660-46F2-92E4-996D6927E58D}"/>
            </a:ext>
          </a:extLst>
        </xdr:cNvPr>
        <xdr:cNvSpPr txBox="1"/>
      </xdr:nvSpPr>
      <xdr:spPr>
        <a:xfrm>
          <a:off x="109037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認定こども園・幼稚園・保育所】&#10;有形固定資産減価償却率グラフ枠">
          <a:extLst>
            <a:ext uri="{FF2B5EF4-FFF2-40B4-BE49-F238E27FC236}">
              <a16:creationId xmlns:a16="http://schemas.microsoft.com/office/drawing/2014/main" id="{D64412FD-4C86-4A52-94D6-57879814E908}"/>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144780</xdr:rowOff>
    </xdr:from>
    <xdr:to>
      <xdr:col>85</xdr:col>
      <xdr:colOff>126364</xdr:colOff>
      <xdr:row>41</xdr:row>
      <xdr:rowOff>137160</xdr:rowOff>
    </xdr:to>
    <xdr:cxnSp macro="">
      <xdr:nvCxnSpPr>
        <xdr:cNvPr id="521" name="直線コネクタ 520">
          <a:extLst>
            <a:ext uri="{FF2B5EF4-FFF2-40B4-BE49-F238E27FC236}">
              <a16:creationId xmlns:a16="http://schemas.microsoft.com/office/drawing/2014/main" id="{054C48AC-0E82-4823-8AB3-D326999BF043}"/>
            </a:ext>
          </a:extLst>
        </xdr:cNvPr>
        <xdr:cNvCxnSpPr/>
      </xdr:nvCxnSpPr>
      <xdr:spPr>
        <a:xfrm flipV="1">
          <a:off x="14696439" y="5656580"/>
          <a:ext cx="0" cy="1132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140987</xdr:rowOff>
    </xdr:from>
    <xdr:ext cx="405111" cy="259045"/>
    <xdr:sp macro="" textlink="">
      <xdr:nvSpPr>
        <xdr:cNvPr id="522" name="【認定こども園・幼稚園・保育所】&#10;有形固定資産減価償却率最小値テキスト">
          <a:extLst>
            <a:ext uri="{FF2B5EF4-FFF2-40B4-BE49-F238E27FC236}">
              <a16:creationId xmlns:a16="http://schemas.microsoft.com/office/drawing/2014/main" id="{7FE0B052-D69A-4D8A-8354-4BB8720B35A0}"/>
            </a:ext>
          </a:extLst>
        </xdr:cNvPr>
        <xdr:cNvSpPr txBox="1"/>
      </xdr:nvSpPr>
      <xdr:spPr>
        <a:xfrm>
          <a:off x="14735175" y="6792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137160</xdr:rowOff>
    </xdr:from>
    <xdr:to>
      <xdr:col>86</xdr:col>
      <xdr:colOff>25400</xdr:colOff>
      <xdr:row>41</xdr:row>
      <xdr:rowOff>137160</xdr:rowOff>
    </xdr:to>
    <xdr:cxnSp macro="">
      <xdr:nvCxnSpPr>
        <xdr:cNvPr id="523" name="直線コネクタ 522">
          <a:extLst>
            <a:ext uri="{FF2B5EF4-FFF2-40B4-BE49-F238E27FC236}">
              <a16:creationId xmlns:a16="http://schemas.microsoft.com/office/drawing/2014/main" id="{B6715C50-E36B-4D3D-9E32-4674D25B9719}"/>
            </a:ext>
          </a:extLst>
        </xdr:cNvPr>
        <xdr:cNvCxnSpPr/>
      </xdr:nvCxnSpPr>
      <xdr:spPr>
        <a:xfrm>
          <a:off x="14611350" y="678878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91457</xdr:rowOff>
    </xdr:from>
    <xdr:ext cx="405111" cy="259045"/>
    <xdr:sp macro="" textlink="">
      <xdr:nvSpPr>
        <xdr:cNvPr id="524" name="【認定こども園・幼稚園・保育所】&#10;有形固定資産減価償却率最大値テキスト">
          <a:extLst>
            <a:ext uri="{FF2B5EF4-FFF2-40B4-BE49-F238E27FC236}">
              <a16:creationId xmlns:a16="http://schemas.microsoft.com/office/drawing/2014/main" id="{9FDA4D49-3355-41E4-9B3A-52F9DB58BFF5}"/>
            </a:ext>
          </a:extLst>
        </xdr:cNvPr>
        <xdr:cNvSpPr txBox="1"/>
      </xdr:nvSpPr>
      <xdr:spPr>
        <a:xfrm>
          <a:off x="14735175" y="544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144780</xdr:rowOff>
    </xdr:from>
    <xdr:to>
      <xdr:col>86</xdr:col>
      <xdr:colOff>25400</xdr:colOff>
      <xdr:row>34</xdr:row>
      <xdr:rowOff>144780</xdr:rowOff>
    </xdr:to>
    <xdr:cxnSp macro="">
      <xdr:nvCxnSpPr>
        <xdr:cNvPr id="525" name="直線コネクタ 524">
          <a:extLst>
            <a:ext uri="{FF2B5EF4-FFF2-40B4-BE49-F238E27FC236}">
              <a16:creationId xmlns:a16="http://schemas.microsoft.com/office/drawing/2014/main" id="{A863558E-B45A-43D2-A254-C809638BC2D8}"/>
            </a:ext>
          </a:extLst>
        </xdr:cNvPr>
        <xdr:cNvCxnSpPr/>
      </xdr:nvCxnSpPr>
      <xdr:spPr>
        <a:xfrm>
          <a:off x="14611350" y="565658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130192</xdr:rowOff>
    </xdr:from>
    <xdr:ext cx="405111" cy="259045"/>
    <xdr:sp macro="" textlink="">
      <xdr:nvSpPr>
        <xdr:cNvPr id="526" name="【認定こども園・幼稚園・保育所】&#10;有形固定資産減価償却率平均値テキスト">
          <a:extLst>
            <a:ext uri="{FF2B5EF4-FFF2-40B4-BE49-F238E27FC236}">
              <a16:creationId xmlns:a16="http://schemas.microsoft.com/office/drawing/2014/main" id="{62D571F3-CB7F-4D4B-8A6A-5F0760BDA7E2}"/>
            </a:ext>
          </a:extLst>
        </xdr:cNvPr>
        <xdr:cNvSpPr txBox="1"/>
      </xdr:nvSpPr>
      <xdr:spPr>
        <a:xfrm>
          <a:off x="14735175" y="5969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107315</xdr:rowOff>
    </xdr:from>
    <xdr:to>
      <xdr:col>85</xdr:col>
      <xdr:colOff>177800</xdr:colOff>
      <xdr:row>38</xdr:row>
      <xdr:rowOff>37465</xdr:rowOff>
    </xdr:to>
    <xdr:sp macro="" textlink="">
      <xdr:nvSpPr>
        <xdr:cNvPr id="527" name="フローチャート: 判断 526">
          <a:extLst>
            <a:ext uri="{FF2B5EF4-FFF2-40B4-BE49-F238E27FC236}">
              <a16:creationId xmlns:a16="http://schemas.microsoft.com/office/drawing/2014/main" id="{D914E0C2-6C5A-4E7C-BC47-531A6EDFA150}"/>
            </a:ext>
          </a:extLst>
        </xdr:cNvPr>
        <xdr:cNvSpPr/>
      </xdr:nvSpPr>
      <xdr:spPr>
        <a:xfrm>
          <a:off x="14649450" y="610489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107315</xdr:rowOff>
    </xdr:from>
    <xdr:to>
      <xdr:col>81</xdr:col>
      <xdr:colOff>101600</xdr:colOff>
      <xdr:row>38</xdr:row>
      <xdr:rowOff>37465</xdr:rowOff>
    </xdr:to>
    <xdr:sp macro="" textlink="">
      <xdr:nvSpPr>
        <xdr:cNvPr id="528" name="フローチャート: 判断 527">
          <a:extLst>
            <a:ext uri="{FF2B5EF4-FFF2-40B4-BE49-F238E27FC236}">
              <a16:creationId xmlns:a16="http://schemas.microsoft.com/office/drawing/2014/main" id="{FFA92192-984B-4D3A-8A9E-E6C25B49F4BF}"/>
            </a:ext>
          </a:extLst>
        </xdr:cNvPr>
        <xdr:cNvSpPr/>
      </xdr:nvSpPr>
      <xdr:spPr>
        <a:xfrm>
          <a:off x="13887450" y="610489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71120</xdr:rowOff>
    </xdr:from>
    <xdr:to>
      <xdr:col>76</xdr:col>
      <xdr:colOff>165100</xdr:colOff>
      <xdr:row>38</xdr:row>
      <xdr:rowOff>1270</xdr:rowOff>
    </xdr:to>
    <xdr:sp macro="" textlink="">
      <xdr:nvSpPr>
        <xdr:cNvPr id="529" name="フローチャート: 判断 528">
          <a:extLst>
            <a:ext uri="{FF2B5EF4-FFF2-40B4-BE49-F238E27FC236}">
              <a16:creationId xmlns:a16="http://schemas.microsoft.com/office/drawing/2014/main" id="{46344CFE-4D4C-4833-9603-88E416BD7A32}"/>
            </a:ext>
          </a:extLst>
        </xdr:cNvPr>
        <xdr:cNvSpPr/>
      </xdr:nvSpPr>
      <xdr:spPr>
        <a:xfrm>
          <a:off x="13096875" y="60686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xdr:rowOff>
    </xdr:from>
    <xdr:to>
      <xdr:col>72</xdr:col>
      <xdr:colOff>38100</xdr:colOff>
      <xdr:row>37</xdr:row>
      <xdr:rowOff>107950</xdr:rowOff>
    </xdr:to>
    <xdr:sp macro="" textlink="">
      <xdr:nvSpPr>
        <xdr:cNvPr id="530" name="フローチャート: 判断 529">
          <a:extLst>
            <a:ext uri="{FF2B5EF4-FFF2-40B4-BE49-F238E27FC236}">
              <a16:creationId xmlns:a16="http://schemas.microsoft.com/office/drawing/2014/main" id="{0C098171-5A26-4523-82C5-61792A5E118B}"/>
            </a:ext>
          </a:extLst>
        </xdr:cNvPr>
        <xdr:cNvSpPr/>
      </xdr:nvSpPr>
      <xdr:spPr>
        <a:xfrm>
          <a:off x="12296775" y="60102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103505</xdr:rowOff>
    </xdr:from>
    <xdr:to>
      <xdr:col>67</xdr:col>
      <xdr:colOff>101600</xdr:colOff>
      <xdr:row>37</xdr:row>
      <xdr:rowOff>33655</xdr:rowOff>
    </xdr:to>
    <xdr:sp macro="" textlink="">
      <xdr:nvSpPr>
        <xdr:cNvPr id="531" name="フローチャート: 判断 530">
          <a:extLst>
            <a:ext uri="{FF2B5EF4-FFF2-40B4-BE49-F238E27FC236}">
              <a16:creationId xmlns:a16="http://schemas.microsoft.com/office/drawing/2014/main" id="{72C1CEF4-DF76-4E02-A65B-2FCDAB227233}"/>
            </a:ext>
          </a:extLst>
        </xdr:cNvPr>
        <xdr:cNvSpPr/>
      </xdr:nvSpPr>
      <xdr:spPr>
        <a:xfrm>
          <a:off x="11487150" y="594550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B46C20D8-3710-4B97-B306-83A1124E0DF3}"/>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432B3323-FABC-4A14-841B-95AF2E51DBAC}"/>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65AD8D17-0444-478B-89C2-6AA6D9D7C8F3}"/>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E1AB55B1-3DFF-4FB1-A902-1B70B2AA4996}"/>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819D4837-E8B2-4A96-A924-456CB40E4150}"/>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10160</xdr:rowOff>
    </xdr:from>
    <xdr:to>
      <xdr:col>85</xdr:col>
      <xdr:colOff>177800</xdr:colOff>
      <xdr:row>40</xdr:row>
      <xdr:rowOff>111760</xdr:rowOff>
    </xdr:to>
    <xdr:sp macro="" textlink="">
      <xdr:nvSpPr>
        <xdr:cNvPr id="537" name="楕円 536">
          <a:extLst>
            <a:ext uri="{FF2B5EF4-FFF2-40B4-BE49-F238E27FC236}">
              <a16:creationId xmlns:a16="http://schemas.microsoft.com/office/drawing/2014/main" id="{DB4F439E-5011-4C10-A7D0-5DBE923DEE23}"/>
            </a:ext>
          </a:extLst>
        </xdr:cNvPr>
        <xdr:cNvSpPr/>
      </xdr:nvSpPr>
      <xdr:spPr>
        <a:xfrm>
          <a:off x="14649450" y="649351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160037</xdr:rowOff>
    </xdr:from>
    <xdr:ext cx="405111" cy="259045"/>
    <xdr:sp macro="" textlink="">
      <xdr:nvSpPr>
        <xdr:cNvPr id="538" name="【認定こども園・幼稚園・保育所】&#10;有形固定資産減価償却率該当値テキスト">
          <a:extLst>
            <a:ext uri="{FF2B5EF4-FFF2-40B4-BE49-F238E27FC236}">
              <a16:creationId xmlns:a16="http://schemas.microsoft.com/office/drawing/2014/main" id="{CC61071C-F23A-4FF3-B348-6F51F578B38F}"/>
            </a:ext>
          </a:extLst>
        </xdr:cNvPr>
        <xdr:cNvSpPr txBox="1"/>
      </xdr:nvSpPr>
      <xdr:spPr>
        <a:xfrm>
          <a:off x="14735175" y="6487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10160</xdr:rowOff>
    </xdr:from>
    <xdr:to>
      <xdr:col>81</xdr:col>
      <xdr:colOff>101600</xdr:colOff>
      <xdr:row>40</xdr:row>
      <xdr:rowOff>111760</xdr:rowOff>
    </xdr:to>
    <xdr:sp macro="" textlink="">
      <xdr:nvSpPr>
        <xdr:cNvPr id="539" name="楕円 538">
          <a:extLst>
            <a:ext uri="{FF2B5EF4-FFF2-40B4-BE49-F238E27FC236}">
              <a16:creationId xmlns:a16="http://schemas.microsoft.com/office/drawing/2014/main" id="{C47FD59A-6AA0-4854-B28A-69BD549881A5}"/>
            </a:ext>
          </a:extLst>
        </xdr:cNvPr>
        <xdr:cNvSpPr/>
      </xdr:nvSpPr>
      <xdr:spPr>
        <a:xfrm>
          <a:off x="13887450" y="649351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60960</xdr:rowOff>
    </xdr:from>
    <xdr:to>
      <xdr:col>85</xdr:col>
      <xdr:colOff>127000</xdr:colOff>
      <xdr:row>40</xdr:row>
      <xdr:rowOff>60960</xdr:rowOff>
    </xdr:to>
    <xdr:cxnSp macro="">
      <xdr:nvCxnSpPr>
        <xdr:cNvPr id="540" name="直線コネクタ 539">
          <a:extLst>
            <a:ext uri="{FF2B5EF4-FFF2-40B4-BE49-F238E27FC236}">
              <a16:creationId xmlns:a16="http://schemas.microsoft.com/office/drawing/2014/main" id="{515C4A7C-CCDD-4E76-A287-363B2D7D302F}"/>
            </a:ext>
          </a:extLst>
        </xdr:cNvPr>
        <xdr:cNvCxnSpPr/>
      </xdr:nvCxnSpPr>
      <xdr:spPr>
        <a:xfrm>
          <a:off x="13935075" y="655066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2540</xdr:rowOff>
    </xdr:from>
    <xdr:to>
      <xdr:col>76</xdr:col>
      <xdr:colOff>165100</xdr:colOff>
      <xdr:row>40</xdr:row>
      <xdr:rowOff>104140</xdr:rowOff>
    </xdr:to>
    <xdr:sp macro="" textlink="">
      <xdr:nvSpPr>
        <xdr:cNvPr id="541" name="楕円 540">
          <a:extLst>
            <a:ext uri="{FF2B5EF4-FFF2-40B4-BE49-F238E27FC236}">
              <a16:creationId xmlns:a16="http://schemas.microsoft.com/office/drawing/2014/main" id="{1B06A9BD-2950-46C8-A06A-888B97E1AF0C}"/>
            </a:ext>
          </a:extLst>
        </xdr:cNvPr>
        <xdr:cNvSpPr/>
      </xdr:nvSpPr>
      <xdr:spPr>
        <a:xfrm>
          <a:off x="13096875" y="648906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53340</xdr:rowOff>
    </xdr:from>
    <xdr:to>
      <xdr:col>81</xdr:col>
      <xdr:colOff>50800</xdr:colOff>
      <xdr:row>40</xdr:row>
      <xdr:rowOff>60960</xdr:rowOff>
    </xdr:to>
    <xdr:cxnSp macro="">
      <xdr:nvCxnSpPr>
        <xdr:cNvPr id="542" name="直線コネクタ 541">
          <a:extLst>
            <a:ext uri="{FF2B5EF4-FFF2-40B4-BE49-F238E27FC236}">
              <a16:creationId xmlns:a16="http://schemas.microsoft.com/office/drawing/2014/main" id="{0380B741-5B2F-470F-878B-40CD347CE17A}"/>
            </a:ext>
          </a:extLst>
        </xdr:cNvPr>
        <xdr:cNvCxnSpPr/>
      </xdr:nvCxnSpPr>
      <xdr:spPr>
        <a:xfrm>
          <a:off x="13144500" y="6536690"/>
          <a:ext cx="790575"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164465</xdr:rowOff>
    </xdr:from>
    <xdr:to>
      <xdr:col>72</xdr:col>
      <xdr:colOff>38100</xdr:colOff>
      <xdr:row>40</xdr:row>
      <xdr:rowOff>94615</xdr:rowOff>
    </xdr:to>
    <xdr:sp macro="" textlink="">
      <xdr:nvSpPr>
        <xdr:cNvPr id="543" name="楕円 542">
          <a:extLst>
            <a:ext uri="{FF2B5EF4-FFF2-40B4-BE49-F238E27FC236}">
              <a16:creationId xmlns:a16="http://schemas.microsoft.com/office/drawing/2014/main" id="{96CAD523-155D-431D-8546-30F5434CE6BB}"/>
            </a:ext>
          </a:extLst>
        </xdr:cNvPr>
        <xdr:cNvSpPr/>
      </xdr:nvSpPr>
      <xdr:spPr>
        <a:xfrm>
          <a:off x="12296775" y="648589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43815</xdr:rowOff>
    </xdr:from>
    <xdr:to>
      <xdr:col>76</xdr:col>
      <xdr:colOff>114300</xdr:colOff>
      <xdr:row>40</xdr:row>
      <xdr:rowOff>53340</xdr:rowOff>
    </xdr:to>
    <xdr:cxnSp macro="">
      <xdr:nvCxnSpPr>
        <xdr:cNvPr id="544" name="直線コネクタ 543">
          <a:extLst>
            <a:ext uri="{FF2B5EF4-FFF2-40B4-BE49-F238E27FC236}">
              <a16:creationId xmlns:a16="http://schemas.microsoft.com/office/drawing/2014/main" id="{6A8FD47B-5F0E-4771-BEF5-B2859E9DB301}"/>
            </a:ext>
          </a:extLst>
        </xdr:cNvPr>
        <xdr:cNvCxnSpPr/>
      </xdr:nvCxnSpPr>
      <xdr:spPr>
        <a:xfrm>
          <a:off x="12344400" y="6533515"/>
          <a:ext cx="800100" cy="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97790</xdr:rowOff>
    </xdr:from>
    <xdr:to>
      <xdr:col>67</xdr:col>
      <xdr:colOff>101600</xdr:colOff>
      <xdr:row>41</xdr:row>
      <xdr:rowOff>27940</xdr:rowOff>
    </xdr:to>
    <xdr:sp macro="" textlink="">
      <xdr:nvSpPr>
        <xdr:cNvPr id="545" name="楕円 544">
          <a:extLst>
            <a:ext uri="{FF2B5EF4-FFF2-40B4-BE49-F238E27FC236}">
              <a16:creationId xmlns:a16="http://schemas.microsoft.com/office/drawing/2014/main" id="{8A75C6D0-EAAC-4C1E-8275-E0BF0E9A466C}"/>
            </a:ext>
          </a:extLst>
        </xdr:cNvPr>
        <xdr:cNvSpPr/>
      </xdr:nvSpPr>
      <xdr:spPr>
        <a:xfrm>
          <a:off x="11487150" y="658431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43815</xdr:rowOff>
    </xdr:from>
    <xdr:to>
      <xdr:col>71</xdr:col>
      <xdr:colOff>177800</xdr:colOff>
      <xdr:row>40</xdr:row>
      <xdr:rowOff>148590</xdr:rowOff>
    </xdr:to>
    <xdr:cxnSp macro="">
      <xdr:nvCxnSpPr>
        <xdr:cNvPr id="546" name="直線コネクタ 545">
          <a:extLst>
            <a:ext uri="{FF2B5EF4-FFF2-40B4-BE49-F238E27FC236}">
              <a16:creationId xmlns:a16="http://schemas.microsoft.com/office/drawing/2014/main" id="{7C0B7EA6-2004-41EE-8014-C46EE21F067B}"/>
            </a:ext>
          </a:extLst>
        </xdr:cNvPr>
        <xdr:cNvCxnSpPr/>
      </xdr:nvCxnSpPr>
      <xdr:spPr>
        <a:xfrm flipV="1">
          <a:off x="11534775" y="6533515"/>
          <a:ext cx="809625" cy="9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53992</xdr:rowOff>
    </xdr:from>
    <xdr:ext cx="405111" cy="259045"/>
    <xdr:sp macro="" textlink="">
      <xdr:nvSpPr>
        <xdr:cNvPr id="547" name="n_1aveValue【認定こども園・幼稚園・保育所】&#10;有形固定資産減価償却率">
          <a:extLst>
            <a:ext uri="{FF2B5EF4-FFF2-40B4-BE49-F238E27FC236}">
              <a16:creationId xmlns:a16="http://schemas.microsoft.com/office/drawing/2014/main" id="{EE9F22CF-AEAD-4305-9305-7BB7C3A2703D}"/>
            </a:ext>
          </a:extLst>
        </xdr:cNvPr>
        <xdr:cNvSpPr txBox="1"/>
      </xdr:nvSpPr>
      <xdr:spPr>
        <a:xfrm>
          <a:off x="13745219" y="589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17797</xdr:rowOff>
    </xdr:from>
    <xdr:ext cx="405111" cy="259045"/>
    <xdr:sp macro="" textlink="">
      <xdr:nvSpPr>
        <xdr:cNvPr id="548" name="n_2aveValue【認定こども園・幼稚園・保育所】&#10;有形固定資産減価償却率">
          <a:extLst>
            <a:ext uri="{FF2B5EF4-FFF2-40B4-BE49-F238E27FC236}">
              <a16:creationId xmlns:a16="http://schemas.microsoft.com/office/drawing/2014/main" id="{7CD9BD36-CA48-45AF-AD11-0AF32B0F633D}"/>
            </a:ext>
          </a:extLst>
        </xdr:cNvPr>
        <xdr:cNvSpPr txBox="1"/>
      </xdr:nvSpPr>
      <xdr:spPr>
        <a:xfrm>
          <a:off x="12964169" y="585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124477</xdr:rowOff>
    </xdr:from>
    <xdr:ext cx="405111" cy="259045"/>
    <xdr:sp macro="" textlink="">
      <xdr:nvSpPr>
        <xdr:cNvPr id="549" name="n_3aveValue【認定こども園・幼稚園・保育所】&#10;有形固定資産減価償却率">
          <a:extLst>
            <a:ext uri="{FF2B5EF4-FFF2-40B4-BE49-F238E27FC236}">
              <a16:creationId xmlns:a16="http://schemas.microsoft.com/office/drawing/2014/main" id="{460B889C-3BD1-4EA1-A4E5-946CEC9953F9}"/>
            </a:ext>
          </a:extLst>
        </xdr:cNvPr>
        <xdr:cNvSpPr txBox="1"/>
      </xdr:nvSpPr>
      <xdr:spPr>
        <a:xfrm>
          <a:off x="12164069" y="5798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50182</xdr:rowOff>
    </xdr:from>
    <xdr:ext cx="405111" cy="259045"/>
    <xdr:sp macro="" textlink="">
      <xdr:nvSpPr>
        <xdr:cNvPr id="550" name="n_4aveValue【認定こども園・幼稚園・保育所】&#10;有形固定資産減価償却率">
          <a:extLst>
            <a:ext uri="{FF2B5EF4-FFF2-40B4-BE49-F238E27FC236}">
              <a16:creationId xmlns:a16="http://schemas.microsoft.com/office/drawing/2014/main" id="{920BBFDF-87EF-43B7-80FD-FE16DC2D081F}"/>
            </a:ext>
          </a:extLst>
        </xdr:cNvPr>
        <xdr:cNvSpPr txBox="1"/>
      </xdr:nvSpPr>
      <xdr:spPr>
        <a:xfrm>
          <a:off x="11354444" y="5723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102887</xdr:rowOff>
    </xdr:from>
    <xdr:ext cx="405111" cy="259045"/>
    <xdr:sp macro="" textlink="">
      <xdr:nvSpPr>
        <xdr:cNvPr id="551" name="n_1mainValue【認定こども園・幼稚園・保育所】&#10;有形固定資産減価償却率">
          <a:extLst>
            <a:ext uri="{FF2B5EF4-FFF2-40B4-BE49-F238E27FC236}">
              <a16:creationId xmlns:a16="http://schemas.microsoft.com/office/drawing/2014/main" id="{523072CB-2ABD-404C-8260-6A4880A1ECE1}"/>
            </a:ext>
          </a:extLst>
        </xdr:cNvPr>
        <xdr:cNvSpPr txBox="1"/>
      </xdr:nvSpPr>
      <xdr:spPr>
        <a:xfrm>
          <a:off x="13745219" y="6592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95267</xdr:rowOff>
    </xdr:from>
    <xdr:ext cx="405111" cy="259045"/>
    <xdr:sp macro="" textlink="">
      <xdr:nvSpPr>
        <xdr:cNvPr id="552" name="n_2mainValue【認定こども園・幼稚園・保育所】&#10;有形固定資産減価償却率">
          <a:extLst>
            <a:ext uri="{FF2B5EF4-FFF2-40B4-BE49-F238E27FC236}">
              <a16:creationId xmlns:a16="http://schemas.microsoft.com/office/drawing/2014/main" id="{70A21E5C-8873-4294-9864-DA88BE2629C2}"/>
            </a:ext>
          </a:extLst>
        </xdr:cNvPr>
        <xdr:cNvSpPr txBox="1"/>
      </xdr:nvSpPr>
      <xdr:spPr>
        <a:xfrm>
          <a:off x="12964169"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85742</xdr:rowOff>
    </xdr:from>
    <xdr:ext cx="405111" cy="259045"/>
    <xdr:sp macro="" textlink="">
      <xdr:nvSpPr>
        <xdr:cNvPr id="553" name="n_3mainValue【認定こども園・幼稚園・保育所】&#10;有形固定資産減価償却率">
          <a:extLst>
            <a:ext uri="{FF2B5EF4-FFF2-40B4-BE49-F238E27FC236}">
              <a16:creationId xmlns:a16="http://schemas.microsoft.com/office/drawing/2014/main" id="{2958898E-6CCA-45C6-BECB-11499A93FC91}"/>
            </a:ext>
          </a:extLst>
        </xdr:cNvPr>
        <xdr:cNvSpPr txBox="1"/>
      </xdr:nvSpPr>
      <xdr:spPr>
        <a:xfrm>
          <a:off x="12164069" y="6569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19067</xdr:rowOff>
    </xdr:from>
    <xdr:ext cx="405111" cy="259045"/>
    <xdr:sp macro="" textlink="">
      <xdr:nvSpPr>
        <xdr:cNvPr id="554" name="n_4mainValue【認定こども園・幼稚園・保育所】&#10;有形固定資産減価償却率">
          <a:extLst>
            <a:ext uri="{FF2B5EF4-FFF2-40B4-BE49-F238E27FC236}">
              <a16:creationId xmlns:a16="http://schemas.microsoft.com/office/drawing/2014/main" id="{85A934D7-756D-405F-B49D-888E0BEFA67A}"/>
            </a:ext>
          </a:extLst>
        </xdr:cNvPr>
        <xdr:cNvSpPr txBox="1"/>
      </xdr:nvSpPr>
      <xdr:spPr>
        <a:xfrm>
          <a:off x="113544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id="{D6932025-4171-4685-B776-501C9CB57891}"/>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id="{C0C24450-7EA6-4EE8-8280-8C4814CEB3A5}"/>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id="{0BFD017A-1C94-44D0-B608-C00E7B942AD0}"/>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id="{75836005-5FF1-41C1-A30E-BFC9695B443C}"/>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id="{EF8B30F2-9866-494F-8D25-35EEA8D30CBF}"/>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id="{E642CF3F-1467-44FA-BD64-CA223014E287}"/>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id="{480A4105-AB32-46E9-96E9-3F2C8F038529}"/>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id="{7D35FF61-D5A0-4CBF-8506-57DE4EB5B5AB}"/>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id="{5CED54A0-4C95-4CFA-9329-928CD13C5890}"/>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id="{8860AF87-ACCD-4734-B3E6-BD11F2B1A7DD}"/>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5" name="直線コネクタ 564">
          <a:extLst>
            <a:ext uri="{FF2B5EF4-FFF2-40B4-BE49-F238E27FC236}">
              <a16:creationId xmlns:a16="http://schemas.microsoft.com/office/drawing/2014/main" id="{D36C01B4-F035-4994-807B-6FF55107B612}"/>
            </a:ext>
          </a:extLst>
        </xdr:cNvPr>
        <xdr:cNvCxnSpPr/>
      </xdr:nvCxnSpPr>
      <xdr:spPr>
        <a:xfrm>
          <a:off x="164592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6" name="テキスト ボックス 565">
          <a:extLst>
            <a:ext uri="{FF2B5EF4-FFF2-40B4-BE49-F238E27FC236}">
              <a16:creationId xmlns:a16="http://schemas.microsoft.com/office/drawing/2014/main" id="{FF34E3B1-E2BB-4629-8A07-754339157BA9}"/>
            </a:ext>
          </a:extLst>
        </xdr:cNvPr>
        <xdr:cNvSpPr txBox="1"/>
      </xdr:nvSpPr>
      <xdr:spPr>
        <a:xfrm>
          <a:off x="160523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7" name="直線コネクタ 566">
          <a:extLst>
            <a:ext uri="{FF2B5EF4-FFF2-40B4-BE49-F238E27FC236}">
              <a16:creationId xmlns:a16="http://schemas.microsoft.com/office/drawing/2014/main" id="{A66C58C9-3C20-4C56-840C-6A261EEEBF56}"/>
            </a:ext>
          </a:extLst>
        </xdr:cNvPr>
        <xdr:cNvCxnSpPr/>
      </xdr:nvCxnSpPr>
      <xdr:spPr>
        <a:xfrm>
          <a:off x="164592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8" name="テキスト ボックス 567">
          <a:extLst>
            <a:ext uri="{FF2B5EF4-FFF2-40B4-BE49-F238E27FC236}">
              <a16:creationId xmlns:a16="http://schemas.microsoft.com/office/drawing/2014/main" id="{4B8A6194-A90E-427F-A287-9EC77901EEC2}"/>
            </a:ext>
          </a:extLst>
        </xdr:cNvPr>
        <xdr:cNvSpPr txBox="1"/>
      </xdr:nvSpPr>
      <xdr:spPr>
        <a:xfrm>
          <a:off x="16052346" y="6350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9" name="直線コネクタ 568">
          <a:extLst>
            <a:ext uri="{FF2B5EF4-FFF2-40B4-BE49-F238E27FC236}">
              <a16:creationId xmlns:a16="http://schemas.microsoft.com/office/drawing/2014/main" id="{4F1AF25A-6269-427E-B480-A4F6372CC910}"/>
            </a:ext>
          </a:extLst>
        </xdr:cNvPr>
        <xdr:cNvCxnSpPr/>
      </xdr:nvCxnSpPr>
      <xdr:spPr>
        <a:xfrm>
          <a:off x="164592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70" name="テキスト ボックス 569">
          <a:extLst>
            <a:ext uri="{FF2B5EF4-FFF2-40B4-BE49-F238E27FC236}">
              <a16:creationId xmlns:a16="http://schemas.microsoft.com/office/drawing/2014/main" id="{9C258B59-E4FD-4018-88C8-A813F778005F}"/>
            </a:ext>
          </a:extLst>
        </xdr:cNvPr>
        <xdr:cNvSpPr txBox="1"/>
      </xdr:nvSpPr>
      <xdr:spPr>
        <a:xfrm>
          <a:off x="16052346" y="599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1" name="直線コネクタ 570">
          <a:extLst>
            <a:ext uri="{FF2B5EF4-FFF2-40B4-BE49-F238E27FC236}">
              <a16:creationId xmlns:a16="http://schemas.microsoft.com/office/drawing/2014/main" id="{1F71E6B9-7154-400C-87EF-83EE96AE1FB0}"/>
            </a:ext>
          </a:extLst>
        </xdr:cNvPr>
        <xdr:cNvCxnSpPr/>
      </xdr:nvCxnSpPr>
      <xdr:spPr>
        <a:xfrm>
          <a:off x="164592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2" name="テキスト ボックス 571">
          <a:extLst>
            <a:ext uri="{FF2B5EF4-FFF2-40B4-BE49-F238E27FC236}">
              <a16:creationId xmlns:a16="http://schemas.microsoft.com/office/drawing/2014/main" id="{6711FCEC-B1AB-423C-B1F9-0F75FD33A194}"/>
            </a:ext>
          </a:extLst>
        </xdr:cNvPr>
        <xdr:cNvSpPr txBox="1"/>
      </xdr:nvSpPr>
      <xdr:spPr>
        <a:xfrm>
          <a:off x="16052346" y="56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3" name="直線コネクタ 572">
          <a:extLst>
            <a:ext uri="{FF2B5EF4-FFF2-40B4-BE49-F238E27FC236}">
              <a16:creationId xmlns:a16="http://schemas.microsoft.com/office/drawing/2014/main" id="{7F04395A-BC2D-4457-950A-FDCE7B26F70F}"/>
            </a:ext>
          </a:extLst>
        </xdr:cNvPr>
        <xdr:cNvCxnSpPr/>
      </xdr:nvCxnSpPr>
      <xdr:spPr>
        <a:xfrm>
          <a:off x="164592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4" name="テキスト ボックス 573">
          <a:extLst>
            <a:ext uri="{FF2B5EF4-FFF2-40B4-BE49-F238E27FC236}">
              <a16:creationId xmlns:a16="http://schemas.microsoft.com/office/drawing/2014/main" id="{CCB93B0E-2DAC-4D1A-9863-C928C81250F0}"/>
            </a:ext>
          </a:extLst>
        </xdr:cNvPr>
        <xdr:cNvSpPr txBox="1"/>
      </xdr:nvSpPr>
      <xdr:spPr>
        <a:xfrm>
          <a:off x="16052346" y="527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id="{C7499DC3-2B97-42C4-B498-D09CC7BA8633}"/>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6" name="テキスト ボックス 575">
          <a:extLst>
            <a:ext uri="{FF2B5EF4-FFF2-40B4-BE49-F238E27FC236}">
              <a16:creationId xmlns:a16="http://schemas.microsoft.com/office/drawing/2014/main" id="{6CC76AAE-E814-4BC5-99AF-33688D237BD6}"/>
            </a:ext>
          </a:extLst>
        </xdr:cNvPr>
        <xdr:cNvSpPr txBox="1"/>
      </xdr:nvSpPr>
      <xdr:spPr>
        <a:xfrm>
          <a:off x="16052346"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認定こども園・幼稚園・保育所】&#10;一人当たり面積グラフ枠">
          <a:extLst>
            <a:ext uri="{FF2B5EF4-FFF2-40B4-BE49-F238E27FC236}">
              <a16:creationId xmlns:a16="http://schemas.microsoft.com/office/drawing/2014/main" id="{F7C3043E-C878-4764-A5EA-9F3B27D1A7BB}"/>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22860</xdr:rowOff>
    </xdr:from>
    <xdr:to>
      <xdr:col>116</xdr:col>
      <xdr:colOff>62864</xdr:colOff>
      <xdr:row>41</xdr:row>
      <xdr:rowOff>144780</xdr:rowOff>
    </xdr:to>
    <xdr:cxnSp macro="">
      <xdr:nvCxnSpPr>
        <xdr:cNvPr id="578" name="直線コネクタ 577">
          <a:extLst>
            <a:ext uri="{FF2B5EF4-FFF2-40B4-BE49-F238E27FC236}">
              <a16:creationId xmlns:a16="http://schemas.microsoft.com/office/drawing/2014/main" id="{B5409081-F81B-4998-B8E9-2FB218DE243B}"/>
            </a:ext>
          </a:extLst>
        </xdr:cNvPr>
        <xdr:cNvCxnSpPr/>
      </xdr:nvCxnSpPr>
      <xdr:spPr>
        <a:xfrm flipV="1">
          <a:off x="19954239" y="5541010"/>
          <a:ext cx="0" cy="1249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148607</xdr:rowOff>
    </xdr:from>
    <xdr:ext cx="469744" cy="259045"/>
    <xdr:sp macro="" textlink="">
      <xdr:nvSpPr>
        <xdr:cNvPr id="579" name="【認定こども園・幼稚園・保育所】&#10;一人当たり面積最小値テキスト">
          <a:extLst>
            <a:ext uri="{FF2B5EF4-FFF2-40B4-BE49-F238E27FC236}">
              <a16:creationId xmlns:a16="http://schemas.microsoft.com/office/drawing/2014/main" id="{69004B71-2DE7-48D1-B64D-C4D2A0922E25}"/>
            </a:ext>
          </a:extLst>
        </xdr:cNvPr>
        <xdr:cNvSpPr txBox="1"/>
      </xdr:nvSpPr>
      <xdr:spPr>
        <a:xfrm>
          <a:off x="19992975" y="6793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144780</xdr:rowOff>
    </xdr:from>
    <xdr:to>
      <xdr:col>116</xdr:col>
      <xdr:colOff>152400</xdr:colOff>
      <xdr:row>41</xdr:row>
      <xdr:rowOff>144780</xdr:rowOff>
    </xdr:to>
    <xdr:cxnSp macro="">
      <xdr:nvCxnSpPr>
        <xdr:cNvPr id="580" name="直線コネクタ 579">
          <a:extLst>
            <a:ext uri="{FF2B5EF4-FFF2-40B4-BE49-F238E27FC236}">
              <a16:creationId xmlns:a16="http://schemas.microsoft.com/office/drawing/2014/main" id="{D4AE72CF-6D42-4834-BCFA-65059D4AF3C4}"/>
            </a:ext>
          </a:extLst>
        </xdr:cNvPr>
        <xdr:cNvCxnSpPr/>
      </xdr:nvCxnSpPr>
      <xdr:spPr>
        <a:xfrm>
          <a:off x="19878675" y="67900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140987</xdr:rowOff>
    </xdr:from>
    <xdr:ext cx="469744" cy="259045"/>
    <xdr:sp macro="" textlink="">
      <xdr:nvSpPr>
        <xdr:cNvPr id="581" name="【認定こども園・幼稚園・保育所】&#10;一人当たり面積最大値テキスト">
          <a:extLst>
            <a:ext uri="{FF2B5EF4-FFF2-40B4-BE49-F238E27FC236}">
              <a16:creationId xmlns:a16="http://schemas.microsoft.com/office/drawing/2014/main" id="{206C8368-2E56-4C3D-8BB0-88A3BB12E4CD}"/>
            </a:ext>
          </a:extLst>
        </xdr:cNvPr>
        <xdr:cNvSpPr txBox="1"/>
      </xdr:nvSpPr>
      <xdr:spPr>
        <a:xfrm>
          <a:off x="19992975" y="533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22860</xdr:rowOff>
    </xdr:from>
    <xdr:to>
      <xdr:col>116</xdr:col>
      <xdr:colOff>152400</xdr:colOff>
      <xdr:row>34</xdr:row>
      <xdr:rowOff>22860</xdr:rowOff>
    </xdr:to>
    <xdr:cxnSp macro="">
      <xdr:nvCxnSpPr>
        <xdr:cNvPr id="582" name="直線コネクタ 581">
          <a:extLst>
            <a:ext uri="{FF2B5EF4-FFF2-40B4-BE49-F238E27FC236}">
              <a16:creationId xmlns:a16="http://schemas.microsoft.com/office/drawing/2014/main" id="{F8B0DBCF-1AE9-40FE-B708-E49CCF67DEEB}"/>
            </a:ext>
          </a:extLst>
        </xdr:cNvPr>
        <xdr:cNvCxnSpPr/>
      </xdr:nvCxnSpPr>
      <xdr:spPr>
        <a:xfrm>
          <a:off x="19878675" y="554101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74947</xdr:rowOff>
    </xdr:from>
    <xdr:ext cx="469744" cy="259045"/>
    <xdr:sp macro="" textlink="">
      <xdr:nvSpPr>
        <xdr:cNvPr id="583" name="【認定こども園・幼稚園・保育所】&#10;一人当たり面積平均値テキスト">
          <a:extLst>
            <a:ext uri="{FF2B5EF4-FFF2-40B4-BE49-F238E27FC236}">
              <a16:creationId xmlns:a16="http://schemas.microsoft.com/office/drawing/2014/main" id="{20AFDD5A-4C46-4AFD-B0D4-C40B09507C66}"/>
            </a:ext>
          </a:extLst>
        </xdr:cNvPr>
        <xdr:cNvSpPr txBox="1"/>
      </xdr:nvSpPr>
      <xdr:spPr>
        <a:xfrm>
          <a:off x="19992975" y="6237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52070</xdr:rowOff>
    </xdr:from>
    <xdr:to>
      <xdr:col>116</xdr:col>
      <xdr:colOff>114300</xdr:colOff>
      <xdr:row>39</xdr:row>
      <xdr:rowOff>153670</xdr:rowOff>
    </xdr:to>
    <xdr:sp macro="" textlink="">
      <xdr:nvSpPr>
        <xdr:cNvPr id="584" name="フローチャート: 判断 583">
          <a:extLst>
            <a:ext uri="{FF2B5EF4-FFF2-40B4-BE49-F238E27FC236}">
              <a16:creationId xmlns:a16="http://schemas.microsoft.com/office/drawing/2014/main" id="{901BACBB-5735-4A0F-A2E1-3D04154C6FAE}"/>
            </a:ext>
          </a:extLst>
        </xdr:cNvPr>
        <xdr:cNvSpPr/>
      </xdr:nvSpPr>
      <xdr:spPr>
        <a:xfrm>
          <a:off x="19897725" y="637349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55880</xdr:rowOff>
    </xdr:from>
    <xdr:to>
      <xdr:col>112</xdr:col>
      <xdr:colOff>38100</xdr:colOff>
      <xdr:row>39</xdr:row>
      <xdr:rowOff>157480</xdr:rowOff>
    </xdr:to>
    <xdr:sp macro="" textlink="">
      <xdr:nvSpPr>
        <xdr:cNvPr id="585" name="フローチャート: 判断 584">
          <a:extLst>
            <a:ext uri="{FF2B5EF4-FFF2-40B4-BE49-F238E27FC236}">
              <a16:creationId xmlns:a16="http://schemas.microsoft.com/office/drawing/2014/main" id="{4DC13A25-0E3D-4ED7-A73D-3098D9940252}"/>
            </a:ext>
          </a:extLst>
        </xdr:cNvPr>
        <xdr:cNvSpPr/>
      </xdr:nvSpPr>
      <xdr:spPr>
        <a:xfrm>
          <a:off x="19154775" y="638048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59690</xdr:rowOff>
    </xdr:from>
    <xdr:to>
      <xdr:col>107</xdr:col>
      <xdr:colOff>101600</xdr:colOff>
      <xdr:row>39</xdr:row>
      <xdr:rowOff>161290</xdr:rowOff>
    </xdr:to>
    <xdr:sp macro="" textlink="">
      <xdr:nvSpPr>
        <xdr:cNvPr id="586" name="フローチャート: 判断 585">
          <a:extLst>
            <a:ext uri="{FF2B5EF4-FFF2-40B4-BE49-F238E27FC236}">
              <a16:creationId xmlns:a16="http://schemas.microsoft.com/office/drawing/2014/main" id="{5C59D604-84DE-408A-9A4A-E639EFF13AE8}"/>
            </a:ext>
          </a:extLst>
        </xdr:cNvPr>
        <xdr:cNvSpPr/>
      </xdr:nvSpPr>
      <xdr:spPr>
        <a:xfrm>
          <a:off x="18345150" y="638429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74930</xdr:rowOff>
    </xdr:from>
    <xdr:to>
      <xdr:col>102</xdr:col>
      <xdr:colOff>165100</xdr:colOff>
      <xdr:row>40</xdr:row>
      <xdr:rowOff>5080</xdr:rowOff>
    </xdr:to>
    <xdr:sp macro="" textlink="">
      <xdr:nvSpPr>
        <xdr:cNvPr id="587" name="フローチャート: 判断 586">
          <a:extLst>
            <a:ext uri="{FF2B5EF4-FFF2-40B4-BE49-F238E27FC236}">
              <a16:creationId xmlns:a16="http://schemas.microsoft.com/office/drawing/2014/main" id="{36D78716-1039-4CA0-A4C6-B8BBB0F36BDF}"/>
            </a:ext>
          </a:extLst>
        </xdr:cNvPr>
        <xdr:cNvSpPr/>
      </xdr:nvSpPr>
      <xdr:spPr>
        <a:xfrm>
          <a:off x="17554575" y="639953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40640</xdr:rowOff>
    </xdr:from>
    <xdr:to>
      <xdr:col>98</xdr:col>
      <xdr:colOff>38100</xdr:colOff>
      <xdr:row>39</xdr:row>
      <xdr:rowOff>142240</xdr:rowOff>
    </xdr:to>
    <xdr:sp macro="" textlink="">
      <xdr:nvSpPr>
        <xdr:cNvPr id="588" name="フローチャート: 判断 587">
          <a:extLst>
            <a:ext uri="{FF2B5EF4-FFF2-40B4-BE49-F238E27FC236}">
              <a16:creationId xmlns:a16="http://schemas.microsoft.com/office/drawing/2014/main" id="{BA660374-6D92-4FAF-9F7C-2A71CD7062B2}"/>
            </a:ext>
          </a:extLst>
        </xdr:cNvPr>
        <xdr:cNvSpPr/>
      </xdr:nvSpPr>
      <xdr:spPr>
        <a:xfrm>
          <a:off x="16754475" y="636524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FB4C3BB4-3BCF-4948-8C78-A0B566F2C81C}"/>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9D60D3F2-EFB1-441F-9A01-EBE4FC3CD7F6}"/>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CBA9DEE8-0279-466D-AC92-B8213AAFA6EB}"/>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DBA5E263-67D0-4256-B061-740AF2E07301}"/>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454E7EBD-3E14-4B2D-922B-61BD2E84ACA9}"/>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162560</xdr:rowOff>
    </xdr:from>
    <xdr:to>
      <xdr:col>116</xdr:col>
      <xdr:colOff>114300</xdr:colOff>
      <xdr:row>40</xdr:row>
      <xdr:rowOff>92710</xdr:rowOff>
    </xdr:to>
    <xdr:sp macro="" textlink="">
      <xdr:nvSpPr>
        <xdr:cNvPr id="594" name="楕円 593">
          <a:extLst>
            <a:ext uri="{FF2B5EF4-FFF2-40B4-BE49-F238E27FC236}">
              <a16:creationId xmlns:a16="http://schemas.microsoft.com/office/drawing/2014/main" id="{E334268F-1F5E-498C-B642-9C3DB870AB3F}"/>
            </a:ext>
          </a:extLst>
        </xdr:cNvPr>
        <xdr:cNvSpPr/>
      </xdr:nvSpPr>
      <xdr:spPr>
        <a:xfrm>
          <a:off x="19897725" y="648398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140987</xdr:rowOff>
    </xdr:from>
    <xdr:ext cx="469744" cy="259045"/>
    <xdr:sp macro="" textlink="">
      <xdr:nvSpPr>
        <xdr:cNvPr id="595" name="【認定こども園・幼稚園・保育所】&#10;一人当たり面積該当値テキスト">
          <a:extLst>
            <a:ext uri="{FF2B5EF4-FFF2-40B4-BE49-F238E27FC236}">
              <a16:creationId xmlns:a16="http://schemas.microsoft.com/office/drawing/2014/main" id="{6EB65AC2-E160-4901-9193-4C2C40C12057}"/>
            </a:ext>
          </a:extLst>
        </xdr:cNvPr>
        <xdr:cNvSpPr txBox="1"/>
      </xdr:nvSpPr>
      <xdr:spPr>
        <a:xfrm>
          <a:off x="19992975" y="6468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170180</xdr:rowOff>
    </xdr:from>
    <xdr:to>
      <xdr:col>112</xdr:col>
      <xdr:colOff>38100</xdr:colOff>
      <xdr:row>40</xdr:row>
      <xdr:rowOff>100330</xdr:rowOff>
    </xdr:to>
    <xdr:sp macro="" textlink="">
      <xdr:nvSpPr>
        <xdr:cNvPr id="596" name="楕円 595">
          <a:extLst>
            <a:ext uri="{FF2B5EF4-FFF2-40B4-BE49-F238E27FC236}">
              <a16:creationId xmlns:a16="http://schemas.microsoft.com/office/drawing/2014/main" id="{68CFB8C4-DCA6-4ABE-B4FD-99F1C7F338F2}"/>
            </a:ext>
          </a:extLst>
        </xdr:cNvPr>
        <xdr:cNvSpPr/>
      </xdr:nvSpPr>
      <xdr:spPr>
        <a:xfrm>
          <a:off x="19154775" y="648525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41910</xdr:rowOff>
    </xdr:from>
    <xdr:to>
      <xdr:col>116</xdr:col>
      <xdr:colOff>63500</xdr:colOff>
      <xdr:row>40</xdr:row>
      <xdr:rowOff>49530</xdr:rowOff>
    </xdr:to>
    <xdr:cxnSp macro="">
      <xdr:nvCxnSpPr>
        <xdr:cNvPr id="597" name="直線コネクタ 596">
          <a:extLst>
            <a:ext uri="{FF2B5EF4-FFF2-40B4-BE49-F238E27FC236}">
              <a16:creationId xmlns:a16="http://schemas.microsoft.com/office/drawing/2014/main" id="{33BC13A0-86A3-4519-915B-22F16089C1D4}"/>
            </a:ext>
          </a:extLst>
        </xdr:cNvPr>
        <xdr:cNvCxnSpPr/>
      </xdr:nvCxnSpPr>
      <xdr:spPr>
        <a:xfrm flipV="1">
          <a:off x="19202400" y="6531610"/>
          <a:ext cx="752475"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143510</xdr:rowOff>
    </xdr:from>
    <xdr:to>
      <xdr:col>107</xdr:col>
      <xdr:colOff>101600</xdr:colOff>
      <xdr:row>40</xdr:row>
      <xdr:rowOff>73660</xdr:rowOff>
    </xdr:to>
    <xdr:sp macro="" textlink="">
      <xdr:nvSpPr>
        <xdr:cNvPr id="598" name="楕円 597">
          <a:extLst>
            <a:ext uri="{FF2B5EF4-FFF2-40B4-BE49-F238E27FC236}">
              <a16:creationId xmlns:a16="http://schemas.microsoft.com/office/drawing/2014/main" id="{EF2735A2-7F22-4A6F-8FA8-FEDC88B9590F}"/>
            </a:ext>
          </a:extLst>
        </xdr:cNvPr>
        <xdr:cNvSpPr/>
      </xdr:nvSpPr>
      <xdr:spPr>
        <a:xfrm>
          <a:off x="18345150" y="646493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22860</xdr:rowOff>
    </xdr:from>
    <xdr:to>
      <xdr:col>111</xdr:col>
      <xdr:colOff>177800</xdr:colOff>
      <xdr:row>40</xdr:row>
      <xdr:rowOff>49530</xdr:rowOff>
    </xdr:to>
    <xdr:cxnSp macro="">
      <xdr:nvCxnSpPr>
        <xdr:cNvPr id="599" name="直線コネクタ 598">
          <a:extLst>
            <a:ext uri="{FF2B5EF4-FFF2-40B4-BE49-F238E27FC236}">
              <a16:creationId xmlns:a16="http://schemas.microsoft.com/office/drawing/2014/main" id="{903695A0-EA9D-4C5A-86CD-DAA813D1F6E8}"/>
            </a:ext>
          </a:extLst>
        </xdr:cNvPr>
        <xdr:cNvCxnSpPr/>
      </xdr:nvCxnSpPr>
      <xdr:spPr>
        <a:xfrm>
          <a:off x="18392775" y="6512560"/>
          <a:ext cx="809625"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132080</xdr:rowOff>
    </xdr:from>
    <xdr:to>
      <xdr:col>102</xdr:col>
      <xdr:colOff>165100</xdr:colOff>
      <xdr:row>40</xdr:row>
      <xdr:rowOff>62230</xdr:rowOff>
    </xdr:to>
    <xdr:sp macro="" textlink="">
      <xdr:nvSpPr>
        <xdr:cNvPr id="600" name="楕円 599">
          <a:extLst>
            <a:ext uri="{FF2B5EF4-FFF2-40B4-BE49-F238E27FC236}">
              <a16:creationId xmlns:a16="http://schemas.microsoft.com/office/drawing/2014/main" id="{0620313E-FA09-4AAF-876F-B4FCE23457B6}"/>
            </a:ext>
          </a:extLst>
        </xdr:cNvPr>
        <xdr:cNvSpPr/>
      </xdr:nvSpPr>
      <xdr:spPr>
        <a:xfrm>
          <a:off x="17554575" y="64566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11430</xdr:rowOff>
    </xdr:from>
    <xdr:to>
      <xdr:col>107</xdr:col>
      <xdr:colOff>50800</xdr:colOff>
      <xdr:row>40</xdr:row>
      <xdr:rowOff>22860</xdr:rowOff>
    </xdr:to>
    <xdr:cxnSp macro="">
      <xdr:nvCxnSpPr>
        <xdr:cNvPr id="601" name="直線コネクタ 600">
          <a:extLst>
            <a:ext uri="{FF2B5EF4-FFF2-40B4-BE49-F238E27FC236}">
              <a16:creationId xmlns:a16="http://schemas.microsoft.com/office/drawing/2014/main" id="{00527D8D-E845-4098-8D67-95B37DEFEF2E}"/>
            </a:ext>
          </a:extLst>
        </xdr:cNvPr>
        <xdr:cNvCxnSpPr/>
      </xdr:nvCxnSpPr>
      <xdr:spPr>
        <a:xfrm>
          <a:off x="17602200" y="6494780"/>
          <a:ext cx="790575"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86360</xdr:rowOff>
    </xdr:from>
    <xdr:to>
      <xdr:col>98</xdr:col>
      <xdr:colOff>38100</xdr:colOff>
      <xdr:row>40</xdr:row>
      <xdr:rowOff>16510</xdr:rowOff>
    </xdr:to>
    <xdr:sp macro="" textlink="">
      <xdr:nvSpPr>
        <xdr:cNvPr id="602" name="楕円 601">
          <a:extLst>
            <a:ext uri="{FF2B5EF4-FFF2-40B4-BE49-F238E27FC236}">
              <a16:creationId xmlns:a16="http://schemas.microsoft.com/office/drawing/2014/main" id="{8B3E3D10-6042-4564-9949-B1F161F2EAD2}"/>
            </a:ext>
          </a:extLst>
        </xdr:cNvPr>
        <xdr:cNvSpPr/>
      </xdr:nvSpPr>
      <xdr:spPr>
        <a:xfrm>
          <a:off x="16754475" y="640778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137160</xdr:rowOff>
    </xdr:from>
    <xdr:to>
      <xdr:col>102</xdr:col>
      <xdr:colOff>114300</xdr:colOff>
      <xdr:row>40</xdr:row>
      <xdr:rowOff>11430</xdr:rowOff>
    </xdr:to>
    <xdr:cxnSp macro="">
      <xdr:nvCxnSpPr>
        <xdr:cNvPr id="603" name="直線コネクタ 602">
          <a:extLst>
            <a:ext uri="{FF2B5EF4-FFF2-40B4-BE49-F238E27FC236}">
              <a16:creationId xmlns:a16="http://schemas.microsoft.com/office/drawing/2014/main" id="{CCAD486A-B2BB-4410-BE48-312BD59F94A6}"/>
            </a:ext>
          </a:extLst>
        </xdr:cNvPr>
        <xdr:cNvCxnSpPr/>
      </xdr:nvCxnSpPr>
      <xdr:spPr>
        <a:xfrm>
          <a:off x="16802100" y="6464935"/>
          <a:ext cx="800100" cy="2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2557</xdr:rowOff>
    </xdr:from>
    <xdr:ext cx="469744" cy="259045"/>
    <xdr:sp macro="" textlink="">
      <xdr:nvSpPr>
        <xdr:cNvPr id="604" name="n_1aveValue【認定こども園・幼稚園・保育所】&#10;一人当たり面積">
          <a:extLst>
            <a:ext uri="{FF2B5EF4-FFF2-40B4-BE49-F238E27FC236}">
              <a16:creationId xmlns:a16="http://schemas.microsoft.com/office/drawing/2014/main" id="{B9075606-9833-418E-9528-273A907F2CBA}"/>
            </a:ext>
          </a:extLst>
        </xdr:cNvPr>
        <xdr:cNvSpPr txBox="1"/>
      </xdr:nvSpPr>
      <xdr:spPr>
        <a:xfrm>
          <a:off x="18983402" y="6165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6367</xdr:rowOff>
    </xdr:from>
    <xdr:ext cx="469744" cy="259045"/>
    <xdr:sp macro="" textlink="">
      <xdr:nvSpPr>
        <xdr:cNvPr id="605" name="n_2aveValue【認定こども園・幼稚園・保育所】&#10;一人当たり面積">
          <a:extLst>
            <a:ext uri="{FF2B5EF4-FFF2-40B4-BE49-F238E27FC236}">
              <a16:creationId xmlns:a16="http://schemas.microsoft.com/office/drawing/2014/main" id="{B39A3161-4D49-439B-A97C-0301EB02B999}"/>
            </a:ext>
          </a:extLst>
        </xdr:cNvPr>
        <xdr:cNvSpPr txBox="1"/>
      </xdr:nvSpPr>
      <xdr:spPr>
        <a:xfrm>
          <a:off x="18183302" y="6172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21607</xdr:rowOff>
    </xdr:from>
    <xdr:ext cx="469744" cy="259045"/>
    <xdr:sp macro="" textlink="">
      <xdr:nvSpPr>
        <xdr:cNvPr id="606" name="n_3aveValue【認定こども園・幼稚園・保育所】&#10;一人当たり面積">
          <a:extLst>
            <a:ext uri="{FF2B5EF4-FFF2-40B4-BE49-F238E27FC236}">
              <a16:creationId xmlns:a16="http://schemas.microsoft.com/office/drawing/2014/main" id="{E3978A24-FCD0-4283-B63C-D84AC611915D}"/>
            </a:ext>
          </a:extLst>
        </xdr:cNvPr>
        <xdr:cNvSpPr txBox="1"/>
      </xdr:nvSpPr>
      <xdr:spPr>
        <a:xfrm>
          <a:off x="17383202" y="618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158767</xdr:rowOff>
    </xdr:from>
    <xdr:ext cx="469744" cy="259045"/>
    <xdr:sp macro="" textlink="">
      <xdr:nvSpPr>
        <xdr:cNvPr id="607" name="n_4aveValue【認定こども園・幼稚園・保育所】&#10;一人当たり面積">
          <a:extLst>
            <a:ext uri="{FF2B5EF4-FFF2-40B4-BE49-F238E27FC236}">
              <a16:creationId xmlns:a16="http://schemas.microsoft.com/office/drawing/2014/main" id="{37E84D11-2C5C-4F75-ACD2-CABDC1AA5E8A}"/>
            </a:ext>
          </a:extLst>
        </xdr:cNvPr>
        <xdr:cNvSpPr txBox="1"/>
      </xdr:nvSpPr>
      <xdr:spPr>
        <a:xfrm>
          <a:off x="16592627" y="6162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91457</xdr:rowOff>
    </xdr:from>
    <xdr:ext cx="469744" cy="259045"/>
    <xdr:sp macro="" textlink="">
      <xdr:nvSpPr>
        <xdr:cNvPr id="608" name="n_1mainValue【認定こども園・幼稚園・保育所】&#10;一人当たり面積">
          <a:extLst>
            <a:ext uri="{FF2B5EF4-FFF2-40B4-BE49-F238E27FC236}">
              <a16:creationId xmlns:a16="http://schemas.microsoft.com/office/drawing/2014/main" id="{FAC3A279-450D-4270-A458-3874D90BB6A0}"/>
            </a:ext>
          </a:extLst>
        </xdr:cNvPr>
        <xdr:cNvSpPr txBox="1"/>
      </xdr:nvSpPr>
      <xdr:spPr>
        <a:xfrm>
          <a:off x="18983402"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64787</xdr:rowOff>
    </xdr:from>
    <xdr:ext cx="469744" cy="259045"/>
    <xdr:sp macro="" textlink="">
      <xdr:nvSpPr>
        <xdr:cNvPr id="609" name="n_2mainValue【認定こども園・幼稚園・保育所】&#10;一人当たり面積">
          <a:extLst>
            <a:ext uri="{FF2B5EF4-FFF2-40B4-BE49-F238E27FC236}">
              <a16:creationId xmlns:a16="http://schemas.microsoft.com/office/drawing/2014/main" id="{13E47761-FD6C-4C98-94A1-D0E7B137048E}"/>
            </a:ext>
          </a:extLst>
        </xdr:cNvPr>
        <xdr:cNvSpPr txBox="1"/>
      </xdr:nvSpPr>
      <xdr:spPr>
        <a:xfrm>
          <a:off x="18183302" y="655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53357</xdr:rowOff>
    </xdr:from>
    <xdr:ext cx="469744" cy="259045"/>
    <xdr:sp macro="" textlink="">
      <xdr:nvSpPr>
        <xdr:cNvPr id="610" name="n_3mainValue【認定こども園・幼稚園・保育所】&#10;一人当たり面積">
          <a:extLst>
            <a:ext uri="{FF2B5EF4-FFF2-40B4-BE49-F238E27FC236}">
              <a16:creationId xmlns:a16="http://schemas.microsoft.com/office/drawing/2014/main" id="{60786536-2D3B-439E-89C4-A92C794F100B}"/>
            </a:ext>
          </a:extLst>
        </xdr:cNvPr>
        <xdr:cNvSpPr txBox="1"/>
      </xdr:nvSpPr>
      <xdr:spPr>
        <a:xfrm>
          <a:off x="17383202" y="653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7637</xdr:rowOff>
    </xdr:from>
    <xdr:ext cx="469744" cy="259045"/>
    <xdr:sp macro="" textlink="">
      <xdr:nvSpPr>
        <xdr:cNvPr id="611" name="n_4mainValue【認定こども園・幼稚園・保育所】&#10;一人当たり面積">
          <a:extLst>
            <a:ext uri="{FF2B5EF4-FFF2-40B4-BE49-F238E27FC236}">
              <a16:creationId xmlns:a16="http://schemas.microsoft.com/office/drawing/2014/main" id="{33A2ABB1-4D7B-4EC8-AD19-0A0F7EC8FE3C}"/>
            </a:ext>
          </a:extLst>
        </xdr:cNvPr>
        <xdr:cNvSpPr txBox="1"/>
      </xdr:nvSpPr>
      <xdr:spPr>
        <a:xfrm>
          <a:off x="16592627" y="649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id="{E2EFED3D-8B59-4DA7-8A16-A8AFF2904CFD}"/>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id="{A4C61859-D8FA-48AA-B8E0-7A93E37A9C5C}"/>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id="{D3D85F09-01D5-458C-B79E-2BD7270A5574}"/>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id="{915E6A03-F911-40FC-ACCD-CFEB85EC6283}"/>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id="{093CB1CA-A252-439A-A909-56266E80B23E}"/>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id="{30A454E3-BAF0-45F5-96FC-4C1CA6409865}"/>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id="{3D7E5117-7B07-4339-9BCC-544BC8262EE6}"/>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id="{2F8D43CD-28CB-486B-A646-F2B70A6833F1}"/>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id="{9F7C9BE6-B88E-4AE1-B5BE-16BDA06C877D}"/>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id="{3CCAB1E6-B818-43CA-B157-18C7F4B5DB13}"/>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id="{37906A63-5EDE-48B8-B16E-6F0C512981ED}"/>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a:extLst>
            <a:ext uri="{FF2B5EF4-FFF2-40B4-BE49-F238E27FC236}">
              <a16:creationId xmlns:a16="http://schemas.microsoft.com/office/drawing/2014/main" id="{C54FBC67-74FD-42C3-A20A-2579937EE654}"/>
            </a:ext>
          </a:extLst>
        </xdr:cNvPr>
        <xdr:cNvCxnSpPr/>
      </xdr:nvCxnSpPr>
      <xdr:spPr>
        <a:xfrm>
          <a:off x="11210925" y="1050335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24" name="テキスト ボックス 623">
          <a:extLst>
            <a:ext uri="{FF2B5EF4-FFF2-40B4-BE49-F238E27FC236}">
              <a16:creationId xmlns:a16="http://schemas.microsoft.com/office/drawing/2014/main" id="{21DDD420-6C7C-4726-9663-559D82804103}"/>
            </a:ext>
          </a:extLst>
        </xdr:cNvPr>
        <xdr:cNvSpPr txBox="1"/>
      </xdr:nvSpPr>
      <xdr:spPr>
        <a:xfrm>
          <a:off x="10845966" y="103738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a:extLst>
            <a:ext uri="{FF2B5EF4-FFF2-40B4-BE49-F238E27FC236}">
              <a16:creationId xmlns:a16="http://schemas.microsoft.com/office/drawing/2014/main" id="{5ED70CF1-BBB9-4E60-998C-BD820962069F}"/>
            </a:ext>
          </a:extLst>
        </xdr:cNvPr>
        <xdr:cNvCxnSpPr/>
      </xdr:nvCxnSpPr>
      <xdr:spPr>
        <a:xfrm>
          <a:off x="11210925" y="101926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a:extLst>
            <a:ext uri="{FF2B5EF4-FFF2-40B4-BE49-F238E27FC236}">
              <a16:creationId xmlns:a16="http://schemas.microsoft.com/office/drawing/2014/main" id="{1BB31ECA-A4F7-4CDD-A53B-6D550E342DD7}"/>
            </a:ext>
          </a:extLst>
        </xdr:cNvPr>
        <xdr:cNvSpPr txBox="1"/>
      </xdr:nvSpPr>
      <xdr:spPr>
        <a:xfrm>
          <a:off x="10845966"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a:extLst>
            <a:ext uri="{FF2B5EF4-FFF2-40B4-BE49-F238E27FC236}">
              <a16:creationId xmlns:a16="http://schemas.microsoft.com/office/drawing/2014/main" id="{7192DB70-B2B6-42CE-B25F-11B83E154D19}"/>
            </a:ext>
          </a:extLst>
        </xdr:cNvPr>
        <xdr:cNvCxnSpPr/>
      </xdr:nvCxnSpPr>
      <xdr:spPr>
        <a:xfrm>
          <a:off x="11210925" y="988513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a:extLst>
            <a:ext uri="{FF2B5EF4-FFF2-40B4-BE49-F238E27FC236}">
              <a16:creationId xmlns:a16="http://schemas.microsoft.com/office/drawing/2014/main" id="{06ED5B1C-6044-40FC-915C-D9D4A59274E0}"/>
            </a:ext>
          </a:extLst>
        </xdr:cNvPr>
        <xdr:cNvSpPr txBox="1"/>
      </xdr:nvSpPr>
      <xdr:spPr>
        <a:xfrm>
          <a:off x="10845966"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a:extLst>
            <a:ext uri="{FF2B5EF4-FFF2-40B4-BE49-F238E27FC236}">
              <a16:creationId xmlns:a16="http://schemas.microsoft.com/office/drawing/2014/main" id="{087D1F26-2C69-4579-850B-1724D94EFDA4}"/>
            </a:ext>
          </a:extLst>
        </xdr:cNvPr>
        <xdr:cNvCxnSpPr/>
      </xdr:nvCxnSpPr>
      <xdr:spPr>
        <a:xfrm>
          <a:off x="11210925" y="957444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a:extLst>
            <a:ext uri="{FF2B5EF4-FFF2-40B4-BE49-F238E27FC236}">
              <a16:creationId xmlns:a16="http://schemas.microsoft.com/office/drawing/2014/main" id="{4B0281F0-64DA-46F0-BC3B-D0A19E97E22A}"/>
            </a:ext>
          </a:extLst>
        </xdr:cNvPr>
        <xdr:cNvSpPr txBox="1"/>
      </xdr:nvSpPr>
      <xdr:spPr>
        <a:xfrm>
          <a:off x="10845966"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a:extLst>
            <a:ext uri="{FF2B5EF4-FFF2-40B4-BE49-F238E27FC236}">
              <a16:creationId xmlns:a16="http://schemas.microsoft.com/office/drawing/2014/main" id="{CC689026-BC48-4675-84DC-78BBAC3C4F32}"/>
            </a:ext>
          </a:extLst>
        </xdr:cNvPr>
        <xdr:cNvCxnSpPr/>
      </xdr:nvCxnSpPr>
      <xdr:spPr>
        <a:xfrm>
          <a:off x="11210925" y="926691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a:extLst>
            <a:ext uri="{FF2B5EF4-FFF2-40B4-BE49-F238E27FC236}">
              <a16:creationId xmlns:a16="http://schemas.microsoft.com/office/drawing/2014/main" id="{8A36F091-D4DA-496D-82B3-E1AEA180F9E6}"/>
            </a:ext>
          </a:extLst>
        </xdr:cNvPr>
        <xdr:cNvSpPr txBox="1"/>
      </xdr:nvSpPr>
      <xdr:spPr>
        <a:xfrm>
          <a:off x="10845966"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a:extLst>
            <a:ext uri="{FF2B5EF4-FFF2-40B4-BE49-F238E27FC236}">
              <a16:creationId xmlns:a16="http://schemas.microsoft.com/office/drawing/2014/main" id="{3BE3139F-ED1F-4EA4-9DB9-37E1B8E3465B}"/>
            </a:ext>
          </a:extLst>
        </xdr:cNvPr>
        <xdr:cNvCxnSpPr/>
      </xdr:nvCxnSpPr>
      <xdr:spPr>
        <a:xfrm>
          <a:off x="11210925" y="895622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34" name="テキスト ボックス 633">
          <a:extLst>
            <a:ext uri="{FF2B5EF4-FFF2-40B4-BE49-F238E27FC236}">
              <a16:creationId xmlns:a16="http://schemas.microsoft.com/office/drawing/2014/main" id="{485EC704-0FC1-4B53-BC4E-A99028CD2488}"/>
            </a:ext>
          </a:extLst>
        </xdr:cNvPr>
        <xdr:cNvSpPr txBox="1"/>
      </xdr:nvSpPr>
      <xdr:spPr>
        <a:xfrm>
          <a:off x="10845966" y="8820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a:extLst>
            <a:ext uri="{FF2B5EF4-FFF2-40B4-BE49-F238E27FC236}">
              <a16:creationId xmlns:a16="http://schemas.microsoft.com/office/drawing/2014/main" id="{36BB53E9-32DE-45E6-89EE-FBD173022A83}"/>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6" name="テキスト ボックス 635">
          <a:extLst>
            <a:ext uri="{FF2B5EF4-FFF2-40B4-BE49-F238E27FC236}">
              <a16:creationId xmlns:a16="http://schemas.microsoft.com/office/drawing/2014/main" id="{89EF8276-31F3-4B80-B98E-DF7390A18692}"/>
            </a:ext>
          </a:extLst>
        </xdr:cNvPr>
        <xdr:cNvSpPr txBox="1"/>
      </xdr:nvSpPr>
      <xdr:spPr>
        <a:xfrm>
          <a:off x="10845966"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7" name="【学校施設】&#10;有形固定資産減価償却率グラフ枠">
          <a:extLst>
            <a:ext uri="{FF2B5EF4-FFF2-40B4-BE49-F238E27FC236}">
              <a16:creationId xmlns:a16="http://schemas.microsoft.com/office/drawing/2014/main" id="{080B57D3-6C07-47ED-8428-273D51F5CFC3}"/>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161653</xdr:rowOff>
    </xdr:from>
    <xdr:to>
      <xdr:col>85</xdr:col>
      <xdr:colOff>126364</xdr:colOff>
      <xdr:row>64</xdr:row>
      <xdr:rowOff>35923</xdr:rowOff>
    </xdr:to>
    <xdr:cxnSp macro="">
      <xdr:nvCxnSpPr>
        <xdr:cNvPr id="638" name="直線コネクタ 637">
          <a:extLst>
            <a:ext uri="{FF2B5EF4-FFF2-40B4-BE49-F238E27FC236}">
              <a16:creationId xmlns:a16="http://schemas.microsoft.com/office/drawing/2014/main" id="{47D808DA-2BE4-4383-B91A-2F0725787444}"/>
            </a:ext>
          </a:extLst>
        </xdr:cNvPr>
        <xdr:cNvCxnSpPr/>
      </xdr:nvCxnSpPr>
      <xdr:spPr>
        <a:xfrm flipV="1">
          <a:off x="14696439" y="9080228"/>
          <a:ext cx="0" cy="1328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39750</xdr:rowOff>
    </xdr:from>
    <xdr:ext cx="405111" cy="259045"/>
    <xdr:sp macro="" textlink="">
      <xdr:nvSpPr>
        <xdr:cNvPr id="639" name="【学校施設】&#10;有形固定資産減価償却率最小値テキスト">
          <a:extLst>
            <a:ext uri="{FF2B5EF4-FFF2-40B4-BE49-F238E27FC236}">
              <a16:creationId xmlns:a16="http://schemas.microsoft.com/office/drawing/2014/main" id="{418C55AE-A562-4D17-8D60-74019B5538F2}"/>
            </a:ext>
          </a:extLst>
        </xdr:cNvPr>
        <xdr:cNvSpPr txBox="1"/>
      </xdr:nvSpPr>
      <xdr:spPr>
        <a:xfrm>
          <a:off x="14735175" y="10412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35923</xdr:rowOff>
    </xdr:from>
    <xdr:to>
      <xdr:col>86</xdr:col>
      <xdr:colOff>25400</xdr:colOff>
      <xdr:row>64</xdr:row>
      <xdr:rowOff>35923</xdr:rowOff>
    </xdr:to>
    <xdr:cxnSp macro="">
      <xdr:nvCxnSpPr>
        <xdr:cNvPr id="640" name="直線コネクタ 639">
          <a:extLst>
            <a:ext uri="{FF2B5EF4-FFF2-40B4-BE49-F238E27FC236}">
              <a16:creationId xmlns:a16="http://schemas.microsoft.com/office/drawing/2014/main" id="{AE44516E-89AC-44CC-BE70-81C00BF88B80}"/>
            </a:ext>
          </a:extLst>
        </xdr:cNvPr>
        <xdr:cNvCxnSpPr/>
      </xdr:nvCxnSpPr>
      <xdr:spPr>
        <a:xfrm>
          <a:off x="14611350" y="1040864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108330</xdr:rowOff>
    </xdr:from>
    <xdr:ext cx="405111" cy="259045"/>
    <xdr:sp macro="" textlink="">
      <xdr:nvSpPr>
        <xdr:cNvPr id="641" name="【学校施設】&#10;有形固定資産減価償却率最大値テキスト">
          <a:extLst>
            <a:ext uri="{FF2B5EF4-FFF2-40B4-BE49-F238E27FC236}">
              <a16:creationId xmlns:a16="http://schemas.microsoft.com/office/drawing/2014/main" id="{666B366E-4453-4425-ACFB-16F95CC8DEE9}"/>
            </a:ext>
          </a:extLst>
        </xdr:cNvPr>
        <xdr:cNvSpPr txBox="1"/>
      </xdr:nvSpPr>
      <xdr:spPr>
        <a:xfrm>
          <a:off x="14735175" y="8858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161653</xdr:rowOff>
    </xdr:from>
    <xdr:to>
      <xdr:col>86</xdr:col>
      <xdr:colOff>25400</xdr:colOff>
      <xdr:row>55</xdr:row>
      <xdr:rowOff>161653</xdr:rowOff>
    </xdr:to>
    <xdr:cxnSp macro="">
      <xdr:nvCxnSpPr>
        <xdr:cNvPr id="642" name="直線コネクタ 641">
          <a:extLst>
            <a:ext uri="{FF2B5EF4-FFF2-40B4-BE49-F238E27FC236}">
              <a16:creationId xmlns:a16="http://schemas.microsoft.com/office/drawing/2014/main" id="{95F53073-688D-4801-A5DC-69DD7D356712}"/>
            </a:ext>
          </a:extLst>
        </xdr:cNvPr>
        <xdr:cNvCxnSpPr/>
      </xdr:nvCxnSpPr>
      <xdr:spPr>
        <a:xfrm>
          <a:off x="14611350" y="908022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125565</xdr:rowOff>
    </xdr:from>
    <xdr:ext cx="405111" cy="259045"/>
    <xdr:sp macro="" textlink="">
      <xdr:nvSpPr>
        <xdr:cNvPr id="643" name="【学校施設】&#10;有形固定資産減価償却率平均値テキスト">
          <a:extLst>
            <a:ext uri="{FF2B5EF4-FFF2-40B4-BE49-F238E27FC236}">
              <a16:creationId xmlns:a16="http://schemas.microsoft.com/office/drawing/2014/main" id="{E7273F4C-6818-4E0F-95A4-D91F6C7D3EA5}"/>
            </a:ext>
          </a:extLst>
        </xdr:cNvPr>
        <xdr:cNvSpPr txBox="1"/>
      </xdr:nvSpPr>
      <xdr:spPr>
        <a:xfrm>
          <a:off x="14735175" y="96854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102688</xdr:rowOff>
    </xdr:from>
    <xdr:to>
      <xdr:col>85</xdr:col>
      <xdr:colOff>177800</xdr:colOff>
      <xdr:row>61</xdr:row>
      <xdr:rowOff>32838</xdr:rowOff>
    </xdr:to>
    <xdr:sp macro="" textlink="">
      <xdr:nvSpPr>
        <xdr:cNvPr id="644" name="フローチャート: 判断 643">
          <a:extLst>
            <a:ext uri="{FF2B5EF4-FFF2-40B4-BE49-F238E27FC236}">
              <a16:creationId xmlns:a16="http://schemas.microsoft.com/office/drawing/2014/main" id="{12FC2FBA-7C53-40D7-A0F4-C5AF6E64EAEC}"/>
            </a:ext>
          </a:extLst>
        </xdr:cNvPr>
        <xdr:cNvSpPr/>
      </xdr:nvSpPr>
      <xdr:spPr>
        <a:xfrm>
          <a:off x="14649450" y="9830888"/>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66766</xdr:rowOff>
    </xdr:from>
    <xdr:to>
      <xdr:col>81</xdr:col>
      <xdr:colOff>101600</xdr:colOff>
      <xdr:row>60</xdr:row>
      <xdr:rowOff>168366</xdr:rowOff>
    </xdr:to>
    <xdr:sp macro="" textlink="">
      <xdr:nvSpPr>
        <xdr:cNvPr id="645" name="フローチャート: 判断 644">
          <a:extLst>
            <a:ext uri="{FF2B5EF4-FFF2-40B4-BE49-F238E27FC236}">
              <a16:creationId xmlns:a16="http://schemas.microsoft.com/office/drawing/2014/main" id="{41698DF8-43E7-40A2-8496-303F621DB097}"/>
            </a:ext>
          </a:extLst>
        </xdr:cNvPr>
        <xdr:cNvSpPr/>
      </xdr:nvSpPr>
      <xdr:spPr>
        <a:xfrm>
          <a:off x="13887450" y="978861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43906</xdr:rowOff>
    </xdr:from>
    <xdr:to>
      <xdr:col>76</xdr:col>
      <xdr:colOff>165100</xdr:colOff>
      <xdr:row>60</xdr:row>
      <xdr:rowOff>145506</xdr:rowOff>
    </xdr:to>
    <xdr:sp macro="" textlink="">
      <xdr:nvSpPr>
        <xdr:cNvPr id="646" name="フローチャート: 判断 645">
          <a:extLst>
            <a:ext uri="{FF2B5EF4-FFF2-40B4-BE49-F238E27FC236}">
              <a16:creationId xmlns:a16="http://schemas.microsoft.com/office/drawing/2014/main" id="{EB05B3F1-9408-4951-8FF6-A518C19B282D}"/>
            </a:ext>
          </a:extLst>
        </xdr:cNvPr>
        <xdr:cNvSpPr/>
      </xdr:nvSpPr>
      <xdr:spPr>
        <a:xfrm>
          <a:off x="13096875" y="977210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1451</xdr:rowOff>
    </xdr:from>
    <xdr:to>
      <xdr:col>72</xdr:col>
      <xdr:colOff>38100</xdr:colOff>
      <xdr:row>60</xdr:row>
      <xdr:rowOff>103051</xdr:rowOff>
    </xdr:to>
    <xdr:sp macro="" textlink="">
      <xdr:nvSpPr>
        <xdr:cNvPr id="647" name="フローチャート: 判断 646">
          <a:extLst>
            <a:ext uri="{FF2B5EF4-FFF2-40B4-BE49-F238E27FC236}">
              <a16:creationId xmlns:a16="http://schemas.microsoft.com/office/drawing/2014/main" id="{8578B66C-27EC-41E6-BCC3-DE4F98119E37}"/>
            </a:ext>
          </a:extLst>
        </xdr:cNvPr>
        <xdr:cNvSpPr/>
      </xdr:nvSpPr>
      <xdr:spPr>
        <a:xfrm>
          <a:off x="12296775" y="972647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130447</xdr:rowOff>
    </xdr:from>
    <xdr:to>
      <xdr:col>67</xdr:col>
      <xdr:colOff>101600</xdr:colOff>
      <xdr:row>60</xdr:row>
      <xdr:rowOff>60597</xdr:rowOff>
    </xdr:to>
    <xdr:sp macro="" textlink="">
      <xdr:nvSpPr>
        <xdr:cNvPr id="648" name="フローチャート: 判断 647">
          <a:extLst>
            <a:ext uri="{FF2B5EF4-FFF2-40B4-BE49-F238E27FC236}">
              <a16:creationId xmlns:a16="http://schemas.microsoft.com/office/drawing/2014/main" id="{AE242E04-8930-46E6-AF7E-28D28D239A06}"/>
            </a:ext>
          </a:extLst>
        </xdr:cNvPr>
        <xdr:cNvSpPr/>
      </xdr:nvSpPr>
      <xdr:spPr>
        <a:xfrm>
          <a:off x="11487150" y="969354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D7A6AC3-1453-457B-A07F-B0D1C66087BE}"/>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504CF43C-AEED-4F64-AF4F-3265C9F8451F}"/>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F45BFACA-B17D-4449-9362-DEA1660395F9}"/>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CB84DE0B-6F76-4B97-BCC7-8ADE41F7C152}"/>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34F9A80F-4C20-43FE-AC41-2506AD41AF24}"/>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120650</xdr:rowOff>
    </xdr:from>
    <xdr:to>
      <xdr:col>85</xdr:col>
      <xdr:colOff>177800</xdr:colOff>
      <xdr:row>62</xdr:row>
      <xdr:rowOff>50800</xdr:rowOff>
    </xdr:to>
    <xdr:sp macro="" textlink="">
      <xdr:nvSpPr>
        <xdr:cNvPr id="654" name="楕円 653">
          <a:extLst>
            <a:ext uri="{FF2B5EF4-FFF2-40B4-BE49-F238E27FC236}">
              <a16:creationId xmlns:a16="http://schemas.microsoft.com/office/drawing/2014/main" id="{4D231C8B-5312-4DE2-BB40-0A72DD449B62}"/>
            </a:ext>
          </a:extLst>
        </xdr:cNvPr>
        <xdr:cNvSpPr/>
      </xdr:nvSpPr>
      <xdr:spPr>
        <a:xfrm>
          <a:off x="14649450" y="1001077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99077</xdr:rowOff>
    </xdr:from>
    <xdr:ext cx="405111" cy="259045"/>
    <xdr:sp macro="" textlink="">
      <xdr:nvSpPr>
        <xdr:cNvPr id="655" name="【学校施設】&#10;有形固定資産減価償却率該当値テキスト">
          <a:extLst>
            <a:ext uri="{FF2B5EF4-FFF2-40B4-BE49-F238E27FC236}">
              <a16:creationId xmlns:a16="http://schemas.microsoft.com/office/drawing/2014/main" id="{D5AAC758-557C-4FF0-9475-80E0E68DEB47}"/>
            </a:ext>
          </a:extLst>
        </xdr:cNvPr>
        <xdr:cNvSpPr txBox="1"/>
      </xdr:nvSpPr>
      <xdr:spPr>
        <a:xfrm>
          <a:off x="14735175" y="9989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87993</xdr:rowOff>
    </xdr:from>
    <xdr:to>
      <xdr:col>81</xdr:col>
      <xdr:colOff>101600</xdr:colOff>
      <xdr:row>62</xdr:row>
      <xdr:rowOff>18143</xdr:rowOff>
    </xdr:to>
    <xdr:sp macro="" textlink="">
      <xdr:nvSpPr>
        <xdr:cNvPr id="656" name="楕円 655">
          <a:extLst>
            <a:ext uri="{FF2B5EF4-FFF2-40B4-BE49-F238E27FC236}">
              <a16:creationId xmlns:a16="http://schemas.microsoft.com/office/drawing/2014/main" id="{C2C3E232-F274-4BC9-8FF5-D79A72CAFE14}"/>
            </a:ext>
          </a:extLst>
        </xdr:cNvPr>
        <xdr:cNvSpPr/>
      </xdr:nvSpPr>
      <xdr:spPr>
        <a:xfrm>
          <a:off x="13887450" y="997176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138793</xdr:rowOff>
    </xdr:from>
    <xdr:to>
      <xdr:col>85</xdr:col>
      <xdr:colOff>127000</xdr:colOff>
      <xdr:row>62</xdr:row>
      <xdr:rowOff>0</xdr:rowOff>
    </xdr:to>
    <xdr:cxnSp macro="">
      <xdr:nvCxnSpPr>
        <xdr:cNvPr id="657" name="直線コネクタ 656">
          <a:extLst>
            <a:ext uri="{FF2B5EF4-FFF2-40B4-BE49-F238E27FC236}">
              <a16:creationId xmlns:a16="http://schemas.microsoft.com/office/drawing/2014/main" id="{EBF75621-47FE-4CEA-91EC-A4E244002D69}"/>
            </a:ext>
          </a:extLst>
        </xdr:cNvPr>
        <xdr:cNvCxnSpPr/>
      </xdr:nvCxnSpPr>
      <xdr:spPr>
        <a:xfrm>
          <a:off x="13935075" y="10028918"/>
          <a:ext cx="762000" cy="19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65133</xdr:rowOff>
    </xdr:from>
    <xdr:to>
      <xdr:col>76</xdr:col>
      <xdr:colOff>165100</xdr:colOff>
      <xdr:row>61</xdr:row>
      <xdr:rowOff>166733</xdr:rowOff>
    </xdr:to>
    <xdr:sp macro="" textlink="">
      <xdr:nvSpPr>
        <xdr:cNvPr id="658" name="楕円 657">
          <a:extLst>
            <a:ext uri="{FF2B5EF4-FFF2-40B4-BE49-F238E27FC236}">
              <a16:creationId xmlns:a16="http://schemas.microsoft.com/office/drawing/2014/main" id="{D5000AA2-3D13-4411-9D36-0AAC331D66AD}"/>
            </a:ext>
          </a:extLst>
        </xdr:cNvPr>
        <xdr:cNvSpPr/>
      </xdr:nvSpPr>
      <xdr:spPr>
        <a:xfrm>
          <a:off x="13096875" y="995525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115933</xdr:rowOff>
    </xdr:from>
    <xdr:to>
      <xdr:col>81</xdr:col>
      <xdr:colOff>50800</xdr:colOff>
      <xdr:row>61</xdr:row>
      <xdr:rowOff>138793</xdr:rowOff>
    </xdr:to>
    <xdr:cxnSp macro="">
      <xdr:nvCxnSpPr>
        <xdr:cNvPr id="659" name="直線コネクタ 658">
          <a:extLst>
            <a:ext uri="{FF2B5EF4-FFF2-40B4-BE49-F238E27FC236}">
              <a16:creationId xmlns:a16="http://schemas.microsoft.com/office/drawing/2014/main" id="{EC4D2D5D-0AA0-414A-B783-44F9961CD215}"/>
            </a:ext>
          </a:extLst>
        </xdr:cNvPr>
        <xdr:cNvCxnSpPr/>
      </xdr:nvCxnSpPr>
      <xdr:spPr>
        <a:xfrm>
          <a:off x="13144500" y="10002883"/>
          <a:ext cx="790575"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48804</xdr:rowOff>
    </xdr:from>
    <xdr:to>
      <xdr:col>72</xdr:col>
      <xdr:colOff>38100</xdr:colOff>
      <xdr:row>61</xdr:row>
      <xdr:rowOff>150404</xdr:rowOff>
    </xdr:to>
    <xdr:sp macro="" textlink="">
      <xdr:nvSpPr>
        <xdr:cNvPr id="660" name="楕円 659">
          <a:extLst>
            <a:ext uri="{FF2B5EF4-FFF2-40B4-BE49-F238E27FC236}">
              <a16:creationId xmlns:a16="http://schemas.microsoft.com/office/drawing/2014/main" id="{D1B9DE14-7E97-49F8-82B1-8571EE300B02}"/>
            </a:ext>
          </a:extLst>
        </xdr:cNvPr>
        <xdr:cNvSpPr/>
      </xdr:nvSpPr>
      <xdr:spPr>
        <a:xfrm>
          <a:off x="12296775" y="993257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99604</xdr:rowOff>
    </xdr:from>
    <xdr:to>
      <xdr:col>76</xdr:col>
      <xdr:colOff>114300</xdr:colOff>
      <xdr:row>61</xdr:row>
      <xdr:rowOff>115933</xdr:rowOff>
    </xdr:to>
    <xdr:cxnSp macro="">
      <xdr:nvCxnSpPr>
        <xdr:cNvPr id="661" name="直線コネクタ 660">
          <a:extLst>
            <a:ext uri="{FF2B5EF4-FFF2-40B4-BE49-F238E27FC236}">
              <a16:creationId xmlns:a16="http://schemas.microsoft.com/office/drawing/2014/main" id="{115604A2-BC78-416D-9892-85D2FA6B4897}"/>
            </a:ext>
          </a:extLst>
        </xdr:cNvPr>
        <xdr:cNvCxnSpPr/>
      </xdr:nvCxnSpPr>
      <xdr:spPr>
        <a:xfrm>
          <a:off x="12344400" y="9989729"/>
          <a:ext cx="800100" cy="1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78196</xdr:rowOff>
    </xdr:from>
    <xdr:to>
      <xdr:col>67</xdr:col>
      <xdr:colOff>101600</xdr:colOff>
      <xdr:row>62</xdr:row>
      <xdr:rowOff>8346</xdr:rowOff>
    </xdr:to>
    <xdr:sp macro="" textlink="">
      <xdr:nvSpPr>
        <xdr:cNvPr id="662" name="楕円 661">
          <a:extLst>
            <a:ext uri="{FF2B5EF4-FFF2-40B4-BE49-F238E27FC236}">
              <a16:creationId xmlns:a16="http://schemas.microsoft.com/office/drawing/2014/main" id="{91016033-63B1-4935-AB1C-6E1E7254E09C}"/>
            </a:ext>
          </a:extLst>
        </xdr:cNvPr>
        <xdr:cNvSpPr/>
      </xdr:nvSpPr>
      <xdr:spPr>
        <a:xfrm>
          <a:off x="11487150" y="996514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99604</xdr:rowOff>
    </xdr:from>
    <xdr:to>
      <xdr:col>71</xdr:col>
      <xdr:colOff>177800</xdr:colOff>
      <xdr:row>61</xdr:row>
      <xdr:rowOff>128996</xdr:rowOff>
    </xdr:to>
    <xdr:cxnSp macro="">
      <xdr:nvCxnSpPr>
        <xdr:cNvPr id="663" name="直線コネクタ 662">
          <a:extLst>
            <a:ext uri="{FF2B5EF4-FFF2-40B4-BE49-F238E27FC236}">
              <a16:creationId xmlns:a16="http://schemas.microsoft.com/office/drawing/2014/main" id="{8093D266-7990-46EB-A160-DF9772159BC7}"/>
            </a:ext>
          </a:extLst>
        </xdr:cNvPr>
        <xdr:cNvCxnSpPr/>
      </xdr:nvCxnSpPr>
      <xdr:spPr>
        <a:xfrm flipV="1">
          <a:off x="11534775" y="9989729"/>
          <a:ext cx="809625" cy="23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13443</xdr:rowOff>
    </xdr:from>
    <xdr:ext cx="405111" cy="259045"/>
    <xdr:sp macro="" textlink="">
      <xdr:nvSpPr>
        <xdr:cNvPr id="664" name="n_1aveValue【学校施設】&#10;有形固定資産減価償却率">
          <a:extLst>
            <a:ext uri="{FF2B5EF4-FFF2-40B4-BE49-F238E27FC236}">
              <a16:creationId xmlns:a16="http://schemas.microsoft.com/office/drawing/2014/main" id="{EF5A5E46-26A2-46D6-99ED-22F4FB9DBC59}"/>
            </a:ext>
          </a:extLst>
        </xdr:cNvPr>
        <xdr:cNvSpPr txBox="1"/>
      </xdr:nvSpPr>
      <xdr:spPr>
        <a:xfrm>
          <a:off x="13745219" y="9573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162033</xdr:rowOff>
    </xdr:from>
    <xdr:ext cx="405111" cy="259045"/>
    <xdr:sp macro="" textlink="">
      <xdr:nvSpPr>
        <xdr:cNvPr id="665" name="n_2aveValue【学校施設】&#10;有形固定資産減価償却率">
          <a:extLst>
            <a:ext uri="{FF2B5EF4-FFF2-40B4-BE49-F238E27FC236}">
              <a16:creationId xmlns:a16="http://schemas.microsoft.com/office/drawing/2014/main" id="{6E89012B-1E08-454A-AED3-A26E06F56615}"/>
            </a:ext>
          </a:extLst>
        </xdr:cNvPr>
        <xdr:cNvSpPr txBox="1"/>
      </xdr:nvSpPr>
      <xdr:spPr>
        <a:xfrm>
          <a:off x="12964169" y="9560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119578</xdr:rowOff>
    </xdr:from>
    <xdr:ext cx="405111" cy="259045"/>
    <xdr:sp macro="" textlink="">
      <xdr:nvSpPr>
        <xdr:cNvPr id="666" name="n_3aveValue【学校施設】&#10;有形固定資産減価償却率">
          <a:extLst>
            <a:ext uri="{FF2B5EF4-FFF2-40B4-BE49-F238E27FC236}">
              <a16:creationId xmlns:a16="http://schemas.microsoft.com/office/drawing/2014/main" id="{10E1117B-D4FD-40EE-871C-FB3A87F326B2}"/>
            </a:ext>
          </a:extLst>
        </xdr:cNvPr>
        <xdr:cNvSpPr txBox="1"/>
      </xdr:nvSpPr>
      <xdr:spPr>
        <a:xfrm>
          <a:off x="12164069" y="9523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77124</xdr:rowOff>
    </xdr:from>
    <xdr:ext cx="405111" cy="259045"/>
    <xdr:sp macro="" textlink="">
      <xdr:nvSpPr>
        <xdr:cNvPr id="667" name="n_4aveValue【学校施設】&#10;有形固定資産減価償却率">
          <a:extLst>
            <a:ext uri="{FF2B5EF4-FFF2-40B4-BE49-F238E27FC236}">
              <a16:creationId xmlns:a16="http://schemas.microsoft.com/office/drawing/2014/main" id="{8CE87D5D-21C9-48A2-82D9-25E1A9D65840}"/>
            </a:ext>
          </a:extLst>
        </xdr:cNvPr>
        <xdr:cNvSpPr txBox="1"/>
      </xdr:nvSpPr>
      <xdr:spPr>
        <a:xfrm>
          <a:off x="11354444" y="947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9270</xdr:rowOff>
    </xdr:from>
    <xdr:ext cx="405111" cy="259045"/>
    <xdr:sp macro="" textlink="">
      <xdr:nvSpPr>
        <xdr:cNvPr id="668" name="n_1mainValue【学校施設】&#10;有形固定資産減価償却率">
          <a:extLst>
            <a:ext uri="{FF2B5EF4-FFF2-40B4-BE49-F238E27FC236}">
              <a16:creationId xmlns:a16="http://schemas.microsoft.com/office/drawing/2014/main" id="{9CE148E1-1CE7-4C9F-B244-78CDC81A25B2}"/>
            </a:ext>
          </a:extLst>
        </xdr:cNvPr>
        <xdr:cNvSpPr txBox="1"/>
      </xdr:nvSpPr>
      <xdr:spPr>
        <a:xfrm>
          <a:off x="13745219" y="10061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157860</xdr:rowOff>
    </xdr:from>
    <xdr:ext cx="405111" cy="259045"/>
    <xdr:sp macro="" textlink="">
      <xdr:nvSpPr>
        <xdr:cNvPr id="669" name="n_2mainValue【学校施設】&#10;有形固定資産減価償却率">
          <a:extLst>
            <a:ext uri="{FF2B5EF4-FFF2-40B4-BE49-F238E27FC236}">
              <a16:creationId xmlns:a16="http://schemas.microsoft.com/office/drawing/2014/main" id="{66760D6E-DE2B-41DB-BAD4-859FF8D73DA4}"/>
            </a:ext>
          </a:extLst>
        </xdr:cNvPr>
        <xdr:cNvSpPr txBox="1"/>
      </xdr:nvSpPr>
      <xdr:spPr>
        <a:xfrm>
          <a:off x="12964169" y="10047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141531</xdr:rowOff>
    </xdr:from>
    <xdr:ext cx="405111" cy="259045"/>
    <xdr:sp macro="" textlink="">
      <xdr:nvSpPr>
        <xdr:cNvPr id="670" name="n_3mainValue【学校施設】&#10;有形固定資産減価償却率">
          <a:extLst>
            <a:ext uri="{FF2B5EF4-FFF2-40B4-BE49-F238E27FC236}">
              <a16:creationId xmlns:a16="http://schemas.microsoft.com/office/drawing/2014/main" id="{90CF0223-36EC-4510-8B97-2D6C31E8A192}"/>
            </a:ext>
          </a:extLst>
        </xdr:cNvPr>
        <xdr:cNvSpPr txBox="1"/>
      </xdr:nvSpPr>
      <xdr:spPr>
        <a:xfrm>
          <a:off x="12164069" y="10031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170923</xdr:rowOff>
    </xdr:from>
    <xdr:ext cx="405111" cy="259045"/>
    <xdr:sp macro="" textlink="">
      <xdr:nvSpPr>
        <xdr:cNvPr id="671" name="n_4mainValue【学校施設】&#10;有形固定資産減価償却率">
          <a:extLst>
            <a:ext uri="{FF2B5EF4-FFF2-40B4-BE49-F238E27FC236}">
              <a16:creationId xmlns:a16="http://schemas.microsoft.com/office/drawing/2014/main" id="{782449D6-4279-48DB-8F33-53BAFCE256F4}"/>
            </a:ext>
          </a:extLst>
        </xdr:cNvPr>
        <xdr:cNvSpPr txBox="1"/>
      </xdr:nvSpPr>
      <xdr:spPr>
        <a:xfrm>
          <a:off x="11354444" y="1004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2" name="正方形/長方形 671">
          <a:extLst>
            <a:ext uri="{FF2B5EF4-FFF2-40B4-BE49-F238E27FC236}">
              <a16:creationId xmlns:a16="http://schemas.microsoft.com/office/drawing/2014/main" id="{8BA7AEA7-E2CE-413B-A76C-4CDEA8B01E1C}"/>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3" name="正方形/長方形 672">
          <a:extLst>
            <a:ext uri="{FF2B5EF4-FFF2-40B4-BE49-F238E27FC236}">
              <a16:creationId xmlns:a16="http://schemas.microsoft.com/office/drawing/2014/main" id="{C8948E37-CE14-4FDB-A3B8-B4C7E79018A5}"/>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4" name="正方形/長方形 673">
          <a:extLst>
            <a:ext uri="{FF2B5EF4-FFF2-40B4-BE49-F238E27FC236}">
              <a16:creationId xmlns:a16="http://schemas.microsoft.com/office/drawing/2014/main" id="{DAC1FD49-A097-4BED-9E03-4C7EA51B7929}"/>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5" name="正方形/長方形 674">
          <a:extLst>
            <a:ext uri="{FF2B5EF4-FFF2-40B4-BE49-F238E27FC236}">
              <a16:creationId xmlns:a16="http://schemas.microsoft.com/office/drawing/2014/main" id="{D49EC067-B9DA-413E-AA1F-507147EEE64B}"/>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6" name="正方形/長方形 675">
          <a:extLst>
            <a:ext uri="{FF2B5EF4-FFF2-40B4-BE49-F238E27FC236}">
              <a16:creationId xmlns:a16="http://schemas.microsoft.com/office/drawing/2014/main" id="{4E59B84B-CC15-41C7-9E7B-AA1E2B635B38}"/>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7" name="正方形/長方形 676">
          <a:extLst>
            <a:ext uri="{FF2B5EF4-FFF2-40B4-BE49-F238E27FC236}">
              <a16:creationId xmlns:a16="http://schemas.microsoft.com/office/drawing/2014/main" id="{9B5DF48A-1201-4FC5-8839-BB7152AD424B}"/>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8" name="正方形/長方形 677">
          <a:extLst>
            <a:ext uri="{FF2B5EF4-FFF2-40B4-BE49-F238E27FC236}">
              <a16:creationId xmlns:a16="http://schemas.microsoft.com/office/drawing/2014/main" id="{96CD12EF-8404-4DE1-8F77-2EB96DFFA977}"/>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9" name="正方形/長方形 678">
          <a:extLst>
            <a:ext uri="{FF2B5EF4-FFF2-40B4-BE49-F238E27FC236}">
              <a16:creationId xmlns:a16="http://schemas.microsoft.com/office/drawing/2014/main" id="{0EAB4DE5-5C14-4210-9F5F-82F706BDEBD3}"/>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0" name="テキスト ボックス 679">
          <a:extLst>
            <a:ext uri="{FF2B5EF4-FFF2-40B4-BE49-F238E27FC236}">
              <a16:creationId xmlns:a16="http://schemas.microsoft.com/office/drawing/2014/main" id="{EA5752AE-9850-44FB-9C53-84BFAED0343E}"/>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1" name="直線コネクタ 680">
          <a:extLst>
            <a:ext uri="{FF2B5EF4-FFF2-40B4-BE49-F238E27FC236}">
              <a16:creationId xmlns:a16="http://schemas.microsoft.com/office/drawing/2014/main" id="{333E1CF3-58CF-41E0-ADAD-64A77612B2B6}"/>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82" name="テキスト ボックス 681">
          <a:extLst>
            <a:ext uri="{FF2B5EF4-FFF2-40B4-BE49-F238E27FC236}">
              <a16:creationId xmlns:a16="http://schemas.microsoft.com/office/drawing/2014/main" id="{6CE4936B-0F2A-4B0A-94D7-338B57F26AD7}"/>
            </a:ext>
          </a:extLst>
        </xdr:cNvPr>
        <xdr:cNvSpPr txBox="1"/>
      </xdr:nvSpPr>
      <xdr:spPr>
        <a:xfrm>
          <a:off x="160523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83" name="直線コネクタ 682">
          <a:extLst>
            <a:ext uri="{FF2B5EF4-FFF2-40B4-BE49-F238E27FC236}">
              <a16:creationId xmlns:a16="http://schemas.microsoft.com/office/drawing/2014/main" id="{9C24010A-658E-4569-928F-C55B111B06DC}"/>
            </a:ext>
          </a:extLst>
        </xdr:cNvPr>
        <xdr:cNvCxnSpPr/>
      </xdr:nvCxnSpPr>
      <xdr:spPr>
        <a:xfrm>
          <a:off x="164592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4" name="テキスト ボックス 683">
          <a:extLst>
            <a:ext uri="{FF2B5EF4-FFF2-40B4-BE49-F238E27FC236}">
              <a16:creationId xmlns:a16="http://schemas.microsoft.com/office/drawing/2014/main" id="{BC2DAFD1-2E6E-4CED-A5F7-BD11B2D37C87}"/>
            </a:ext>
          </a:extLst>
        </xdr:cNvPr>
        <xdr:cNvSpPr txBox="1"/>
      </xdr:nvSpPr>
      <xdr:spPr>
        <a:xfrm>
          <a:off x="160523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5" name="直線コネクタ 684">
          <a:extLst>
            <a:ext uri="{FF2B5EF4-FFF2-40B4-BE49-F238E27FC236}">
              <a16:creationId xmlns:a16="http://schemas.microsoft.com/office/drawing/2014/main" id="{9D088404-37E4-4927-A167-BC0A66D6A908}"/>
            </a:ext>
          </a:extLst>
        </xdr:cNvPr>
        <xdr:cNvCxnSpPr/>
      </xdr:nvCxnSpPr>
      <xdr:spPr>
        <a:xfrm>
          <a:off x="164592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6" name="テキスト ボックス 685">
          <a:extLst>
            <a:ext uri="{FF2B5EF4-FFF2-40B4-BE49-F238E27FC236}">
              <a16:creationId xmlns:a16="http://schemas.microsoft.com/office/drawing/2014/main" id="{FD7A9264-04FA-4689-9E36-52496CF1C2E2}"/>
            </a:ext>
          </a:extLst>
        </xdr:cNvPr>
        <xdr:cNvSpPr txBox="1"/>
      </xdr:nvSpPr>
      <xdr:spPr>
        <a:xfrm>
          <a:off x="16052346"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7" name="直線コネクタ 686">
          <a:extLst>
            <a:ext uri="{FF2B5EF4-FFF2-40B4-BE49-F238E27FC236}">
              <a16:creationId xmlns:a16="http://schemas.microsoft.com/office/drawing/2014/main" id="{50020492-44B0-442D-9A8E-5FF6665EDC86}"/>
            </a:ext>
          </a:extLst>
        </xdr:cNvPr>
        <xdr:cNvCxnSpPr/>
      </xdr:nvCxnSpPr>
      <xdr:spPr>
        <a:xfrm>
          <a:off x="164592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8" name="テキスト ボックス 687">
          <a:extLst>
            <a:ext uri="{FF2B5EF4-FFF2-40B4-BE49-F238E27FC236}">
              <a16:creationId xmlns:a16="http://schemas.microsoft.com/office/drawing/2014/main" id="{C353FA72-FF73-48C3-A885-EEBB317D7A08}"/>
            </a:ext>
          </a:extLst>
        </xdr:cNvPr>
        <xdr:cNvSpPr txBox="1"/>
      </xdr:nvSpPr>
      <xdr:spPr>
        <a:xfrm>
          <a:off x="16052346"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9" name="直線コネクタ 688">
          <a:extLst>
            <a:ext uri="{FF2B5EF4-FFF2-40B4-BE49-F238E27FC236}">
              <a16:creationId xmlns:a16="http://schemas.microsoft.com/office/drawing/2014/main" id="{1A0377AF-965D-4FDD-8DBD-B02AA32ECE6F}"/>
            </a:ext>
          </a:extLst>
        </xdr:cNvPr>
        <xdr:cNvCxnSpPr/>
      </xdr:nvCxnSpPr>
      <xdr:spPr>
        <a:xfrm>
          <a:off x="164592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90" name="テキスト ボックス 689">
          <a:extLst>
            <a:ext uri="{FF2B5EF4-FFF2-40B4-BE49-F238E27FC236}">
              <a16:creationId xmlns:a16="http://schemas.microsoft.com/office/drawing/2014/main" id="{4FFB3EBD-124E-42DD-9238-3BEA37AFB639}"/>
            </a:ext>
          </a:extLst>
        </xdr:cNvPr>
        <xdr:cNvSpPr txBox="1"/>
      </xdr:nvSpPr>
      <xdr:spPr>
        <a:xfrm>
          <a:off x="16052346"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1" name="直線コネクタ 690">
          <a:extLst>
            <a:ext uri="{FF2B5EF4-FFF2-40B4-BE49-F238E27FC236}">
              <a16:creationId xmlns:a16="http://schemas.microsoft.com/office/drawing/2014/main" id="{6B56457F-E7E9-4BDC-8C32-509DC29CCE6A}"/>
            </a:ext>
          </a:extLst>
        </xdr:cNvPr>
        <xdr:cNvCxnSpPr/>
      </xdr:nvCxnSpPr>
      <xdr:spPr>
        <a:xfrm>
          <a:off x="164592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2" name="テキスト ボックス 691">
          <a:extLst>
            <a:ext uri="{FF2B5EF4-FFF2-40B4-BE49-F238E27FC236}">
              <a16:creationId xmlns:a16="http://schemas.microsoft.com/office/drawing/2014/main" id="{6EDFF7C5-9ECD-4B0B-923A-A8D0002391A0}"/>
            </a:ext>
          </a:extLst>
        </xdr:cNvPr>
        <xdr:cNvSpPr txBox="1"/>
      </xdr:nvSpPr>
      <xdr:spPr>
        <a:xfrm>
          <a:off x="16052346"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3" name="直線コネクタ 692">
          <a:extLst>
            <a:ext uri="{FF2B5EF4-FFF2-40B4-BE49-F238E27FC236}">
              <a16:creationId xmlns:a16="http://schemas.microsoft.com/office/drawing/2014/main" id="{5393BCBE-457E-4EFC-B21C-A610A520543C}"/>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4" name="テキスト ボックス 693">
          <a:extLst>
            <a:ext uri="{FF2B5EF4-FFF2-40B4-BE49-F238E27FC236}">
              <a16:creationId xmlns:a16="http://schemas.microsoft.com/office/drawing/2014/main" id="{AD6D0F99-933D-49A9-9CD6-F78BD29F8665}"/>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5" name="【学校施設】&#10;一人当たり面積グラフ枠">
          <a:extLst>
            <a:ext uri="{FF2B5EF4-FFF2-40B4-BE49-F238E27FC236}">
              <a16:creationId xmlns:a16="http://schemas.microsoft.com/office/drawing/2014/main" id="{E9ECE632-4F9D-499D-BFE3-1A11721065EA}"/>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132080</xdr:rowOff>
    </xdr:from>
    <xdr:to>
      <xdr:col>116</xdr:col>
      <xdr:colOff>62864</xdr:colOff>
      <xdr:row>64</xdr:row>
      <xdr:rowOff>109220</xdr:rowOff>
    </xdr:to>
    <xdr:cxnSp macro="">
      <xdr:nvCxnSpPr>
        <xdr:cNvPr id="696" name="直線コネクタ 695">
          <a:extLst>
            <a:ext uri="{FF2B5EF4-FFF2-40B4-BE49-F238E27FC236}">
              <a16:creationId xmlns:a16="http://schemas.microsoft.com/office/drawing/2014/main" id="{AE40DE08-58CF-4030-96E1-E1FD3EC33220}"/>
            </a:ext>
          </a:extLst>
        </xdr:cNvPr>
        <xdr:cNvCxnSpPr/>
      </xdr:nvCxnSpPr>
      <xdr:spPr>
        <a:xfrm flipV="1">
          <a:off x="19954239" y="9047480"/>
          <a:ext cx="0" cy="1431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113047</xdr:rowOff>
    </xdr:from>
    <xdr:ext cx="469744" cy="259045"/>
    <xdr:sp macro="" textlink="">
      <xdr:nvSpPr>
        <xdr:cNvPr id="697" name="【学校施設】&#10;一人当たり面積最小値テキスト">
          <a:extLst>
            <a:ext uri="{FF2B5EF4-FFF2-40B4-BE49-F238E27FC236}">
              <a16:creationId xmlns:a16="http://schemas.microsoft.com/office/drawing/2014/main" id="{EF4E5000-44B4-46CB-B072-BFB078C37B99}"/>
            </a:ext>
          </a:extLst>
        </xdr:cNvPr>
        <xdr:cNvSpPr txBox="1"/>
      </xdr:nvSpPr>
      <xdr:spPr>
        <a:xfrm>
          <a:off x="19992975" y="1048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109220</xdr:rowOff>
    </xdr:from>
    <xdr:to>
      <xdr:col>116</xdr:col>
      <xdr:colOff>152400</xdr:colOff>
      <xdr:row>64</xdr:row>
      <xdr:rowOff>109220</xdr:rowOff>
    </xdr:to>
    <xdr:cxnSp macro="">
      <xdr:nvCxnSpPr>
        <xdr:cNvPr id="698" name="直線コネクタ 697">
          <a:extLst>
            <a:ext uri="{FF2B5EF4-FFF2-40B4-BE49-F238E27FC236}">
              <a16:creationId xmlns:a16="http://schemas.microsoft.com/office/drawing/2014/main" id="{917512FF-5A57-4897-8C58-BF4ADC9D2F03}"/>
            </a:ext>
          </a:extLst>
        </xdr:cNvPr>
        <xdr:cNvCxnSpPr/>
      </xdr:nvCxnSpPr>
      <xdr:spPr>
        <a:xfrm>
          <a:off x="19878675" y="1047877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78757</xdr:rowOff>
    </xdr:from>
    <xdr:ext cx="469744" cy="259045"/>
    <xdr:sp macro="" textlink="">
      <xdr:nvSpPr>
        <xdr:cNvPr id="699" name="【学校施設】&#10;一人当たり面積最大値テキスト">
          <a:extLst>
            <a:ext uri="{FF2B5EF4-FFF2-40B4-BE49-F238E27FC236}">
              <a16:creationId xmlns:a16="http://schemas.microsoft.com/office/drawing/2014/main" id="{592B7FF2-085B-47F1-808B-E6ECD69AA687}"/>
            </a:ext>
          </a:extLst>
        </xdr:cNvPr>
        <xdr:cNvSpPr txBox="1"/>
      </xdr:nvSpPr>
      <xdr:spPr>
        <a:xfrm>
          <a:off x="19992975" y="8832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132080</xdr:rowOff>
    </xdr:from>
    <xdr:to>
      <xdr:col>116</xdr:col>
      <xdr:colOff>152400</xdr:colOff>
      <xdr:row>55</xdr:row>
      <xdr:rowOff>132080</xdr:rowOff>
    </xdr:to>
    <xdr:cxnSp macro="">
      <xdr:nvCxnSpPr>
        <xdr:cNvPr id="700" name="直線コネクタ 699">
          <a:extLst>
            <a:ext uri="{FF2B5EF4-FFF2-40B4-BE49-F238E27FC236}">
              <a16:creationId xmlns:a16="http://schemas.microsoft.com/office/drawing/2014/main" id="{0565F9BA-F5F3-48BD-AB56-83844B1019DF}"/>
            </a:ext>
          </a:extLst>
        </xdr:cNvPr>
        <xdr:cNvCxnSpPr/>
      </xdr:nvCxnSpPr>
      <xdr:spPr>
        <a:xfrm>
          <a:off x="19878675" y="904748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82567</xdr:rowOff>
    </xdr:from>
    <xdr:ext cx="469744" cy="259045"/>
    <xdr:sp macro="" textlink="">
      <xdr:nvSpPr>
        <xdr:cNvPr id="701" name="【学校施設】&#10;一人当たり面積平均値テキスト">
          <a:extLst>
            <a:ext uri="{FF2B5EF4-FFF2-40B4-BE49-F238E27FC236}">
              <a16:creationId xmlns:a16="http://schemas.microsoft.com/office/drawing/2014/main" id="{30479F00-2EEE-440D-BCF3-3614F3B0B559}"/>
            </a:ext>
          </a:extLst>
        </xdr:cNvPr>
        <xdr:cNvSpPr txBox="1"/>
      </xdr:nvSpPr>
      <xdr:spPr>
        <a:xfrm>
          <a:off x="19992975" y="9972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104140</xdr:rowOff>
    </xdr:from>
    <xdr:to>
      <xdr:col>116</xdr:col>
      <xdr:colOff>114300</xdr:colOff>
      <xdr:row>62</xdr:row>
      <xdr:rowOff>34290</xdr:rowOff>
    </xdr:to>
    <xdr:sp macro="" textlink="">
      <xdr:nvSpPr>
        <xdr:cNvPr id="702" name="フローチャート: 判断 701">
          <a:extLst>
            <a:ext uri="{FF2B5EF4-FFF2-40B4-BE49-F238E27FC236}">
              <a16:creationId xmlns:a16="http://schemas.microsoft.com/office/drawing/2014/main" id="{B00F0D7C-458F-466F-AAA8-98B54C2A58C9}"/>
            </a:ext>
          </a:extLst>
        </xdr:cNvPr>
        <xdr:cNvSpPr/>
      </xdr:nvSpPr>
      <xdr:spPr>
        <a:xfrm>
          <a:off x="19897725" y="999426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115570</xdr:rowOff>
    </xdr:from>
    <xdr:to>
      <xdr:col>112</xdr:col>
      <xdr:colOff>38100</xdr:colOff>
      <xdr:row>62</xdr:row>
      <xdr:rowOff>45720</xdr:rowOff>
    </xdr:to>
    <xdr:sp macro="" textlink="">
      <xdr:nvSpPr>
        <xdr:cNvPr id="703" name="フローチャート: 判断 702">
          <a:extLst>
            <a:ext uri="{FF2B5EF4-FFF2-40B4-BE49-F238E27FC236}">
              <a16:creationId xmlns:a16="http://schemas.microsoft.com/office/drawing/2014/main" id="{AEE9423F-FBA2-4FDA-ABDD-F5CC24B41312}"/>
            </a:ext>
          </a:extLst>
        </xdr:cNvPr>
        <xdr:cNvSpPr/>
      </xdr:nvSpPr>
      <xdr:spPr>
        <a:xfrm>
          <a:off x="19154775" y="1000252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129540</xdr:rowOff>
    </xdr:from>
    <xdr:to>
      <xdr:col>107</xdr:col>
      <xdr:colOff>101600</xdr:colOff>
      <xdr:row>62</xdr:row>
      <xdr:rowOff>59690</xdr:rowOff>
    </xdr:to>
    <xdr:sp macro="" textlink="">
      <xdr:nvSpPr>
        <xdr:cNvPr id="704" name="フローチャート: 判断 703">
          <a:extLst>
            <a:ext uri="{FF2B5EF4-FFF2-40B4-BE49-F238E27FC236}">
              <a16:creationId xmlns:a16="http://schemas.microsoft.com/office/drawing/2014/main" id="{A4DAC9C0-9FD8-4A1E-89F0-0DA58A5CD80D}"/>
            </a:ext>
          </a:extLst>
        </xdr:cNvPr>
        <xdr:cNvSpPr/>
      </xdr:nvSpPr>
      <xdr:spPr>
        <a:xfrm>
          <a:off x="18345150" y="1001331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45720</xdr:rowOff>
    </xdr:from>
    <xdr:to>
      <xdr:col>102</xdr:col>
      <xdr:colOff>165100</xdr:colOff>
      <xdr:row>62</xdr:row>
      <xdr:rowOff>147320</xdr:rowOff>
    </xdr:to>
    <xdr:sp macro="" textlink="">
      <xdr:nvSpPr>
        <xdr:cNvPr id="705" name="フローチャート: 判断 704">
          <a:extLst>
            <a:ext uri="{FF2B5EF4-FFF2-40B4-BE49-F238E27FC236}">
              <a16:creationId xmlns:a16="http://schemas.microsoft.com/office/drawing/2014/main" id="{BF76989F-7E07-4805-87F8-F16A3203480B}"/>
            </a:ext>
          </a:extLst>
        </xdr:cNvPr>
        <xdr:cNvSpPr/>
      </xdr:nvSpPr>
      <xdr:spPr>
        <a:xfrm>
          <a:off x="17554575" y="100977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57150</xdr:rowOff>
    </xdr:from>
    <xdr:to>
      <xdr:col>98</xdr:col>
      <xdr:colOff>38100</xdr:colOff>
      <xdr:row>62</xdr:row>
      <xdr:rowOff>158750</xdr:rowOff>
    </xdr:to>
    <xdr:sp macro="" textlink="">
      <xdr:nvSpPr>
        <xdr:cNvPr id="706" name="フローチャート: 判断 705">
          <a:extLst>
            <a:ext uri="{FF2B5EF4-FFF2-40B4-BE49-F238E27FC236}">
              <a16:creationId xmlns:a16="http://schemas.microsoft.com/office/drawing/2014/main" id="{C79AA557-A2F7-4EAC-BB04-885BBD2BFFB1}"/>
            </a:ext>
          </a:extLst>
        </xdr:cNvPr>
        <xdr:cNvSpPr/>
      </xdr:nvSpPr>
      <xdr:spPr>
        <a:xfrm>
          <a:off x="16754475" y="101060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131AD13D-B1E5-48FF-B110-C0D09BD0096C}"/>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98979F58-E876-4831-9A55-FC8A90092442}"/>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2520D745-7B6D-43A7-B1A4-167B431319EF}"/>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8301F380-A334-4000-B179-1CA5ADC8B8A9}"/>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1" name="テキスト ボックス 710">
          <a:extLst>
            <a:ext uri="{FF2B5EF4-FFF2-40B4-BE49-F238E27FC236}">
              <a16:creationId xmlns:a16="http://schemas.microsoft.com/office/drawing/2014/main" id="{CB6C4019-69B4-4036-93B1-8EBF92046291}"/>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105410</xdr:rowOff>
    </xdr:from>
    <xdr:to>
      <xdr:col>116</xdr:col>
      <xdr:colOff>114300</xdr:colOff>
      <xdr:row>61</xdr:row>
      <xdr:rowOff>35560</xdr:rowOff>
    </xdr:to>
    <xdr:sp macro="" textlink="">
      <xdr:nvSpPr>
        <xdr:cNvPr id="712" name="楕円 711">
          <a:extLst>
            <a:ext uri="{FF2B5EF4-FFF2-40B4-BE49-F238E27FC236}">
              <a16:creationId xmlns:a16="http://schemas.microsoft.com/office/drawing/2014/main" id="{8807747C-3C75-4F87-A0C4-61319DE8F8C1}"/>
            </a:ext>
          </a:extLst>
        </xdr:cNvPr>
        <xdr:cNvSpPr/>
      </xdr:nvSpPr>
      <xdr:spPr>
        <a:xfrm>
          <a:off x="19897725" y="982726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128287</xdr:rowOff>
    </xdr:from>
    <xdr:ext cx="469744" cy="259045"/>
    <xdr:sp macro="" textlink="">
      <xdr:nvSpPr>
        <xdr:cNvPr id="713" name="【学校施設】&#10;一人当たり面積該当値テキスト">
          <a:extLst>
            <a:ext uri="{FF2B5EF4-FFF2-40B4-BE49-F238E27FC236}">
              <a16:creationId xmlns:a16="http://schemas.microsoft.com/office/drawing/2014/main" id="{C9DF38C9-3BEE-401A-8879-1A009F23BCA0}"/>
            </a:ext>
          </a:extLst>
        </xdr:cNvPr>
        <xdr:cNvSpPr txBox="1"/>
      </xdr:nvSpPr>
      <xdr:spPr>
        <a:xfrm>
          <a:off x="19992975" y="9688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118110</xdr:rowOff>
    </xdr:from>
    <xdr:to>
      <xdr:col>112</xdr:col>
      <xdr:colOff>38100</xdr:colOff>
      <xdr:row>61</xdr:row>
      <xdr:rowOff>48260</xdr:rowOff>
    </xdr:to>
    <xdr:sp macro="" textlink="">
      <xdr:nvSpPr>
        <xdr:cNvPr id="714" name="楕円 713">
          <a:extLst>
            <a:ext uri="{FF2B5EF4-FFF2-40B4-BE49-F238E27FC236}">
              <a16:creationId xmlns:a16="http://schemas.microsoft.com/office/drawing/2014/main" id="{F28630BC-3F73-4ED4-9B26-78E4C516490A}"/>
            </a:ext>
          </a:extLst>
        </xdr:cNvPr>
        <xdr:cNvSpPr/>
      </xdr:nvSpPr>
      <xdr:spPr>
        <a:xfrm>
          <a:off x="19154775" y="984631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156210</xdr:rowOff>
    </xdr:from>
    <xdr:to>
      <xdr:col>116</xdr:col>
      <xdr:colOff>63500</xdr:colOff>
      <xdr:row>60</xdr:row>
      <xdr:rowOff>168910</xdr:rowOff>
    </xdr:to>
    <xdr:cxnSp macro="">
      <xdr:nvCxnSpPr>
        <xdr:cNvPr id="715" name="直線コネクタ 714">
          <a:extLst>
            <a:ext uri="{FF2B5EF4-FFF2-40B4-BE49-F238E27FC236}">
              <a16:creationId xmlns:a16="http://schemas.microsoft.com/office/drawing/2014/main" id="{CF5515B6-876F-4E3A-A2AA-093455138B22}"/>
            </a:ext>
          </a:extLst>
        </xdr:cNvPr>
        <xdr:cNvCxnSpPr/>
      </xdr:nvCxnSpPr>
      <xdr:spPr>
        <a:xfrm flipV="1">
          <a:off x="19202400" y="9884410"/>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139700</xdr:rowOff>
    </xdr:from>
    <xdr:to>
      <xdr:col>107</xdr:col>
      <xdr:colOff>101600</xdr:colOff>
      <xdr:row>61</xdr:row>
      <xdr:rowOff>69850</xdr:rowOff>
    </xdr:to>
    <xdr:sp macro="" textlink="">
      <xdr:nvSpPr>
        <xdr:cNvPr id="716" name="楕円 715">
          <a:extLst>
            <a:ext uri="{FF2B5EF4-FFF2-40B4-BE49-F238E27FC236}">
              <a16:creationId xmlns:a16="http://schemas.microsoft.com/office/drawing/2014/main" id="{CD13A6F3-5085-400B-ACB1-3E2ECAFA36D5}"/>
            </a:ext>
          </a:extLst>
        </xdr:cNvPr>
        <xdr:cNvSpPr/>
      </xdr:nvSpPr>
      <xdr:spPr>
        <a:xfrm>
          <a:off x="18345150" y="986790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168910</xdr:rowOff>
    </xdr:from>
    <xdr:to>
      <xdr:col>111</xdr:col>
      <xdr:colOff>177800</xdr:colOff>
      <xdr:row>61</xdr:row>
      <xdr:rowOff>19050</xdr:rowOff>
    </xdr:to>
    <xdr:cxnSp macro="">
      <xdr:nvCxnSpPr>
        <xdr:cNvPr id="717" name="直線コネクタ 716">
          <a:extLst>
            <a:ext uri="{FF2B5EF4-FFF2-40B4-BE49-F238E27FC236}">
              <a16:creationId xmlns:a16="http://schemas.microsoft.com/office/drawing/2014/main" id="{BAF73CB0-5B0C-4BDA-B1D7-D56281517D29}"/>
            </a:ext>
          </a:extLst>
        </xdr:cNvPr>
        <xdr:cNvCxnSpPr/>
      </xdr:nvCxnSpPr>
      <xdr:spPr>
        <a:xfrm flipV="1">
          <a:off x="18392775" y="9884410"/>
          <a:ext cx="809625"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149860</xdr:rowOff>
    </xdr:from>
    <xdr:to>
      <xdr:col>102</xdr:col>
      <xdr:colOff>165100</xdr:colOff>
      <xdr:row>61</xdr:row>
      <xdr:rowOff>80010</xdr:rowOff>
    </xdr:to>
    <xdr:sp macro="" textlink="">
      <xdr:nvSpPr>
        <xdr:cNvPr id="718" name="楕円 717">
          <a:extLst>
            <a:ext uri="{FF2B5EF4-FFF2-40B4-BE49-F238E27FC236}">
              <a16:creationId xmlns:a16="http://schemas.microsoft.com/office/drawing/2014/main" id="{47177564-0E65-47DE-B14E-5278CEFE284E}"/>
            </a:ext>
          </a:extLst>
        </xdr:cNvPr>
        <xdr:cNvSpPr/>
      </xdr:nvSpPr>
      <xdr:spPr>
        <a:xfrm>
          <a:off x="17554575" y="987488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19050</xdr:rowOff>
    </xdr:from>
    <xdr:to>
      <xdr:col>107</xdr:col>
      <xdr:colOff>50800</xdr:colOff>
      <xdr:row>61</xdr:row>
      <xdr:rowOff>29210</xdr:rowOff>
    </xdr:to>
    <xdr:cxnSp macro="">
      <xdr:nvCxnSpPr>
        <xdr:cNvPr id="719" name="直線コネクタ 718">
          <a:extLst>
            <a:ext uri="{FF2B5EF4-FFF2-40B4-BE49-F238E27FC236}">
              <a16:creationId xmlns:a16="http://schemas.microsoft.com/office/drawing/2014/main" id="{35E857EC-894B-4122-BF60-175DD316522D}"/>
            </a:ext>
          </a:extLst>
        </xdr:cNvPr>
        <xdr:cNvCxnSpPr/>
      </xdr:nvCxnSpPr>
      <xdr:spPr>
        <a:xfrm flipV="1">
          <a:off x="17602200" y="9906000"/>
          <a:ext cx="790575"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163830</xdr:rowOff>
    </xdr:from>
    <xdr:to>
      <xdr:col>98</xdr:col>
      <xdr:colOff>38100</xdr:colOff>
      <xdr:row>61</xdr:row>
      <xdr:rowOff>93980</xdr:rowOff>
    </xdr:to>
    <xdr:sp macro="" textlink="">
      <xdr:nvSpPr>
        <xdr:cNvPr id="720" name="楕円 719">
          <a:extLst>
            <a:ext uri="{FF2B5EF4-FFF2-40B4-BE49-F238E27FC236}">
              <a16:creationId xmlns:a16="http://schemas.microsoft.com/office/drawing/2014/main" id="{B13B7E5F-BD70-467B-97F4-B4A699491D9A}"/>
            </a:ext>
          </a:extLst>
        </xdr:cNvPr>
        <xdr:cNvSpPr/>
      </xdr:nvSpPr>
      <xdr:spPr>
        <a:xfrm>
          <a:off x="16754475" y="988568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29210</xdr:rowOff>
    </xdr:from>
    <xdr:to>
      <xdr:col>102</xdr:col>
      <xdr:colOff>114300</xdr:colOff>
      <xdr:row>61</xdr:row>
      <xdr:rowOff>43180</xdr:rowOff>
    </xdr:to>
    <xdr:cxnSp macro="">
      <xdr:nvCxnSpPr>
        <xdr:cNvPr id="721" name="直線コネクタ 720">
          <a:extLst>
            <a:ext uri="{FF2B5EF4-FFF2-40B4-BE49-F238E27FC236}">
              <a16:creationId xmlns:a16="http://schemas.microsoft.com/office/drawing/2014/main" id="{83BE1E93-7509-4C83-B95C-679FDC9C1F1E}"/>
            </a:ext>
          </a:extLst>
        </xdr:cNvPr>
        <xdr:cNvCxnSpPr/>
      </xdr:nvCxnSpPr>
      <xdr:spPr>
        <a:xfrm flipV="1">
          <a:off x="16802100" y="9912985"/>
          <a:ext cx="8001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36847</xdr:rowOff>
    </xdr:from>
    <xdr:ext cx="469744" cy="259045"/>
    <xdr:sp macro="" textlink="">
      <xdr:nvSpPr>
        <xdr:cNvPr id="722" name="n_1aveValue【学校施設】&#10;一人当たり面積">
          <a:extLst>
            <a:ext uri="{FF2B5EF4-FFF2-40B4-BE49-F238E27FC236}">
              <a16:creationId xmlns:a16="http://schemas.microsoft.com/office/drawing/2014/main" id="{B45DE5D5-1DA9-4556-A620-7F18F0A913B0}"/>
            </a:ext>
          </a:extLst>
        </xdr:cNvPr>
        <xdr:cNvSpPr txBox="1"/>
      </xdr:nvSpPr>
      <xdr:spPr>
        <a:xfrm>
          <a:off x="18983402" y="1008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50817</xdr:rowOff>
    </xdr:from>
    <xdr:ext cx="469744" cy="259045"/>
    <xdr:sp macro="" textlink="">
      <xdr:nvSpPr>
        <xdr:cNvPr id="723" name="n_2aveValue【学校施設】&#10;一人当たり面積">
          <a:extLst>
            <a:ext uri="{FF2B5EF4-FFF2-40B4-BE49-F238E27FC236}">
              <a16:creationId xmlns:a16="http://schemas.microsoft.com/office/drawing/2014/main" id="{5B177770-FB49-4990-B989-3F70EFC57B8A}"/>
            </a:ext>
          </a:extLst>
        </xdr:cNvPr>
        <xdr:cNvSpPr txBox="1"/>
      </xdr:nvSpPr>
      <xdr:spPr>
        <a:xfrm>
          <a:off x="18183302" y="10096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138447</xdr:rowOff>
    </xdr:from>
    <xdr:ext cx="469744" cy="259045"/>
    <xdr:sp macro="" textlink="">
      <xdr:nvSpPr>
        <xdr:cNvPr id="724" name="n_3aveValue【学校施設】&#10;一人当たり面積">
          <a:extLst>
            <a:ext uri="{FF2B5EF4-FFF2-40B4-BE49-F238E27FC236}">
              <a16:creationId xmlns:a16="http://schemas.microsoft.com/office/drawing/2014/main" id="{0FCD2B21-81A0-4597-A09B-4EF991F81C82}"/>
            </a:ext>
          </a:extLst>
        </xdr:cNvPr>
        <xdr:cNvSpPr txBox="1"/>
      </xdr:nvSpPr>
      <xdr:spPr>
        <a:xfrm>
          <a:off x="17383202" y="1019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149877</xdr:rowOff>
    </xdr:from>
    <xdr:ext cx="469744" cy="259045"/>
    <xdr:sp macro="" textlink="">
      <xdr:nvSpPr>
        <xdr:cNvPr id="725" name="n_4aveValue【学校施設】&#10;一人当たり面積">
          <a:extLst>
            <a:ext uri="{FF2B5EF4-FFF2-40B4-BE49-F238E27FC236}">
              <a16:creationId xmlns:a16="http://schemas.microsoft.com/office/drawing/2014/main" id="{D9CDC71C-D4DE-41A0-8375-02FD347A12D0}"/>
            </a:ext>
          </a:extLst>
        </xdr:cNvPr>
        <xdr:cNvSpPr txBox="1"/>
      </xdr:nvSpPr>
      <xdr:spPr>
        <a:xfrm>
          <a:off x="16592627" y="1019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64787</xdr:rowOff>
    </xdr:from>
    <xdr:ext cx="469744" cy="259045"/>
    <xdr:sp macro="" textlink="">
      <xdr:nvSpPr>
        <xdr:cNvPr id="726" name="n_1mainValue【学校施設】&#10;一人当たり面積">
          <a:extLst>
            <a:ext uri="{FF2B5EF4-FFF2-40B4-BE49-F238E27FC236}">
              <a16:creationId xmlns:a16="http://schemas.microsoft.com/office/drawing/2014/main" id="{08F79CC0-2A88-4C34-9EB8-F56458D094EB}"/>
            </a:ext>
          </a:extLst>
        </xdr:cNvPr>
        <xdr:cNvSpPr txBox="1"/>
      </xdr:nvSpPr>
      <xdr:spPr>
        <a:xfrm>
          <a:off x="18983402" y="9631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86377</xdr:rowOff>
    </xdr:from>
    <xdr:ext cx="469744" cy="259045"/>
    <xdr:sp macro="" textlink="">
      <xdr:nvSpPr>
        <xdr:cNvPr id="727" name="n_2mainValue【学校施設】&#10;一人当たり面積">
          <a:extLst>
            <a:ext uri="{FF2B5EF4-FFF2-40B4-BE49-F238E27FC236}">
              <a16:creationId xmlns:a16="http://schemas.microsoft.com/office/drawing/2014/main" id="{D6A72DD3-A00D-4C9C-842A-307CA364AF60}"/>
            </a:ext>
          </a:extLst>
        </xdr:cNvPr>
        <xdr:cNvSpPr txBox="1"/>
      </xdr:nvSpPr>
      <xdr:spPr>
        <a:xfrm>
          <a:off x="18183302" y="9646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96537</xdr:rowOff>
    </xdr:from>
    <xdr:ext cx="469744" cy="259045"/>
    <xdr:sp macro="" textlink="">
      <xdr:nvSpPr>
        <xdr:cNvPr id="728" name="n_3mainValue【学校施設】&#10;一人当たり面積">
          <a:extLst>
            <a:ext uri="{FF2B5EF4-FFF2-40B4-BE49-F238E27FC236}">
              <a16:creationId xmlns:a16="http://schemas.microsoft.com/office/drawing/2014/main" id="{CA215764-5004-4FBE-AF68-5935BBC7AB53}"/>
            </a:ext>
          </a:extLst>
        </xdr:cNvPr>
        <xdr:cNvSpPr txBox="1"/>
      </xdr:nvSpPr>
      <xdr:spPr>
        <a:xfrm>
          <a:off x="17383202" y="9659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110507</xdr:rowOff>
    </xdr:from>
    <xdr:ext cx="469744" cy="259045"/>
    <xdr:sp macro="" textlink="">
      <xdr:nvSpPr>
        <xdr:cNvPr id="729" name="n_4mainValue【学校施設】&#10;一人当たり面積">
          <a:extLst>
            <a:ext uri="{FF2B5EF4-FFF2-40B4-BE49-F238E27FC236}">
              <a16:creationId xmlns:a16="http://schemas.microsoft.com/office/drawing/2014/main" id="{CA0DE324-AFCA-4ADF-B9F3-A5EB076D3B8D}"/>
            </a:ext>
          </a:extLst>
        </xdr:cNvPr>
        <xdr:cNvSpPr txBox="1"/>
      </xdr:nvSpPr>
      <xdr:spPr>
        <a:xfrm>
          <a:off x="16592627" y="9670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0" name="正方形/長方形 729">
          <a:extLst>
            <a:ext uri="{FF2B5EF4-FFF2-40B4-BE49-F238E27FC236}">
              <a16:creationId xmlns:a16="http://schemas.microsoft.com/office/drawing/2014/main" id="{BCD83032-848C-470D-9A93-C7CE9562A486}"/>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1" name="正方形/長方形 730">
          <a:extLst>
            <a:ext uri="{FF2B5EF4-FFF2-40B4-BE49-F238E27FC236}">
              <a16:creationId xmlns:a16="http://schemas.microsoft.com/office/drawing/2014/main" id="{51F958DA-0B95-476F-9704-3BCAEA82CA40}"/>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2" name="正方形/長方形 731">
          <a:extLst>
            <a:ext uri="{FF2B5EF4-FFF2-40B4-BE49-F238E27FC236}">
              <a16:creationId xmlns:a16="http://schemas.microsoft.com/office/drawing/2014/main" id="{688FCDA2-6AF7-4118-90F3-F193482A9E5E}"/>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3" name="正方形/長方形 732">
          <a:extLst>
            <a:ext uri="{FF2B5EF4-FFF2-40B4-BE49-F238E27FC236}">
              <a16:creationId xmlns:a16="http://schemas.microsoft.com/office/drawing/2014/main" id="{229E4594-310E-456D-92A5-88987EBC0DED}"/>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4" name="正方形/長方形 733">
          <a:extLst>
            <a:ext uri="{FF2B5EF4-FFF2-40B4-BE49-F238E27FC236}">
              <a16:creationId xmlns:a16="http://schemas.microsoft.com/office/drawing/2014/main" id="{AAF5B7E6-18C2-49C6-AB1A-0EFA41A80DF6}"/>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5" name="正方形/長方形 734">
          <a:extLst>
            <a:ext uri="{FF2B5EF4-FFF2-40B4-BE49-F238E27FC236}">
              <a16:creationId xmlns:a16="http://schemas.microsoft.com/office/drawing/2014/main" id="{9682BF89-6102-431D-A43A-0989F43DF4F4}"/>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6" name="正方形/長方形 735">
          <a:extLst>
            <a:ext uri="{FF2B5EF4-FFF2-40B4-BE49-F238E27FC236}">
              <a16:creationId xmlns:a16="http://schemas.microsoft.com/office/drawing/2014/main" id="{9B5B870F-B625-4BF6-BCF8-7CFBA1D3F925}"/>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7" name="正方形/長方形 736">
          <a:extLst>
            <a:ext uri="{FF2B5EF4-FFF2-40B4-BE49-F238E27FC236}">
              <a16:creationId xmlns:a16="http://schemas.microsoft.com/office/drawing/2014/main" id="{7CA70BAA-0AEE-41E2-B8CF-279F482E313C}"/>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8" name="テキスト ボックス 737">
          <a:extLst>
            <a:ext uri="{FF2B5EF4-FFF2-40B4-BE49-F238E27FC236}">
              <a16:creationId xmlns:a16="http://schemas.microsoft.com/office/drawing/2014/main" id="{637B9DF2-CD89-42AC-B5BF-30F9D1625FE0}"/>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9" name="直線コネクタ 738">
          <a:extLst>
            <a:ext uri="{FF2B5EF4-FFF2-40B4-BE49-F238E27FC236}">
              <a16:creationId xmlns:a16="http://schemas.microsoft.com/office/drawing/2014/main" id="{8B163FF9-07FB-45A0-A41C-C5B7330CF55A}"/>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40" name="テキスト ボックス 739">
          <a:extLst>
            <a:ext uri="{FF2B5EF4-FFF2-40B4-BE49-F238E27FC236}">
              <a16:creationId xmlns:a16="http://schemas.microsoft.com/office/drawing/2014/main" id="{1B44F4B6-775E-47FE-8ACD-F833AF5AB8D5}"/>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41" name="直線コネクタ 740">
          <a:extLst>
            <a:ext uri="{FF2B5EF4-FFF2-40B4-BE49-F238E27FC236}">
              <a16:creationId xmlns:a16="http://schemas.microsoft.com/office/drawing/2014/main" id="{DB64435B-B3E2-4195-AB7E-75B3BD09D542}"/>
            </a:ext>
          </a:extLst>
        </xdr:cNvPr>
        <xdr:cNvCxnSpPr/>
      </xdr:nvCxnSpPr>
      <xdr:spPr>
        <a:xfrm>
          <a:off x="11210925" y="140942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42" name="テキスト ボックス 741">
          <a:extLst>
            <a:ext uri="{FF2B5EF4-FFF2-40B4-BE49-F238E27FC236}">
              <a16:creationId xmlns:a16="http://schemas.microsoft.com/office/drawing/2014/main" id="{AFDDAB43-9D9B-4CE1-9AA7-B1A4D223D52C}"/>
            </a:ext>
          </a:extLst>
        </xdr:cNvPr>
        <xdr:cNvSpPr txBox="1"/>
      </xdr:nvSpPr>
      <xdr:spPr>
        <a:xfrm>
          <a:off x="107945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43" name="直線コネクタ 742">
          <a:extLst>
            <a:ext uri="{FF2B5EF4-FFF2-40B4-BE49-F238E27FC236}">
              <a16:creationId xmlns:a16="http://schemas.microsoft.com/office/drawing/2014/main" id="{FCEEAB5D-BCF9-4C3A-9E99-4600202CB188}"/>
            </a:ext>
          </a:extLst>
        </xdr:cNvPr>
        <xdr:cNvCxnSpPr/>
      </xdr:nvCxnSpPr>
      <xdr:spPr>
        <a:xfrm>
          <a:off x="11210925" y="1378358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4" name="テキスト ボックス 743">
          <a:extLst>
            <a:ext uri="{FF2B5EF4-FFF2-40B4-BE49-F238E27FC236}">
              <a16:creationId xmlns:a16="http://schemas.microsoft.com/office/drawing/2014/main" id="{E8DFE2EC-2073-43A7-A320-FFDB20ACE394}"/>
            </a:ext>
          </a:extLst>
        </xdr:cNvPr>
        <xdr:cNvSpPr txBox="1"/>
      </xdr:nvSpPr>
      <xdr:spPr>
        <a:xfrm>
          <a:off x="10845966"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5" name="直線コネクタ 744">
          <a:extLst>
            <a:ext uri="{FF2B5EF4-FFF2-40B4-BE49-F238E27FC236}">
              <a16:creationId xmlns:a16="http://schemas.microsoft.com/office/drawing/2014/main" id="{9E5840D1-2163-452B-8F14-C66CF9E7000F}"/>
            </a:ext>
          </a:extLst>
        </xdr:cNvPr>
        <xdr:cNvCxnSpPr/>
      </xdr:nvCxnSpPr>
      <xdr:spPr>
        <a:xfrm>
          <a:off x="11210925" y="134760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6" name="テキスト ボックス 745">
          <a:extLst>
            <a:ext uri="{FF2B5EF4-FFF2-40B4-BE49-F238E27FC236}">
              <a16:creationId xmlns:a16="http://schemas.microsoft.com/office/drawing/2014/main" id="{EE38E970-B8C1-440A-8BEE-8FDFD808D7ED}"/>
            </a:ext>
          </a:extLst>
        </xdr:cNvPr>
        <xdr:cNvSpPr txBox="1"/>
      </xdr:nvSpPr>
      <xdr:spPr>
        <a:xfrm>
          <a:off x="10845966"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7" name="直線コネクタ 746">
          <a:extLst>
            <a:ext uri="{FF2B5EF4-FFF2-40B4-BE49-F238E27FC236}">
              <a16:creationId xmlns:a16="http://schemas.microsoft.com/office/drawing/2014/main" id="{64F488C2-EB82-4AA4-8652-184B83ADEEDC}"/>
            </a:ext>
          </a:extLst>
        </xdr:cNvPr>
        <xdr:cNvCxnSpPr/>
      </xdr:nvCxnSpPr>
      <xdr:spPr>
        <a:xfrm>
          <a:off x="11210925" y="1317488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8" name="テキスト ボックス 747">
          <a:extLst>
            <a:ext uri="{FF2B5EF4-FFF2-40B4-BE49-F238E27FC236}">
              <a16:creationId xmlns:a16="http://schemas.microsoft.com/office/drawing/2014/main" id="{6DC5AD27-177B-4106-9C06-8608F6A2CDE6}"/>
            </a:ext>
          </a:extLst>
        </xdr:cNvPr>
        <xdr:cNvSpPr txBox="1"/>
      </xdr:nvSpPr>
      <xdr:spPr>
        <a:xfrm>
          <a:off x="10845966"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9" name="直線コネクタ 748">
          <a:extLst>
            <a:ext uri="{FF2B5EF4-FFF2-40B4-BE49-F238E27FC236}">
              <a16:creationId xmlns:a16="http://schemas.microsoft.com/office/drawing/2014/main" id="{1CE4B5CC-0EC1-47D7-B345-A21159E6AB57}"/>
            </a:ext>
          </a:extLst>
        </xdr:cNvPr>
        <xdr:cNvCxnSpPr/>
      </xdr:nvCxnSpPr>
      <xdr:spPr>
        <a:xfrm>
          <a:off x="11210925" y="128673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50" name="テキスト ボックス 749">
          <a:extLst>
            <a:ext uri="{FF2B5EF4-FFF2-40B4-BE49-F238E27FC236}">
              <a16:creationId xmlns:a16="http://schemas.microsoft.com/office/drawing/2014/main" id="{A701CC5D-4A9C-408F-BAF3-4869674393A6}"/>
            </a:ext>
          </a:extLst>
        </xdr:cNvPr>
        <xdr:cNvSpPr txBox="1"/>
      </xdr:nvSpPr>
      <xdr:spPr>
        <a:xfrm>
          <a:off x="10845966"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51" name="直線コネクタ 750">
          <a:extLst>
            <a:ext uri="{FF2B5EF4-FFF2-40B4-BE49-F238E27FC236}">
              <a16:creationId xmlns:a16="http://schemas.microsoft.com/office/drawing/2014/main" id="{ED089AE8-6DC6-4092-B4C9-2820B7186A44}"/>
            </a:ext>
          </a:extLst>
        </xdr:cNvPr>
        <xdr:cNvCxnSpPr/>
      </xdr:nvCxnSpPr>
      <xdr:spPr>
        <a:xfrm>
          <a:off x="11210925" y="1255667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52" name="テキスト ボックス 751">
          <a:extLst>
            <a:ext uri="{FF2B5EF4-FFF2-40B4-BE49-F238E27FC236}">
              <a16:creationId xmlns:a16="http://schemas.microsoft.com/office/drawing/2014/main" id="{1459F1FE-C2B5-4166-BCC8-CB4C36A9E203}"/>
            </a:ext>
          </a:extLst>
        </xdr:cNvPr>
        <xdr:cNvSpPr txBox="1"/>
      </xdr:nvSpPr>
      <xdr:spPr>
        <a:xfrm>
          <a:off x="10903736" y="124207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3" name="直線コネクタ 752">
          <a:extLst>
            <a:ext uri="{FF2B5EF4-FFF2-40B4-BE49-F238E27FC236}">
              <a16:creationId xmlns:a16="http://schemas.microsoft.com/office/drawing/2014/main" id="{336EF245-605F-4E51-8556-18F5673673DE}"/>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4" name="【児童館】&#10;有形固定資産減価償却率グラフ枠">
          <a:extLst>
            <a:ext uri="{FF2B5EF4-FFF2-40B4-BE49-F238E27FC236}">
              <a16:creationId xmlns:a16="http://schemas.microsoft.com/office/drawing/2014/main" id="{F0FC9C3D-2A09-4115-B42A-D59E058863C9}"/>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150768</xdr:rowOff>
    </xdr:from>
    <xdr:to>
      <xdr:col>85</xdr:col>
      <xdr:colOff>126364</xdr:colOff>
      <xdr:row>86</xdr:row>
      <xdr:rowOff>168729</xdr:rowOff>
    </xdr:to>
    <xdr:cxnSp macro="">
      <xdr:nvCxnSpPr>
        <xdr:cNvPr id="755" name="直線コネクタ 754">
          <a:extLst>
            <a:ext uri="{FF2B5EF4-FFF2-40B4-BE49-F238E27FC236}">
              <a16:creationId xmlns:a16="http://schemas.microsoft.com/office/drawing/2014/main" id="{69704BA1-828E-4B2D-B233-20F8DD4B1489}"/>
            </a:ext>
          </a:extLst>
        </xdr:cNvPr>
        <xdr:cNvCxnSpPr/>
      </xdr:nvCxnSpPr>
      <xdr:spPr>
        <a:xfrm flipV="1">
          <a:off x="14696439" y="12628518"/>
          <a:ext cx="0" cy="1465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6" name="【児童館】&#10;有形固定資産減価償却率最小値テキスト">
          <a:extLst>
            <a:ext uri="{FF2B5EF4-FFF2-40B4-BE49-F238E27FC236}">
              <a16:creationId xmlns:a16="http://schemas.microsoft.com/office/drawing/2014/main" id="{7576D457-CA76-4751-90DE-3A00F6E28054}"/>
            </a:ext>
          </a:extLst>
        </xdr:cNvPr>
        <xdr:cNvSpPr txBox="1"/>
      </xdr:nvSpPr>
      <xdr:spPr>
        <a:xfrm>
          <a:off x="14735175" y="1409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7" name="直線コネクタ 756">
          <a:extLst>
            <a:ext uri="{FF2B5EF4-FFF2-40B4-BE49-F238E27FC236}">
              <a16:creationId xmlns:a16="http://schemas.microsoft.com/office/drawing/2014/main" id="{06C40510-6005-4FB5-A617-2E29DA7AF6E9}"/>
            </a:ext>
          </a:extLst>
        </xdr:cNvPr>
        <xdr:cNvCxnSpPr/>
      </xdr:nvCxnSpPr>
      <xdr:spPr>
        <a:xfrm>
          <a:off x="14611350" y="140942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97445</xdr:rowOff>
    </xdr:from>
    <xdr:ext cx="340478" cy="259045"/>
    <xdr:sp macro="" textlink="">
      <xdr:nvSpPr>
        <xdr:cNvPr id="758" name="【児童館】&#10;有形固定資産減価償却率最大値テキスト">
          <a:extLst>
            <a:ext uri="{FF2B5EF4-FFF2-40B4-BE49-F238E27FC236}">
              <a16:creationId xmlns:a16="http://schemas.microsoft.com/office/drawing/2014/main" id="{5CDBB65F-348D-4080-9689-FB48D9AB9E14}"/>
            </a:ext>
          </a:extLst>
        </xdr:cNvPr>
        <xdr:cNvSpPr txBox="1"/>
      </xdr:nvSpPr>
      <xdr:spPr>
        <a:xfrm>
          <a:off x="14735175" y="124132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150768</xdr:rowOff>
    </xdr:from>
    <xdr:to>
      <xdr:col>86</xdr:col>
      <xdr:colOff>25400</xdr:colOff>
      <xdr:row>77</xdr:row>
      <xdr:rowOff>150768</xdr:rowOff>
    </xdr:to>
    <xdr:cxnSp macro="">
      <xdr:nvCxnSpPr>
        <xdr:cNvPr id="759" name="直線コネクタ 758">
          <a:extLst>
            <a:ext uri="{FF2B5EF4-FFF2-40B4-BE49-F238E27FC236}">
              <a16:creationId xmlns:a16="http://schemas.microsoft.com/office/drawing/2014/main" id="{CA288101-6097-4662-B71E-C9AF094FB260}"/>
            </a:ext>
          </a:extLst>
        </xdr:cNvPr>
        <xdr:cNvCxnSpPr/>
      </xdr:nvCxnSpPr>
      <xdr:spPr>
        <a:xfrm>
          <a:off x="14611350" y="1262851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86558</xdr:rowOff>
    </xdr:from>
    <xdr:ext cx="405111" cy="259045"/>
    <xdr:sp macro="" textlink="">
      <xdr:nvSpPr>
        <xdr:cNvPr id="760" name="【児童館】&#10;有形固定資産減価償却率平均値テキスト">
          <a:extLst>
            <a:ext uri="{FF2B5EF4-FFF2-40B4-BE49-F238E27FC236}">
              <a16:creationId xmlns:a16="http://schemas.microsoft.com/office/drawing/2014/main" id="{8D421982-3CF7-48BA-82FE-6B1E271CC7B2}"/>
            </a:ext>
          </a:extLst>
        </xdr:cNvPr>
        <xdr:cNvSpPr txBox="1"/>
      </xdr:nvSpPr>
      <xdr:spPr>
        <a:xfrm>
          <a:off x="14735175" y="132088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108131</xdr:rowOff>
    </xdr:from>
    <xdr:to>
      <xdr:col>85</xdr:col>
      <xdr:colOff>177800</xdr:colOff>
      <xdr:row>82</xdr:row>
      <xdr:rowOff>38281</xdr:rowOff>
    </xdr:to>
    <xdr:sp macro="" textlink="">
      <xdr:nvSpPr>
        <xdr:cNvPr id="761" name="フローチャート: 判断 760">
          <a:extLst>
            <a:ext uri="{FF2B5EF4-FFF2-40B4-BE49-F238E27FC236}">
              <a16:creationId xmlns:a16="http://schemas.microsoft.com/office/drawing/2014/main" id="{406035F9-4004-4FCB-ACDE-8595B47094DF}"/>
            </a:ext>
          </a:extLst>
        </xdr:cNvPr>
        <xdr:cNvSpPr/>
      </xdr:nvSpPr>
      <xdr:spPr>
        <a:xfrm>
          <a:off x="14649450" y="1323040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77107</xdr:rowOff>
    </xdr:from>
    <xdr:to>
      <xdr:col>81</xdr:col>
      <xdr:colOff>101600</xdr:colOff>
      <xdr:row>82</xdr:row>
      <xdr:rowOff>7257</xdr:rowOff>
    </xdr:to>
    <xdr:sp macro="" textlink="">
      <xdr:nvSpPr>
        <xdr:cNvPr id="762" name="フローチャート: 判断 761">
          <a:extLst>
            <a:ext uri="{FF2B5EF4-FFF2-40B4-BE49-F238E27FC236}">
              <a16:creationId xmlns:a16="http://schemas.microsoft.com/office/drawing/2014/main" id="{73A00325-139A-4090-8813-96DD5330560F}"/>
            </a:ext>
          </a:extLst>
        </xdr:cNvPr>
        <xdr:cNvSpPr/>
      </xdr:nvSpPr>
      <xdr:spPr>
        <a:xfrm>
          <a:off x="13887450" y="1320255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83638</xdr:rowOff>
    </xdr:from>
    <xdr:to>
      <xdr:col>76</xdr:col>
      <xdr:colOff>165100</xdr:colOff>
      <xdr:row>82</xdr:row>
      <xdr:rowOff>13788</xdr:rowOff>
    </xdr:to>
    <xdr:sp macro="" textlink="">
      <xdr:nvSpPr>
        <xdr:cNvPr id="763" name="フローチャート: 判断 762">
          <a:extLst>
            <a:ext uri="{FF2B5EF4-FFF2-40B4-BE49-F238E27FC236}">
              <a16:creationId xmlns:a16="http://schemas.microsoft.com/office/drawing/2014/main" id="{27707B8E-DCA4-4637-AE99-97798E7DB17C}"/>
            </a:ext>
          </a:extLst>
        </xdr:cNvPr>
        <xdr:cNvSpPr/>
      </xdr:nvSpPr>
      <xdr:spPr>
        <a:xfrm>
          <a:off x="13096875" y="13212263"/>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52614</xdr:rowOff>
    </xdr:from>
    <xdr:to>
      <xdr:col>72</xdr:col>
      <xdr:colOff>38100</xdr:colOff>
      <xdr:row>81</xdr:row>
      <xdr:rowOff>154214</xdr:rowOff>
    </xdr:to>
    <xdr:sp macro="" textlink="">
      <xdr:nvSpPr>
        <xdr:cNvPr id="764" name="フローチャート: 判断 763">
          <a:extLst>
            <a:ext uri="{FF2B5EF4-FFF2-40B4-BE49-F238E27FC236}">
              <a16:creationId xmlns:a16="http://schemas.microsoft.com/office/drawing/2014/main" id="{B409D60D-9CCF-424E-AE46-1915727CE4EA}"/>
            </a:ext>
          </a:extLst>
        </xdr:cNvPr>
        <xdr:cNvSpPr/>
      </xdr:nvSpPr>
      <xdr:spPr>
        <a:xfrm>
          <a:off x="12296775" y="1317488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148952</xdr:rowOff>
    </xdr:from>
    <xdr:to>
      <xdr:col>67</xdr:col>
      <xdr:colOff>101600</xdr:colOff>
      <xdr:row>82</xdr:row>
      <xdr:rowOff>79102</xdr:rowOff>
    </xdr:to>
    <xdr:sp macro="" textlink="">
      <xdr:nvSpPr>
        <xdr:cNvPr id="765" name="フローチャート: 判断 764">
          <a:extLst>
            <a:ext uri="{FF2B5EF4-FFF2-40B4-BE49-F238E27FC236}">
              <a16:creationId xmlns:a16="http://schemas.microsoft.com/office/drawing/2014/main" id="{6F4E6AE6-8EA6-4E71-81CE-94AFECB76F97}"/>
            </a:ext>
          </a:extLst>
        </xdr:cNvPr>
        <xdr:cNvSpPr/>
      </xdr:nvSpPr>
      <xdr:spPr>
        <a:xfrm>
          <a:off x="11487150" y="1327122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03F534FE-2FCC-4BAE-B638-FB0A2854D7E4}"/>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7C71B406-592A-4359-B26F-8CA9D4DE9D5D}"/>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DFF1F3BF-7752-4F47-964F-1525EEA27037}"/>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9" name="テキスト ボックス 768">
          <a:extLst>
            <a:ext uri="{FF2B5EF4-FFF2-40B4-BE49-F238E27FC236}">
              <a16:creationId xmlns:a16="http://schemas.microsoft.com/office/drawing/2014/main" id="{924815C5-7A5D-4CF8-A099-C9BB96BF3F7F}"/>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70" name="テキスト ボックス 769">
          <a:extLst>
            <a:ext uri="{FF2B5EF4-FFF2-40B4-BE49-F238E27FC236}">
              <a16:creationId xmlns:a16="http://schemas.microsoft.com/office/drawing/2014/main" id="{8781777B-12DB-4EA3-921E-DE8A4C3EF8C1}"/>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84</xdr:row>
      <xdr:rowOff>68943</xdr:rowOff>
    </xdr:from>
    <xdr:to>
      <xdr:col>76</xdr:col>
      <xdr:colOff>165100</xdr:colOff>
      <xdr:row>84</xdr:row>
      <xdr:rowOff>170543</xdr:rowOff>
    </xdr:to>
    <xdr:sp macro="" textlink="">
      <xdr:nvSpPr>
        <xdr:cNvPr id="771" name="楕円 770">
          <a:extLst>
            <a:ext uri="{FF2B5EF4-FFF2-40B4-BE49-F238E27FC236}">
              <a16:creationId xmlns:a16="http://schemas.microsoft.com/office/drawing/2014/main" id="{D1CDB8FE-77D2-4617-94BE-1234E281F381}"/>
            </a:ext>
          </a:extLst>
        </xdr:cNvPr>
        <xdr:cNvSpPr/>
      </xdr:nvSpPr>
      <xdr:spPr>
        <a:xfrm>
          <a:off x="13096875" y="1367699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78739</xdr:rowOff>
    </xdr:from>
    <xdr:to>
      <xdr:col>72</xdr:col>
      <xdr:colOff>38100</xdr:colOff>
      <xdr:row>84</xdr:row>
      <xdr:rowOff>8889</xdr:rowOff>
    </xdr:to>
    <xdr:sp macro="" textlink="">
      <xdr:nvSpPr>
        <xdr:cNvPr id="772" name="楕円 771">
          <a:extLst>
            <a:ext uri="{FF2B5EF4-FFF2-40B4-BE49-F238E27FC236}">
              <a16:creationId xmlns:a16="http://schemas.microsoft.com/office/drawing/2014/main" id="{E78E39B7-40E6-4D97-9233-054D75DAF34A}"/>
            </a:ext>
          </a:extLst>
        </xdr:cNvPr>
        <xdr:cNvSpPr/>
      </xdr:nvSpPr>
      <xdr:spPr>
        <a:xfrm>
          <a:off x="12296775" y="1352803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129539</xdr:rowOff>
    </xdr:from>
    <xdr:to>
      <xdr:col>76</xdr:col>
      <xdr:colOff>114300</xdr:colOff>
      <xdr:row>84</xdr:row>
      <xdr:rowOff>119743</xdr:rowOff>
    </xdr:to>
    <xdr:cxnSp macro="">
      <xdr:nvCxnSpPr>
        <xdr:cNvPr id="773" name="直線コネクタ 772">
          <a:extLst>
            <a:ext uri="{FF2B5EF4-FFF2-40B4-BE49-F238E27FC236}">
              <a16:creationId xmlns:a16="http://schemas.microsoft.com/office/drawing/2014/main" id="{2B0874CB-06E4-405B-9954-F53004D900BF}"/>
            </a:ext>
          </a:extLst>
        </xdr:cNvPr>
        <xdr:cNvCxnSpPr/>
      </xdr:nvCxnSpPr>
      <xdr:spPr>
        <a:xfrm>
          <a:off x="12344400" y="13575664"/>
          <a:ext cx="800100" cy="15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31387</xdr:rowOff>
    </xdr:from>
    <xdr:to>
      <xdr:col>67</xdr:col>
      <xdr:colOff>101600</xdr:colOff>
      <xdr:row>83</xdr:row>
      <xdr:rowOff>132987</xdr:rowOff>
    </xdr:to>
    <xdr:sp macro="" textlink="">
      <xdr:nvSpPr>
        <xdr:cNvPr id="774" name="楕円 773">
          <a:extLst>
            <a:ext uri="{FF2B5EF4-FFF2-40B4-BE49-F238E27FC236}">
              <a16:creationId xmlns:a16="http://schemas.microsoft.com/office/drawing/2014/main" id="{0CA4C868-066A-4751-B53C-358A795565C7}"/>
            </a:ext>
          </a:extLst>
        </xdr:cNvPr>
        <xdr:cNvSpPr/>
      </xdr:nvSpPr>
      <xdr:spPr>
        <a:xfrm>
          <a:off x="11487150" y="1347751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82187</xdr:rowOff>
    </xdr:from>
    <xdr:to>
      <xdr:col>71</xdr:col>
      <xdr:colOff>177800</xdr:colOff>
      <xdr:row>83</xdr:row>
      <xdr:rowOff>129539</xdr:rowOff>
    </xdr:to>
    <xdr:cxnSp macro="">
      <xdr:nvCxnSpPr>
        <xdr:cNvPr id="775" name="直線コネクタ 774">
          <a:extLst>
            <a:ext uri="{FF2B5EF4-FFF2-40B4-BE49-F238E27FC236}">
              <a16:creationId xmlns:a16="http://schemas.microsoft.com/office/drawing/2014/main" id="{A65B0D19-C442-4820-8C11-FED0A1BF26CE}"/>
            </a:ext>
          </a:extLst>
        </xdr:cNvPr>
        <xdr:cNvCxnSpPr/>
      </xdr:nvCxnSpPr>
      <xdr:spPr>
        <a:xfrm>
          <a:off x="11534775" y="13534662"/>
          <a:ext cx="809625" cy="41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23784</xdr:rowOff>
    </xdr:from>
    <xdr:ext cx="405111" cy="259045"/>
    <xdr:sp macro="" textlink="">
      <xdr:nvSpPr>
        <xdr:cNvPr id="776" name="n_1aveValue【児童館】&#10;有形固定資産減価償却率">
          <a:extLst>
            <a:ext uri="{FF2B5EF4-FFF2-40B4-BE49-F238E27FC236}">
              <a16:creationId xmlns:a16="http://schemas.microsoft.com/office/drawing/2014/main" id="{8D3BEEDE-1291-48F8-A33D-9AAEFF82B888}"/>
            </a:ext>
          </a:extLst>
        </xdr:cNvPr>
        <xdr:cNvSpPr txBox="1"/>
      </xdr:nvSpPr>
      <xdr:spPr>
        <a:xfrm>
          <a:off x="13745219" y="12990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30315</xdr:rowOff>
    </xdr:from>
    <xdr:ext cx="405111" cy="259045"/>
    <xdr:sp macro="" textlink="">
      <xdr:nvSpPr>
        <xdr:cNvPr id="777" name="n_2aveValue【児童館】&#10;有形固定資産減価償却率">
          <a:extLst>
            <a:ext uri="{FF2B5EF4-FFF2-40B4-BE49-F238E27FC236}">
              <a16:creationId xmlns:a16="http://schemas.microsoft.com/office/drawing/2014/main" id="{4BE98998-1790-4985-898B-8ECE6FB681A0}"/>
            </a:ext>
          </a:extLst>
        </xdr:cNvPr>
        <xdr:cNvSpPr txBox="1"/>
      </xdr:nvSpPr>
      <xdr:spPr>
        <a:xfrm>
          <a:off x="12964169" y="12990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170741</xdr:rowOff>
    </xdr:from>
    <xdr:ext cx="405111" cy="259045"/>
    <xdr:sp macro="" textlink="">
      <xdr:nvSpPr>
        <xdr:cNvPr id="778" name="n_3aveValue【児童館】&#10;有形固定資産減価償却率">
          <a:extLst>
            <a:ext uri="{FF2B5EF4-FFF2-40B4-BE49-F238E27FC236}">
              <a16:creationId xmlns:a16="http://schemas.microsoft.com/office/drawing/2014/main" id="{12ED08D2-2862-4F22-B9CF-A4B7A14A6453}"/>
            </a:ext>
          </a:extLst>
        </xdr:cNvPr>
        <xdr:cNvSpPr txBox="1"/>
      </xdr:nvSpPr>
      <xdr:spPr>
        <a:xfrm>
          <a:off x="12164069" y="1296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95629</xdr:rowOff>
    </xdr:from>
    <xdr:ext cx="405111" cy="259045"/>
    <xdr:sp macro="" textlink="">
      <xdr:nvSpPr>
        <xdr:cNvPr id="779" name="n_4aveValue【児童館】&#10;有形固定資産減価償却率">
          <a:extLst>
            <a:ext uri="{FF2B5EF4-FFF2-40B4-BE49-F238E27FC236}">
              <a16:creationId xmlns:a16="http://schemas.microsoft.com/office/drawing/2014/main" id="{C3186603-E504-4306-82DD-2BFAD832C867}"/>
            </a:ext>
          </a:extLst>
        </xdr:cNvPr>
        <xdr:cNvSpPr txBox="1"/>
      </xdr:nvSpPr>
      <xdr:spPr>
        <a:xfrm>
          <a:off x="11354444" y="13059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161670</xdr:rowOff>
    </xdr:from>
    <xdr:ext cx="405111" cy="259045"/>
    <xdr:sp macro="" textlink="">
      <xdr:nvSpPr>
        <xdr:cNvPr id="780" name="n_2mainValue【児童館】&#10;有形固定資産減価償却率">
          <a:extLst>
            <a:ext uri="{FF2B5EF4-FFF2-40B4-BE49-F238E27FC236}">
              <a16:creationId xmlns:a16="http://schemas.microsoft.com/office/drawing/2014/main" id="{7A15C662-BFCA-4742-8BCE-4EB23F53B7B9}"/>
            </a:ext>
          </a:extLst>
        </xdr:cNvPr>
        <xdr:cNvSpPr txBox="1"/>
      </xdr:nvSpPr>
      <xdr:spPr>
        <a:xfrm>
          <a:off x="12964169" y="13776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16</xdr:rowOff>
    </xdr:from>
    <xdr:ext cx="405111" cy="259045"/>
    <xdr:sp macro="" textlink="">
      <xdr:nvSpPr>
        <xdr:cNvPr id="781" name="n_3mainValue【児童館】&#10;有形固定資産減価償却率">
          <a:extLst>
            <a:ext uri="{FF2B5EF4-FFF2-40B4-BE49-F238E27FC236}">
              <a16:creationId xmlns:a16="http://schemas.microsoft.com/office/drawing/2014/main" id="{2BF486F5-E138-42EA-9C02-84955E0C3A00}"/>
            </a:ext>
          </a:extLst>
        </xdr:cNvPr>
        <xdr:cNvSpPr txBox="1"/>
      </xdr:nvSpPr>
      <xdr:spPr>
        <a:xfrm>
          <a:off x="12164069" y="13611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124114</xdr:rowOff>
    </xdr:from>
    <xdr:ext cx="405111" cy="259045"/>
    <xdr:sp macro="" textlink="">
      <xdr:nvSpPr>
        <xdr:cNvPr id="782" name="n_4mainValue【児童館】&#10;有形固定資産減価償却率">
          <a:extLst>
            <a:ext uri="{FF2B5EF4-FFF2-40B4-BE49-F238E27FC236}">
              <a16:creationId xmlns:a16="http://schemas.microsoft.com/office/drawing/2014/main" id="{A905B6CE-3BD7-44B4-AB9F-B4DD4C6C821C}"/>
            </a:ext>
          </a:extLst>
        </xdr:cNvPr>
        <xdr:cNvSpPr txBox="1"/>
      </xdr:nvSpPr>
      <xdr:spPr>
        <a:xfrm>
          <a:off x="11354444" y="13570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a:extLst>
            <a:ext uri="{FF2B5EF4-FFF2-40B4-BE49-F238E27FC236}">
              <a16:creationId xmlns:a16="http://schemas.microsoft.com/office/drawing/2014/main" id="{C093A248-9A61-4C26-A0E8-4C4C44D10A4F}"/>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a:extLst>
            <a:ext uri="{FF2B5EF4-FFF2-40B4-BE49-F238E27FC236}">
              <a16:creationId xmlns:a16="http://schemas.microsoft.com/office/drawing/2014/main" id="{CD931676-42FB-4219-966B-875D8EE9E4B6}"/>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a:extLst>
            <a:ext uri="{FF2B5EF4-FFF2-40B4-BE49-F238E27FC236}">
              <a16:creationId xmlns:a16="http://schemas.microsoft.com/office/drawing/2014/main" id="{B01E05D9-E48D-452A-A410-14D5F2F26498}"/>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a:extLst>
            <a:ext uri="{FF2B5EF4-FFF2-40B4-BE49-F238E27FC236}">
              <a16:creationId xmlns:a16="http://schemas.microsoft.com/office/drawing/2014/main" id="{8C68D3E5-CF58-42E8-A5A9-5F596C2F1CAB}"/>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a:extLst>
            <a:ext uri="{FF2B5EF4-FFF2-40B4-BE49-F238E27FC236}">
              <a16:creationId xmlns:a16="http://schemas.microsoft.com/office/drawing/2014/main" id="{483BA66A-6127-4744-8827-39E5368F55A8}"/>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a:extLst>
            <a:ext uri="{FF2B5EF4-FFF2-40B4-BE49-F238E27FC236}">
              <a16:creationId xmlns:a16="http://schemas.microsoft.com/office/drawing/2014/main" id="{DA68CB13-004A-429F-8309-A1E7E0AABC1A}"/>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a:extLst>
            <a:ext uri="{FF2B5EF4-FFF2-40B4-BE49-F238E27FC236}">
              <a16:creationId xmlns:a16="http://schemas.microsoft.com/office/drawing/2014/main" id="{7EE64BBB-5818-4757-B506-70CBAB8129D8}"/>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a:extLst>
            <a:ext uri="{FF2B5EF4-FFF2-40B4-BE49-F238E27FC236}">
              <a16:creationId xmlns:a16="http://schemas.microsoft.com/office/drawing/2014/main" id="{C1AB2C23-9A91-48FC-AEC6-0509103CE19F}"/>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a:extLst>
            <a:ext uri="{FF2B5EF4-FFF2-40B4-BE49-F238E27FC236}">
              <a16:creationId xmlns:a16="http://schemas.microsoft.com/office/drawing/2014/main" id="{332742EC-FC85-4EB6-A367-86E28C0B6EDF}"/>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a:extLst>
            <a:ext uri="{FF2B5EF4-FFF2-40B4-BE49-F238E27FC236}">
              <a16:creationId xmlns:a16="http://schemas.microsoft.com/office/drawing/2014/main" id="{63DD6D3C-423F-48E8-98CF-8D5E05C231EB}"/>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3" name="直線コネクタ 792">
          <a:extLst>
            <a:ext uri="{FF2B5EF4-FFF2-40B4-BE49-F238E27FC236}">
              <a16:creationId xmlns:a16="http://schemas.microsoft.com/office/drawing/2014/main" id="{EAB07966-67C2-45BC-B361-C8F4A97ED930}"/>
            </a:ext>
          </a:extLst>
        </xdr:cNvPr>
        <xdr:cNvCxnSpPr/>
      </xdr:nvCxnSpPr>
      <xdr:spPr>
        <a:xfrm>
          <a:off x="16459200" y="13973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4" name="テキスト ボックス 793">
          <a:extLst>
            <a:ext uri="{FF2B5EF4-FFF2-40B4-BE49-F238E27FC236}">
              <a16:creationId xmlns:a16="http://schemas.microsoft.com/office/drawing/2014/main" id="{AF030A70-DD28-4DD5-9EEE-FCEB91E98592}"/>
            </a:ext>
          </a:extLst>
        </xdr:cNvPr>
        <xdr:cNvSpPr txBox="1"/>
      </xdr:nvSpPr>
      <xdr:spPr>
        <a:xfrm>
          <a:off x="16052346"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5" name="直線コネクタ 794">
          <a:extLst>
            <a:ext uri="{FF2B5EF4-FFF2-40B4-BE49-F238E27FC236}">
              <a16:creationId xmlns:a16="http://schemas.microsoft.com/office/drawing/2014/main" id="{D789D7F6-7EA8-4030-B3E8-096C39D4DE79}"/>
            </a:ext>
          </a:extLst>
        </xdr:cNvPr>
        <xdr:cNvCxnSpPr/>
      </xdr:nvCxnSpPr>
      <xdr:spPr>
        <a:xfrm>
          <a:off x="16459200" y="1354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6" name="テキスト ボックス 795">
          <a:extLst>
            <a:ext uri="{FF2B5EF4-FFF2-40B4-BE49-F238E27FC236}">
              <a16:creationId xmlns:a16="http://schemas.microsoft.com/office/drawing/2014/main" id="{03272972-EDBA-4DFC-8BD5-05E97DD61AF4}"/>
            </a:ext>
          </a:extLst>
        </xdr:cNvPr>
        <xdr:cNvSpPr txBox="1"/>
      </xdr:nvSpPr>
      <xdr:spPr>
        <a:xfrm>
          <a:off x="16052346" y="1340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7" name="直線コネクタ 796">
          <a:extLst>
            <a:ext uri="{FF2B5EF4-FFF2-40B4-BE49-F238E27FC236}">
              <a16:creationId xmlns:a16="http://schemas.microsoft.com/office/drawing/2014/main" id="{2882B3C2-E413-4AF3-A533-D289808FE9B3}"/>
            </a:ext>
          </a:extLst>
        </xdr:cNvPr>
        <xdr:cNvCxnSpPr/>
      </xdr:nvCxnSpPr>
      <xdr:spPr>
        <a:xfrm>
          <a:off x="16459200" y="13115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8" name="テキスト ボックス 797">
          <a:extLst>
            <a:ext uri="{FF2B5EF4-FFF2-40B4-BE49-F238E27FC236}">
              <a16:creationId xmlns:a16="http://schemas.microsoft.com/office/drawing/2014/main" id="{E1E94BBD-0B30-4D95-89DD-C97D8E02ED4F}"/>
            </a:ext>
          </a:extLst>
        </xdr:cNvPr>
        <xdr:cNvSpPr txBox="1"/>
      </xdr:nvSpPr>
      <xdr:spPr>
        <a:xfrm>
          <a:off x="16052346"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9" name="直線コネクタ 798">
          <a:extLst>
            <a:ext uri="{FF2B5EF4-FFF2-40B4-BE49-F238E27FC236}">
              <a16:creationId xmlns:a16="http://schemas.microsoft.com/office/drawing/2014/main" id="{E4B58ED1-99EE-4777-9370-525AD5E98708}"/>
            </a:ext>
          </a:extLst>
        </xdr:cNvPr>
        <xdr:cNvCxnSpPr/>
      </xdr:nvCxnSpPr>
      <xdr:spPr>
        <a:xfrm>
          <a:off x="16459200" y="12677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0" name="テキスト ボックス 799">
          <a:extLst>
            <a:ext uri="{FF2B5EF4-FFF2-40B4-BE49-F238E27FC236}">
              <a16:creationId xmlns:a16="http://schemas.microsoft.com/office/drawing/2014/main" id="{6290BA6F-DCD4-45EB-9500-372F8B4D7C4A}"/>
            </a:ext>
          </a:extLst>
        </xdr:cNvPr>
        <xdr:cNvSpPr txBox="1"/>
      </xdr:nvSpPr>
      <xdr:spPr>
        <a:xfrm>
          <a:off x="16052346" y="12541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a:extLst>
            <a:ext uri="{FF2B5EF4-FFF2-40B4-BE49-F238E27FC236}">
              <a16:creationId xmlns:a16="http://schemas.microsoft.com/office/drawing/2014/main" id="{ED3E4F7B-659B-4A64-AD0A-CB527EE619C1}"/>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a:extLst>
            <a:ext uri="{FF2B5EF4-FFF2-40B4-BE49-F238E27FC236}">
              <a16:creationId xmlns:a16="http://schemas.microsoft.com/office/drawing/2014/main" id="{4C6A094C-7CA3-47F6-AFDD-5CCD8D2CEC77}"/>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児童館】&#10;一人当たり面積グラフ枠">
          <a:extLst>
            <a:ext uri="{FF2B5EF4-FFF2-40B4-BE49-F238E27FC236}">
              <a16:creationId xmlns:a16="http://schemas.microsoft.com/office/drawing/2014/main" id="{B686F4D2-878A-46C0-A154-6EC1A141D783}"/>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85</xdr:row>
      <xdr:rowOff>163830</xdr:rowOff>
    </xdr:to>
    <xdr:cxnSp macro="">
      <xdr:nvCxnSpPr>
        <xdr:cNvPr id="804" name="直線コネクタ 803">
          <a:extLst>
            <a:ext uri="{FF2B5EF4-FFF2-40B4-BE49-F238E27FC236}">
              <a16:creationId xmlns:a16="http://schemas.microsoft.com/office/drawing/2014/main" id="{F94D79D3-38B2-4753-827A-1F2EC9490312}"/>
            </a:ext>
          </a:extLst>
        </xdr:cNvPr>
        <xdr:cNvCxnSpPr/>
      </xdr:nvCxnSpPr>
      <xdr:spPr>
        <a:xfrm flipV="1">
          <a:off x="19954239" y="12573000"/>
          <a:ext cx="0" cy="1360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167657</xdr:rowOff>
    </xdr:from>
    <xdr:ext cx="469744" cy="259045"/>
    <xdr:sp macro="" textlink="">
      <xdr:nvSpPr>
        <xdr:cNvPr id="805" name="【児童館】&#10;一人当たり面積最小値テキスト">
          <a:extLst>
            <a:ext uri="{FF2B5EF4-FFF2-40B4-BE49-F238E27FC236}">
              <a16:creationId xmlns:a16="http://schemas.microsoft.com/office/drawing/2014/main" id="{18B47789-1787-4276-9276-2AC406567312}"/>
            </a:ext>
          </a:extLst>
        </xdr:cNvPr>
        <xdr:cNvSpPr txBox="1"/>
      </xdr:nvSpPr>
      <xdr:spPr>
        <a:xfrm>
          <a:off x="19992975" y="1393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163830</xdr:rowOff>
    </xdr:from>
    <xdr:to>
      <xdr:col>116</xdr:col>
      <xdr:colOff>152400</xdr:colOff>
      <xdr:row>85</xdr:row>
      <xdr:rowOff>163830</xdr:rowOff>
    </xdr:to>
    <xdr:cxnSp macro="">
      <xdr:nvCxnSpPr>
        <xdr:cNvPr id="806" name="直線コネクタ 805">
          <a:extLst>
            <a:ext uri="{FF2B5EF4-FFF2-40B4-BE49-F238E27FC236}">
              <a16:creationId xmlns:a16="http://schemas.microsoft.com/office/drawing/2014/main" id="{ADB980BD-DDEB-4878-B0D5-895438F66CC2}"/>
            </a:ext>
          </a:extLst>
        </xdr:cNvPr>
        <xdr:cNvCxnSpPr/>
      </xdr:nvCxnSpPr>
      <xdr:spPr>
        <a:xfrm>
          <a:off x="19878675" y="139338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807" name="【児童館】&#10;一人当たり面積最大値テキスト">
          <a:extLst>
            <a:ext uri="{FF2B5EF4-FFF2-40B4-BE49-F238E27FC236}">
              <a16:creationId xmlns:a16="http://schemas.microsoft.com/office/drawing/2014/main" id="{8A257D41-005A-4BC1-9826-7CEC60F6DA2C}"/>
            </a:ext>
          </a:extLst>
        </xdr:cNvPr>
        <xdr:cNvSpPr txBox="1"/>
      </xdr:nvSpPr>
      <xdr:spPr>
        <a:xfrm>
          <a:off x="19992975" y="1236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808" name="直線コネクタ 807">
          <a:extLst>
            <a:ext uri="{FF2B5EF4-FFF2-40B4-BE49-F238E27FC236}">
              <a16:creationId xmlns:a16="http://schemas.microsoft.com/office/drawing/2014/main" id="{C3E9600A-1D49-4575-AD82-8BA2E109D45F}"/>
            </a:ext>
          </a:extLst>
        </xdr:cNvPr>
        <xdr:cNvCxnSpPr/>
      </xdr:nvCxnSpPr>
      <xdr:spPr>
        <a:xfrm>
          <a:off x="19878675" y="125730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22877</xdr:rowOff>
    </xdr:from>
    <xdr:ext cx="469744" cy="259045"/>
    <xdr:sp macro="" textlink="">
      <xdr:nvSpPr>
        <xdr:cNvPr id="809" name="【児童館】&#10;一人当たり面積平均値テキスト">
          <a:extLst>
            <a:ext uri="{FF2B5EF4-FFF2-40B4-BE49-F238E27FC236}">
              <a16:creationId xmlns:a16="http://schemas.microsoft.com/office/drawing/2014/main" id="{01A56D32-C45A-40C9-AB29-CDB8868487FA}"/>
            </a:ext>
          </a:extLst>
        </xdr:cNvPr>
        <xdr:cNvSpPr txBox="1"/>
      </xdr:nvSpPr>
      <xdr:spPr>
        <a:xfrm>
          <a:off x="19992975" y="13475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810" name="フローチャート: 判断 809">
          <a:extLst>
            <a:ext uri="{FF2B5EF4-FFF2-40B4-BE49-F238E27FC236}">
              <a16:creationId xmlns:a16="http://schemas.microsoft.com/office/drawing/2014/main" id="{20290B23-64C2-49E7-8E13-031319E7278F}"/>
            </a:ext>
          </a:extLst>
        </xdr:cNvPr>
        <xdr:cNvSpPr/>
      </xdr:nvSpPr>
      <xdr:spPr>
        <a:xfrm>
          <a:off x="19897725" y="134969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811" name="フローチャート: 判断 810">
          <a:extLst>
            <a:ext uri="{FF2B5EF4-FFF2-40B4-BE49-F238E27FC236}">
              <a16:creationId xmlns:a16="http://schemas.microsoft.com/office/drawing/2014/main" id="{AC07F41C-AFC5-4CEE-8F7E-9D56D8F06386}"/>
            </a:ext>
          </a:extLst>
        </xdr:cNvPr>
        <xdr:cNvSpPr/>
      </xdr:nvSpPr>
      <xdr:spPr>
        <a:xfrm>
          <a:off x="19154775" y="134969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812" name="フローチャート: 判断 811">
          <a:extLst>
            <a:ext uri="{FF2B5EF4-FFF2-40B4-BE49-F238E27FC236}">
              <a16:creationId xmlns:a16="http://schemas.microsoft.com/office/drawing/2014/main" id="{E220D194-8288-44F0-A03E-C4A0EE3FB0CC}"/>
            </a:ext>
          </a:extLst>
        </xdr:cNvPr>
        <xdr:cNvSpPr/>
      </xdr:nvSpPr>
      <xdr:spPr>
        <a:xfrm>
          <a:off x="18345150" y="1353629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813" name="フローチャート: 判断 812">
          <a:extLst>
            <a:ext uri="{FF2B5EF4-FFF2-40B4-BE49-F238E27FC236}">
              <a16:creationId xmlns:a16="http://schemas.microsoft.com/office/drawing/2014/main" id="{58D1B75C-C608-433A-9D42-563F8800831E}"/>
            </a:ext>
          </a:extLst>
        </xdr:cNvPr>
        <xdr:cNvSpPr/>
      </xdr:nvSpPr>
      <xdr:spPr>
        <a:xfrm>
          <a:off x="17554575" y="134969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814" name="フローチャート: 判断 813">
          <a:extLst>
            <a:ext uri="{FF2B5EF4-FFF2-40B4-BE49-F238E27FC236}">
              <a16:creationId xmlns:a16="http://schemas.microsoft.com/office/drawing/2014/main" id="{4381BEE2-C528-4085-ABFB-F6B5010C6B33}"/>
            </a:ext>
          </a:extLst>
        </xdr:cNvPr>
        <xdr:cNvSpPr/>
      </xdr:nvSpPr>
      <xdr:spPr>
        <a:xfrm>
          <a:off x="16754475" y="1353629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A793D84E-D54F-4543-8F9E-1673B6F9E06C}"/>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01789AF2-F898-4401-BBDF-900112509B34}"/>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74A5AEAC-F318-4432-BA29-A271FD720607}"/>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F69E24E1-AB7B-476B-B772-06F605D137CE}"/>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BD5141F2-C517-4596-B7D0-B22CF79084A8}"/>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113030</xdr:rowOff>
    </xdr:from>
    <xdr:to>
      <xdr:col>107</xdr:col>
      <xdr:colOff>101600</xdr:colOff>
      <xdr:row>86</xdr:row>
      <xdr:rowOff>43180</xdr:rowOff>
    </xdr:to>
    <xdr:sp macro="" textlink="">
      <xdr:nvSpPr>
        <xdr:cNvPr id="820" name="楕円 819">
          <a:extLst>
            <a:ext uri="{FF2B5EF4-FFF2-40B4-BE49-F238E27FC236}">
              <a16:creationId xmlns:a16="http://schemas.microsoft.com/office/drawing/2014/main" id="{725B1234-A479-408D-A4F3-C38497945B57}"/>
            </a:ext>
          </a:extLst>
        </xdr:cNvPr>
        <xdr:cNvSpPr/>
      </xdr:nvSpPr>
      <xdr:spPr>
        <a:xfrm>
          <a:off x="18345150" y="1388618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67311</xdr:rowOff>
    </xdr:from>
    <xdr:to>
      <xdr:col>102</xdr:col>
      <xdr:colOff>165100</xdr:colOff>
      <xdr:row>85</xdr:row>
      <xdr:rowOff>168911</xdr:rowOff>
    </xdr:to>
    <xdr:sp macro="" textlink="">
      <xdr:nvSpPr>
        <xdr:cNvPr id="821" name="楕円 820">
          <a:extLst>
            <a:ext uri="{FF2B5EF4-FFF2-40B4-BE49-F238E27FC236}">
              <a16:creationId xmlns:a16="http://schemas.microsoft.com/office/drawing/2014/main" id="{3EC6155C-452C-4B2A-981B-98C20DC6A674}"/>
            </a:ext>
          </a:extLst>
        </xdr:cNvPr>
        <xdr:cNvSpPr/>
      </xdr:nvSpPr>
      <xdr:spPr>
        <a:xfrm>
          <a:off x="17554575" y="1383728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118111</xdr:rowOff>
    </xdr:from>
    <xdr:to>
      <xdr:col>107</xdr:col>
      <xdr:colOff>50800</xdr:colOff>
      <xdr:row>85</xdr:row>
      <xdr:rowOff>163830</xdr:rowOff>
    </xdr:to>
    <xdr:cxnSp macro="">
      <xdr:nvCxnSpPr>
        <xdr:cNvPr id="822" name="直線コネクタ 821">
          <a:extLst>
            <a:ext uri="{FF2B5EF4-FFF2-40B4-BE49-F238E27FC236}">
              <a16:creationId xmlns:a16="http://schemas.microsoft.com/office/drawing/2014/main" id="{8B93C6B6-B9BE-4CE5-BD97-C182A6BD10F1}"/>
            </a:ext>
          </a:extLst>
        </xdr:cNvPr>
        <xdr:cNvCxnSpPr/>
      </xdr:nvCxnSpPr>
      <xdr:spPr>
        <a:xfrm>
          <a:off x="17602200" y="13894436"/>
          <a:ext cx="790575" cy="3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158750</xdr:rowOff>
    </xdr:from>
    <xdr:to>
      <xdr:col>98</xdr:col>
      <xdr:colOff>38100</xdr:colOff>
      <xdr:row>84</xdr:row>
      <xdr:rowOff>88900</xdr:rowOff>
    </xdr:to>
    <xdr:sp macro="" textlink="">
      <xdr:nvSpPr>
        <xdr:cNvPr id="823" name="楕円 822">
          <a:extLst>
            <a:ext uri="{FF2B5EF4-FFF2-40B4-BE49-F238E27FC236}">
              <a16:creationId xmlns:a16="http://schemas.microsoft.com/office/drawing/2014/main" id="{C9F7EF01-8632-4A4E-BBC1-B773E0B04D32}"/>
            </a:ext>
          </a:extLst>
        </xdr:cNvPr>
        <xdr:cNvSpPr/>
      </xdr:nvSpPr>
      <xdr:spPr>
        <a:xfrm>
          <a:off x="16754475" y="1361122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38100</xdr:rowOff>
    </xdr:from>
    <xdr:to>
      <xdr:col>102</xdr:col>
      <xdr:colOff>114300</xdr:colOff>
      <xdr:row>85</xdr:row>
      <xdr:rowOff>118111</xdr:rowOff>
    </xdr:to>
    <xdr:cxnSp macro="">
      <xdr:nvCxnSpPr>
        <xdr:cNvPr id="824" name="直線コネクタ 823">
          <a:extLst>
            <a:ext uri="{FF2B5EF4-FFF2-40B4-BE49-F238E27FC236}">
              <a16:creationId xmlns:a16="http://schemas.microsoft.com/office/drawing/2014/main" id="{B0396A3E-DE01-4D7A-AF84-B81F835EFC49}"/>
            </a:ext>
          </a:extLst>
        </xdr:cNvPr>
        <xdr:cNvCxnSpPr/>
      </xdr:nvCxnSpPr>
      <xdr:spPr>
        <a:xfrm>
          <a:off x="16802100" y="13649325"/>
          <a:ext cx="800100" cy="24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162577</xdr:rowOff>
    </xdr:from>
    <xdr:ext cx="469744" cy="259045"/>
    <xdr:sp macro="" textlink="">
      <xdr:nvSpPr>
        <xdr:cNvPr id="825" name="n_1aveValue【児童館】&#10;一人当たり面積">
          <a:extLst>
            <a:ext uri="{FF2B5EF4-FFF2-40B4-BE49-F238E27FC236}">
              <a16:creationId xmlns:a16="http://schemas.microsoft.com/office/drawing/2014/main" id="{B28F5602-81E3-4D3F-AB02-AEB3DE237AEE}"/>
            </a:ext>
          </a:extLst>
        </xdr:cNvPr>
        <xdr:cNvSpPr txBox="1"/>
      </xdr:nvSpPr>
      <xdr:spPr>
        <a:xfrm>
          <a:off x="18983402" y="1328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36847</xdr:rowOff>
    </xdr:from>
    <xdr:ext cx="469744" cy="259045"/>
    <xdr:sp macro="" textlink="">
      <xdr:nvSpPr>
        <xdr:cNvPr id="826" name="n_2aveValue【児童館】&#10;一人当たり面積">
          <a:extLst>
            <a:ext uri="{FF2B5EF4-FFF2-40B4-BE49-F238E27FC236}">
              <a16:creationId xmlns:a16="http://schemas.microsoft.com/office/drawing/2014/main" id="{4B0388B0-A45A-45C4-A478-54FC8F5E4AEA}"/>
            </a:ext>
          </a:extLst>
        </xdr:cNvPr>
        <xdr:cNvSpPr txBox="1"/>
      </xdr:nvSpPr>
      <xdr:spPr>
        <a:xfrm>
          <a:off x="18183302" y="13324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162577</xdr:rowOff>
    </xdr:from>
    <xdr:ext cx="469744" cy="259045"/>
    <xdr:sp macro="" textlink="">
      <xdr:nvSpPr>
        <xdr:cNvPr id="827" name="n_3aveValue【児童館】&#10;一人当たり面積">
          <a:extLst>
            <a:ext uri="{FF2B5EF4-FFF2-40B4-BE49-F238E27FC236}">
              <a16:creationId xmlns:a16="http://schemas.microsoft.com/office/drawing/2014/main" id="{898BC33A-CCF9-441E-8B88-A07AB6C768E0}"/>
            </a:ext>
          </a:extLst>
        </xdr:cNvPr>
        <xdr:cNvSpPr txBox="1"/>
      </xdr:nvSpPr>
      <xdr:spPr>
        <a:xfrm>
          <a:off x="17383202" y="1328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36847</xdr:rowOff>
    </xdr:from>
    <xdr:ext cx="469744" cy="259045"/>
    <xdr:sp macro="" textlink="">
      <xdr:nvSpPr>
        <xdr:cNvPr id="828" name="n_4aveValue【児童館】&#10;一人当たり面積">
          <a:extLst>
            <a:ext uri="{FF2B5EF4-FFF2-40B4-BE49-F238E27FC236}">
              <a16:creationId xmlns:a16="http://schemas.microsoft.com/office/drawing/2014/main" id="{B3DC299C-6AFF-4CEF-8E35-C2FDCA93B0D7}"/>
            </a:ext>
          </a:extLst>
        </xdr:cNvPr>
        <xdr:cNvSpPr txBox="1"/>
      </xdr:nvSpPr>
      <xdr:spPr>
        <a:xfrm>
          <a:off x="16592627" y="13324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34307</xdr:rowOff>
    </xdr:from>
    <xdr:ext cx="469744" cy="259045"/>
    <xdr:sp macro="" textlink="">
      <xdr:nvSpPr>
        <xdr:cNvPr id="829" name="n_2mainValue【児童館】&#10;一人当たり面積">
          <a:extLst>
            <a:ext uri="{FF2B5EF4-FFF2-40B4-BE49-F238E27FC236}">
              <a16:creationId xmlns:a16="http://schemas.microsoft.com/office/drawing/2014/main" id="{08CC8BCE-6D49-4B30-946D-F3C4C2F11899}"/>
            </a:ext>
          </a:extLst>
        </xdr:cNvPr>
        <xdr:cNvSpPr txBox="1"/>
      </xdr:nvSpPr>
      <xdr:spPr>
        <a:xfrm>
          <a:off x="18183302" y="1396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160038</xdr:rowOff>
    </xdr:from>
    <xdr:ext cx="469744" cy="259045"/>
    <xdr:sp macro="" textlink="">
      <xdr:nvSpPr>
        <xdr:cNvPr id="830" name="n_3mainValue【児童館】&#10;一人当たり面積">
          <a:extLst>
            <a:ext uri="{FF2B5EF4-FFF2-40B4-BE49-F238E27FC236}">
              <a16:creationId xmlns:a16="http://schemas.microsoft.com/office/drawing/2014/main" id="{57012773-8A24-4922-A4B2-89E892BAC8C7}"/>
            </a:ext>
          </a:extLst>
        </xdr:cNvPr>
        <xdr:cNvSpPr txBox="1"/>
      </xdr:nvSpPr>
      <xdr:spPr>
        <a:xfrm>
          <a:off x="17383202" y="13936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80027</xdr:rowOff>
    </xdr:from>
    <xdr:ext cx="469744" cy="259045"/>
    <xdr:sp macro="" textlink="">
      <xdr:nvSpPr>
        <xdr:cNvPr id="831" name="n_4mainValue【児童館】&#10;一人当たり面積">
          <a:extLst>
            <a:ext uri="{FF2B5EF4-FFF2-40B4-BE49-F238E27FC236}">
              <a16:creationId xmlns:a16="http://schemas.microsoft.com/office/drawing/2014/main" id="{832B437B-A049-46B9-943B-B748D1167782}"/>
            </a:ext>
          </a:extLst>
        </xdr:cNvPr>
        <xdr:cNvSpPr txBox="1"/>
      </xdr:nvSpPr>
      <xdr:spPr>
        <a:xfrm>
          <a:off x="16592627" y="1369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2" name="正方形/長方形 831">
          <a:extLst>
            <a:ext uri="{FF2B5EF4-FFF2-40B4-BE49-F238E27FC236}">
              <a16:creationId xmlns:a16="http://schemas.microsoft.com/office/drawing/2014/main" id="{4C8FCB96-16F3-4C81-A485-1B217EF3A7B5}"/>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3" name="正方形/長方形 832">
          <a:extLst>
            <a:ext uri="{FF2B5EF4-FFF2-40B4-BE49-F238E27FC236}">
              <a16:creationId xmlns:a16="http://schemas.microsoft.com/office/drawing/2014/main" id="{3C26D505-AD97-4905-BC08-FB7212A7BEC5}"/>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4" name="正方形/長方形 833">
          <a:extLst>
            <a:ext uri="{FF2B5EF4-FFF2-40B4-BE49-F238E27FC236}">
              <a16:creationId xmlns:a16="http://schemas.microsoft.com/office/drawing/2014/main" id="{3808DB8E-541D-48D7-B8EB-4C5314D34AEC}"/>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5" name="正方形/長方形 834">
          <a:extLst>
            <a:ext uri="{FF2B5EF4-FFF2-40B4-BE49-F238E27FC236}">
              <a16:creationId xmlns:a16="http://schemas.microsoft.com/office/drawing/2014/main" id="{694D94D1-946B-4085-91B6-E8C91EB60F23}"/>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6" name="正方形/長方形 835">
          <a:extLst>
            <a:ext uri="{FF2B5EF4-FFF2-40B4-BE49-F238E27FC236}">
              <a16:creationId xmlns:a16="http://schemas.microsoft.com/office/drawing/2014/main" id="{5EEBE447-6D10-4CEE-95CB-F498DC8B3C8C}"/>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7" name="正方形/長方形 836">
          <a:extLst>
            <a:ext uri="{FF2B5EF4-FFF2-40B4-BE49-F238E27FC236}">
              <a16:creationId xmlns:a16="http://schemas.microsoft.com/office/drawing/2014/main" id="{081D3E6B-92A2-476F-A470-1EBFE90059AB}"/>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8" name="正方形/長方形 837">
          <a:extLst>
            <a:ext uri="{FF2B5EF4-FFF2-40B4-BE49-F238E27FC236}">
              <a16:creationId xmlns:a16="http://schemas.microsoft.com/office/drawing/2014/main" id="{A133DCFE-0669-4999-BDDC-6BF6A2EA28FD}"/>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9" name="正方形/長方形 838">
          <a:extLst>
            <a:ext uri="{FF2B5EF4-FFF2-40B4-BE49-F238E27FC236}">
              <a16:creationId xmlns:a16="http://schemas.microsoft.com/office/drawing/2014/main" id="{DE4E1033-A9D9-4228-BB65-AD8895A6CA3E}"/>
            </a:ext>
          </a:extLst>
        </xdr:cNvPr>
        <xdr:cNvSpPr/>
      </xdr:nvSpPr>
      <xdr:spPr>
        <a:xfrm>
          <a:off x="112109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840" name="正方形/長方形 839">
          <a:extLst>
            <a:ext uri="{FF2B5EF4-FFF2-40B4-BE49-F238E27FC236}">
              <a16:creationId xmlns:a16="http://schemas.microsoft.com/office/drawing/2014/main" id="{3DAE88D8-47D0-4C4B-9C23-01C05D99C5AE}"/>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1" name="正方形/長方形 840">
          <a:extLst>
            <a:ext uri="{FF2B5EF4-FFF2-40B4-BE49-F238E27FC236}">
              <a16:creationId xmlns:a16="http://schemas.microsoft.com/office/drawing/2014/main" id="{60DAE5AB-D9EE-4DD6-9F34-3C59ABFEAFF8}"/>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42" name="正方形/長方形 841">
          <a:extLst>
            <a:ext uri="{FF2B5EF4-FFF2-40B4-BE49-F238E27FC236}">
              <a16:creationId xmlns:a16="http://schemas.microsoft.com/office/drawing/2014/main" id="{48D2377B-A747-4122-93DE-C1177CAD04AF}"/>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43" name="正方形/長方形 842">
          <a:extLst>
            <a:ext uri="{FF2B5EF4-FFF2-40B4-BE49-F238E27FC236}">
              <a16:creationId xmlns:a16="http://schemas.microsoft.com/office/drawing/2014/main" id="{7564C738-AF56-46A2-B717-10A7BB2D3828}"/>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44" name="正方形/長方形 843">
          <a:extLst>
            <a:ext uri="{FF2B5EF4-FFF2-40B4-BE49-F238E27FC236}">
              <a16:creationId xmlns:a16="http://schemas.microsoft.com/office/drawing/2014/main" id="{A2AD5082-48BC-413B-84F1-EE9BBE7E3B78}"/>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45" name="正方形/長方形 844">
          <a:extLst>
            <a:ext uri="{FF2B5EF4-FFF2-40B4-BE49-F238E27FC236}">
              <a16:creationId xmlns:a16="http://schemas.microsoft.com/office/drawing/2014/main" id="{C4C094B2-D25B-45A9-B1D7-C72D3AAB729B}"/>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46" name="正方形/長方形 845">
          <a:extLst>
            <a:ext uri="{FF2B5EF4-FFF2-40B4-BE49-F238E27FC236}">
              <a16:creationId xmlns:a16="http://schemas.microsoft.com/office/drawing/2014/main" id="{C04A80FA-E3BE-4983-A06C-D2D1E55DFF7F}"/>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47" name="正方形/長方形 846">
          <a:extLst>
            <a:ext uri="{FF2B5EF4-FFF2-40B4-BE49-F238E27FC236}">
              <a16:creationId xmlns:a16="http://schemas.microsoft.com/office/drawing/2014/main" id="{EED2FBE7-A0FC-4D43-9CA9-F65DD5C3C37E}"/>
            </a:ext>
          </a:extLst>
        </xdr:cNvPr>
        <xdr:cNvSpPr/>
      </xdr:nvSpPr>
      <xdr:spPr>
        <a:xfrm>
          <a:off x="164592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a:extLst>
            <a:ext uri="{FF2B5EF4-FFF2-40B4-BE49-F238E27FC236}">
              <a16:creationId xmlns:a16="http://schemas.microsoft.com/office/drawing/2014/main" id="{9658FAAE-9003-4506-9D4C-D7A6F84BA20C}"/>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a:extLst>
            <a:ext uri="{FF2B5EF4-FFF2-40B4-BE49-F238E27FC236}">
              <a16:creationId xmlns:a16="http://schemas.microsoft.com/office/drawing/2014/main" id="{E5D3AF75-3675-409E-BE7F-F2CCB879C486}"/>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a:extLst>
            <a:ext uri="{FF2B5EF4-FFF2-40B4-BE49-F238E27FC236}">
              <a16:creationId xmlns:a16="http://schemas.microsoft.com/office/drawing/2014/main" id="{58220D9D-7F93-4AB0-9CE3-028357CA6207}"/>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「認定こども園、幼稚園、保育所」、「学校施設」、「公営住宅」における有形固定資産減価償却率が類似団体と比べて高い要因として、高度経済成長期（</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1955</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1973</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に整備した施設の更新時期が一斉に到来していることがあげられる。「認定こども園、幼稚園、保育所」については、幼保一元化や保育所の民営化等を進めていることもあり、有形固定資産減価償却率は今後減少傾向になることが見込まれる。「学校施設」については、個別施設計画に基づく長寿命化対策を進めていることから、有形固定資産減価償却率は令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年度若干減少しており、今後も横ばいで推移していくと考えられる。「公営住宅」については、計画的な建て替えと廃止を進めており、令和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年度には市営住宅を整備したため、有形固定資産減価償却率がわずかに減少となった。</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「児童館」については、令和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年度末をもって施設を廃止したため、該当する財産がなくなっている。</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なお、「公民館」については、平成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年度に社会教育法の基づく公民館とは異なる「市民センター」となったため、該当する資産がなくなっている。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69975A4-B730-4246-AB2C-433AEEDF2357}"/>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EEAF697-7122-4B57-AECE-71C4A2CE5AC3}"/>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FE1F8D7-A8F9-4B10-BC06-2B5EE3895757}"/>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AFDE757-D59D-46D8-9242-CCFC95CB5557}"/>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山口県周南市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424CA32-5629-4A29-87FE-B6FEC263A085}"/>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C5A7437-EE6D-4733-931E-62E5343178A9}"/>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FC47F1C-81C2-4024-92AE-F690EC48A048}"/>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6D1F581-8E94-4832-9AC8-E251C1650A04}"/>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4D6AD45-628C-4FD6-9611-6BA01532673C}"/>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5196CFC-725E-4E72-AA68-1B31D0713102}"/>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136,179
134,534
656.29
81,048,889
76,885,574
3,739,155
38,230,537
76,471,784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6CC82E0-9AC1-43BA-A67D-316B93D643C6}"/>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823D366-3295-4C5B-B0AE-DDE3B850FE43}"/>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7BBB50D-B2E3-4334-9CBD-8A17FA9E7380}"/>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66.0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A25575D-7B7C-4F44-8F07-30D6BBD78D9B}"/>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E23ECA5-3BEC-4E2F-A159-DA9B7BFD7527}"/>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A37D7F5-3C4D-4A51-BF4B-7F413D5FA82A}"/>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D3AE74F-9935-495F-9EEF-23DAB6163CDC}"/>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85D7A87-66FF-4DA7-9ED4-8E9D33EF09D0}"/>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DEC0E8C-DB21-49BF-96F1-3B07A814B8D3}"/>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802F3C8-33DD-47E3-9D41-508EAD630F28}"/>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6E51E7B-D961-48A9-853D-F87CF6ECB567}"/>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A6B7F00-0004-4D0E-8B6D-9F38FCE515ED}"/>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2ADC538-AE63-4CFF-BE19-5522A884312E}"/>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A85FCAD-35A4-40B5-8481-9F0387541287}"/>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3FA59A6-FFDF-4E24-8420-7ECA5A5D733E}"/>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73EEFEF-B1B8-49C3-AACE-EC0D44173FC9}"/>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15F23A9-D701-45E1-8BB6-3B9B9C94B32D}"/>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3C51C77-E8F9-4927-B8DA-49458AB5AB16}"/>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C6DE1BF-2241-46AF-ADAB-31F14991C431}"/>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AB3118B-F57B-49D2-972C-658DC11578B0}"/>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8BFEFC7-BF72-4654-A73E-67369CF2C4C0}"/>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23915E8-EA89-40DB-B358-338529634ACD}"/>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0FCD11F-6D2B-4C81-8E39-E750A56ED0C3}"/>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CC049F3-EA6A-4F45-9B62-4E7558F9AF44}"/>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C1B73FE-07B1-4A8D-9609-5077C57D7375}"/>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8D85E0D-EA1D-4CF9-8EBB-345B4B2E70D0}"/>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54C2125-A304-4FAC-BE53-7E29FF6711DF}"/>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E8E4A46-84DD-495C-A26F-653037B7204C}"/>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DD681DA-F273-4D91-B863-D8FC2CED5F1E}"/>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30A196A-0BD0-44D9-8D8F-4E9586187B3C}"/>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C3B2704-0016-4956-9081-189394B2D1D0}"/>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E10B7E9-8730-4919-A179-79884E6B9305}"/>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88790B2E-35E7-4730-BC0E-3BB739B21797}"/>
            </a:ext>
          </a:extLst>
        </xdr:cNvPr>
        <xdr:cNvCxnSpPr/>
      </xdr:nvCxnSpPr>
      <xdr:spPr>
        <a:xfrm>
          <a:off x="685800" y="690290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1E823536-89D3-43F2-823F-29DCAA358976}"/>
            </a:ext>
          </a:extLst>
        </xdr:cNvPr>
        <xdr:cNvSpPr txBox="1"/>
      </xdr:nvSpPr>
      <xdr:spPr>
        <a:xfrm>
          <a:off x="2789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7F488257-4A49-43FB-AB0E-61742ABD0A6F}"/>
            </a:ext>
          </a:extLst>
        </xdr:cNvPr>
        <xdr:cNvCxnSpPr/>
      </xdr:nvCxnSpPr>
      <xdr:spPr>
        <a:xfrm>
          <a:off x="685800" y="6592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E74C8738-C704-45BD-B053-603223DD075E}"/>
            </a:ext>
          </a:extLst>
        </xdr:cNvPr>
        <xdr:cNvSpPr txBox="1"/>
      </xdr:nvSpPr>
      <xdr:spPr>
        <a:xfrm>
          <a:off x="339891"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E8A0E3CA-18D2-4179-B977-968A267314BB}"/>
            </a:ext>
          </a:extLst>
        </xdr:cNvPr>
        <xdr:cNvCxnSpPr/>
      </xdr:nvCxnSpPr>
      <xdr:spPr>
        <a:xfrm>
          <a:off x="685800" y="62846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883464DE-BC11-4253-BF50-F8537B7E8904}"/>
            </a:ext>
          </a:extLst>
        </xdr:cNvPr>
        <xdr:cNvSpPr txBox="1"/>
      </xdr:nvSpPr>
      <xdr:spPr>
        <a:xfrm>
          <a:off x="339891"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222678DE-FFA2-4BD8-ABC2-7EEA2169BFE2}"/>
            </a:ext>
          </a:extLst>
        </xdr:cNvPr>
        <xdr:cNvCxnSpPr/>
      </xdr:nvCxnSpPr>
      <xdr:spPr>
        <a:xfrm>
          <a:off x="685800" y="5983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ED3889ED-8852-4D1A-8C64-DD90F7A9D726}"/>
            </a:ext>
          </a:extLst>
        </xdr:cNvPr>
        <xdr:cNvSpPr txBox="1"/>
      </xdr:nvSpPr>
      <xdr:spPr>
        <a:xfrm>
          <a:off x="339891"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B3744DE3-86DB-4091-986B-D72E9738375E}"/>
            </a:ext>
          </a:extLst>
        </xdr:cNvPr>
        <xdr:cNvCxnSpPr/>
      </xdr:nvCxnSpPr>
      <xdr:spPr>
        <a:xfrm>
          <a:off x="685800" y="56759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91C131E8-D732-458C-968E-109C9FFD2DE7}"/>
            </a:ext>
          </a:extLst>
        </xdr:cNvPr>
        <xdr:cNvSpPr txBox="1"/>
      </xdr:nvSpPr>
      <xdr:spPr>
        <a:xfrm>
          <a:off x="339891"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254A6CD5-DF58-45B1-92F0-918068A182EF}"/>
            </a:ext>
          </a:extLst>
        </xdr:cNvPr>
        <xdr:cNvCxnSpPr/>
      </xdr:nvCxnSpPr>
      <xdr:spPr>
        <a:xfrm>
          <a:off x="685800" y="53557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C69121F5-19F3-4ABF-9E90-9CD014768375}"/>
            </a:ext>
          </a:extLst>
        </xdr:cNvPr>
        <xdr:cNvSpPr txBox="1"/>
      </xdr:nvSpPr>
      <xdr:spPr>
        <a:xfrm>
          <a:off x="3881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95A4EDB5-0FEB-4694-B466-2851234DE752}"/>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A3774315-C4BD-4898-BE38-3000E1FBC56B}"/>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100693</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8F08B779-11D9-461E-90E8-90A72F31C33D}"/>
            </a:ext>
          </a:extLst>
        </xdr:cNvPr>
        <xdr:cNvCxnSpPr/>
      </xdr:nvCxnSpPr>
      <xdr:spPr>
        <a:xfrm flipV="1">
          <a:off x="4180840" y="5456918"/>
          <a:ext cx="0" cy="1445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3DFA44DD-3DBD-4F31-819E-943B1080D8CE}"/>
            </a:ext>
          </a:extLst>
        </xdr:cNvPr>
        <xdr:cNvSpPr txBox="1"/>
      </xdr:nvSpPr>
      <xdr:spPr>
        <a:xfrm>
          <a:off x="4219575" y="690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FF76C9F5-A241-4F24-969F-991C0AB4A105}"/>
            </a:ext>
          </a:extLst>
        </xdr:cNvPr>
        <xdr:cNvCxnSpPr/>
      </xdr:nvCxnSpPr>
      <xdr:spPr>
        <a:xfrm>
          <a:off x="4105275" y="690290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47370</xdr:rowOff>
    </xdr:from>
    <xdr:ext cx="340478" cy="259045"/>
    <xdr:sp macro="" textlink="">
      <xdr:nvSpPr>
        <xdr:cNvPr id="61" name="【図書館】&#10;有形固定資産減価償却率最大値テキスト">
          <a:extLst>
            <a:ext uri="{FF2B5EF4-FFF2-40B4-BE49-F238E27FC236}">
              <a16:creationId xmlns:a16="http://schemas.microsoft.com/office/drawing/2014/main" id="{427BB056-3C47-4B56-BB81-405F3B9F45DC}"/>
            </a:ext>
          </a:extLst>
        </xdr:cNvPr>
        <xdr:cNvSpPr txBox="1"/>
      </xdr:nvSpPr>
      <xdr:spPr>
        <a:xfrm>
          <a:off x="4219575" y="52416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100693</xdr:rowOff>
    </xdr:from>
    <xdr:to>
      <xdr:col>24</xdr:col>
      <xdr:colOff>152400</xdr:colOff>
      <xdr:row>33</xdr:row>
      <xdr:rowOff>100693</xdr:rowOff>
    </xdr:to>
    <xdr:cxnSp macro="">
      <xdr:nvCxnSpPr>
        <xdr:cNvPr id="62" name="直線コネクタ 61">
          <a:extLst>
            <a:ext uri="{FF2B5EF4-FFF2-40B4-BE49-F238E27FC236}">
              <a16:creationId xmlns:a16="http://schemas.microsoft.com/office/drawing/2014/main" id="{F553EDFD-F979-4548-9DBC-79C5F092E6A3}"/>
            </a:ext>
          </a:extLst>
        </xdr:cNvPr>
        <xdr:cNvCxnSpPr/>
      </xdr:nvCxnSpPr>
      <xdr:spPr>
        <a:xfrm>
          <a:off x="4105275" y="545691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146249</xdr:rowOff>
    </xdr:from>
    <xdr:ext cx="405111" cy="259045"/>
    <xdr:sp macro="" textlink="">
      <xdr:nvSpPr>
        <xdr:cNvPr id="63" name="【図書館】&#10;有形固定資産減価償却率平均値テキスト">
          <a:extLst>
            <a:ext uri="{FF2B5EF4-FFF2-40B4-BE49-F238E27FC236}">
              <a16:creationId xmlns:a16="http://schemas.microsoft.com/office/drawing/2014/main" id="{C619FE8E-64F0-4A69-A6A5-F8632FFB58EA}"/>
            </a:ext>
          </a:extLst>
        </xdr:cNvPr>
        <xdr:cNvSpPr txBox="1"/>
      </xdr:nvSpPr>
      <xdr:spPr>
        <a:xfrm>
          <a:off x="4219575" y="5981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123372</xdr:rowOff>
    </xdr:from>
    <xdr:to>
      <xdr:col>24</xdr:col>
      <xdr:colOff>114300</xdr:colOff>
      <xdr:row>38</xdr:row>
      <xdr:rowOff>53522</xdr:rowOff>
    </xdr:to>
    <xdr:sp macro="" textlink="">
      <xdr:nvSpPr>
        <xdr:cNvPr id="64" name="フローチャート: 判断 63">
          <a:extLst>
            <a:ext uri="{FF2B5EF4-FFF2-40B4-BE49-F238E27FC236}">
              <a16:creationId xmlns:a16="http://schemas.microsoft.com/office/drawing/2014/main" id="{3BD42142-2F6C-47C7-B56F-1A9E6956E488}"/>
            </a:ext>
          </a:extLst>
        </xdr:cNvPr>
        <xdr:cNvSpPr/>
      </xdr:nvSpPr>
      <xdr:spPr>
        <a:xfrm>
          <a:off x="4124325" y="6127297"/>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a:extLst>
            <a:ext uri="{FF2B5EF4-FFF2-40B4-BE49-F238E27FC236}">
              <a16:creationId xmlns:a16="http://schemas.microsoft.com/office/drawing/2014/main" id="{3FF587EB-8670-484A-AF47-53CBBF3DA8F3}"/>
            </a:ext>
          </a:extLst>
        </xdr:cNvPr>
        <xdr:cNvSpPr/>
      </xdr:nvSpPr>
      <xdr:spPr>
        <a:xfrm>
          <a:off x="3381375" y="608828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62956</xdr:rowOff>
    </xdr:from>
    <xdr:to>
      <xdr:col>15</xdr:col>
      <xdr:colOff>101600</xdr:colOff>
      <xdr:row>37</xdr:row>
      <xdr:rowOff>164556</xdr:rowOff>
    </xdr:to>
    <xdr:sp macro="" textlink="">
      <xdr:nvSpPr>
        <xdr:cNvPr id="66" name="フローチャート: 判断 65">
          <a:extLst>
            <a:ext uri="{FF2B5EF4-FFF2-40B4-BE49-F238E27FC236}">
              <a16:creationId xmlns:a16="http://schemas.microsoft.com/office/drawing/2014/main" id="{5C36650E-4266-4A55-967B-897A7A3E7FFC}"/>
            </a:ext>
          </a:extLst>
        </xdr:cNvPr>
        <xdr:cNvSpPr/>
      </xdr:nvSpPr>
      <xdr:spPr>
        <a:xfrm>
          <a:off x="2571750" y="606688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77651</xdr:rowOff>
    </xdr:from>
    <xdr:to>
      <xdr:col>10</xdr:col>
      <xdr:colOff>165100</xdr:colOff>
      <xdr:row>38</xdr:row>
      <xdr:rowOff>7801</xdr:rowOff>
    </xdr:to>
    <xdr:sp macro="" textlink="">
      <xdr:nvSpPr>
        <xdr:cNvPr id="67" name="フローチャート: 判断 66">
          <a:extLst>
            <a:ext uri="{FF2B5EF4-FFF2-40B4-BE49-F238E27FC236}">
              <a16:creationId xmlns:a16="http://schemas.microsoft.com/office/drawing/2014/main" id="{53AB3F9A-45BB-4A3E-9279-26662055B481}"/>
            </a:ext>
          </a:extLst>
        </xdr:cNvPr>
        <xdr:cNvSpPr/>
      </xdr:nvSpPr>
      <xdr:spPr>
        <a:xfrm>
          <a:off x="1781175" y="607840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105410</xdr:rowOff>
    </xdr:from>
    <xdr:to>
      <xdr:col>6</xdr:col>
      <xdr:colOff>38100</xdr:colOff>
      <xdr:row>38</xdr:row>
      <xdr:rowOff>35560</xdr:rowOff>
    </xdr:to>
    <xdr:sp macro="" textlink="">
      <xdr:nvSpPr>
        <xdr:cNvPr id="68" name="フローチャート: 判断 67">
          <a:extLst>
            <a:ext uri="{FF2B5EF4-FFF2-40B4-BE49-F238E27FC236}">
              <a16:creationId xmlns:a16="http://schemas.microsoft.com/office/drawing/2014/main" id="{ABFA2596-3518-496A-97EC-E6136FE09B4C}"/>
            </a:ext>
          </a:extLst>
        </xdr:cNvPr>
        <xdr:cNvSpPr/>
      </xdr:nvSpPr>
      <xdr:spPr>
        <a:xfrm>
          <a:off x="981075" y="610298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B826387-C00F-4066-B78E-321E20D17CA5}"/>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C95CDE0-231E-4198-80E3-A6ED6C465172}"/>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7E76F72-F141-4C82-8CB1-0009EBE3B662}"/>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8A53140-E387-4EDC-BD6C-4067CD8C14AB}"/>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6883D8AE-F776-403B-A324-8DCE8F29876E}"/>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115207</xdr:rowOff>
    </xdr:from>
    <xdr:to>
      <xdr:col>24</xdr:col>
      <xdr:colOff>114300</xdr:colOff>
      <xdr:row>39</xdr:row>
      <xdr:rowOff>45357</xdr:rowOff>
    </xdr:to>
    <xdr:sp macro="" textlink="">
      <xdr:nvSpPr>
        <xdr:cNvPr id="74" name="楕円 73">
          <a:extLst>
            <a:ext uri="{FF2B5EF4-FFF2-40B4-BE49-F238E27FC236}">
              <a16:creationId xmlns:a16="http://schemas.microsoft.com/office/drawing/2014/main" id="{2B320399-2D59-4E20-90EE-FC21EE6EAEB1}"/>
            </a:ext>
          </a:extLst>
        </xdr:cNvPr>
        <xdr:cNvSpPr/>
      </xdr:nvSpPr>
      <xdr:spPr>
        <a:xfrm>
          <a:off x="4124325" y="627788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93634</xdr:rowOff>
    </xdr:from>
    <xdr:ext cx="405111" cy="259045"/>
    <xdr:sp macro="" textlink="">
      <xdr:nvSpPr>
        <xdr:cNvPr id="75" name="【図書館】&#10;有形固定資産減価償却率該当値テキスト">
          <a:extLst>
            <a:ext uri="{FF2B5EF4-FFF2-40B4-BE49-F238E27FC236}">
              <a16:creationId xmlns:a16="http://schemas.microsoft.com/office/drawing/2014/main" id="{228F3BBE-DC71-4FE7-98F3-435CFD3995FF}"/>
            </a:ext>
          </a:extLst>
        </xdr:cNvPr>
        <xdr:cNvSpPr txBox="1"/>
      </xdr:nvSpPr>
      <xdr:spPr>
        <a:xfrm>
          <a:off x="4219575" y="6256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82550</xdr:rowOff>
    </xdr:from>
    <xdr:to>
      <xdr:col>20</xdr:col>
      <xdr:colOff>38100</xdr:colOff>
      <xdr:row>39</xdr:row>
      <xdr:rowOff>12700</xdr:rowOff>
    </xdr:to>
    <xdr:sp macro="" textlink="">
      <xdr:nvSpPr>
        <xdr:cNvPr id="76" name="楕円 75">
          <a:extLst>
            <a:ext uri="{FF2B5EF4-FFF2-40B4-BE49-F238E27FC236}">
              <a16:creationId xmlns:a16="http://schemas.microsoft.com/office/drawing/2014/main" id="{B03D4AD6-774F-435D-8616-C9AB0D66A58F}"/>
            </a:ext>
          </a:extLst>
        </xdr:cNvPr>
        <xdr:cNvSpPr/>
      </xdr:nvSpPr>
      <xdr:spPr>
        <a:xfrm>
          <a:off x="3381375" y="624840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133350</xdr:rowOff>
    </xdr:from>
    <xdr:to>
      <xdr:col>24</xdr:col>
      <xdr:colOff>63500</xdr:colOff>
      <xdr:row>38</xdr:row>
      <xdr:rowOff>166007</xdr:rowOff>
    </xdr:to>
    <xdr:cxnSp macro="">
      <xdr:nvCxnSpPr>
        <xdr:cNvPr id="77" name="直線コネクタ 76">
          <a:extLst>
            <a:ext uri="{FF2B5EF4-FFF2-40B4-BE49-F238E27FC236}">
              <a16:creationId xmlns:a16="http://schemas.microsoft.com/office/drawing/2014/main" id="{5ED8F6D4-A4E0-401B-9452-02EFFC80C05F}"/>
            </a:ext>
          </a:extLst>
        </xdr:cNvPr>
        <xdr:cNvCxnSpPr/>
      </xdr:nvCxnSpPr>
      <xdr:spPr>
        <a:xfrm>
          <a:off x="3429000" y="6296025"/>
          <a:ext cx="752475"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49893</xdr:rowOff>
    </xdr:from>
    <xdr:to>
      <xdr:col>15</xdr:col>
      <xdr:colOff>101600</xdr:colOff>
      <xdr:row>38</xdr:row>
      <xdr:rowOff>151493</xdr:rowOff>
    </xdr:to>
    <xdr:sp macro="" textlink="">
      <xdr:nvSpPr>
        <xdr:cNvPr id="78" name="楕円 77">
          <a:extLst>
            <a:ext uri="{FF2B5EF4-FFF2-40B4-BE49-F238E27FC236}">
              <a16:creationId xmlns:a16="http://schemas.microsoft.com/office/drawing/2014/main" id="{16FFE110-5D80-4A7C-866E-B437B8C7A17A}"/>
            </a:ext>
          </a:extLst>
        </xdr:cNvPr>
        <xdr:cNvSpPr/>
      </xdr:nvSpPr>
      <xdr:spPr>
        <a:xfrm>
          <a:off x="2571750" y="620939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100693</xdr:rowOff>
    </xdr:from>
    <xdr:to>
      <xdr:col>19</xdr:col>
      <xdr:colOff>177800</xdr:colOff>
      <xdr:row>38</xdr:row>
      <xdr:rowOff>133350</xdr:rowOff>
    </xdr:to>
    <xdr:cxnSp macro="">
      <xdr:nvCxnSpPr>
        <xdr:cNvPr id="79" name="直線コネクタ 78">
          <a:extLst>
            <a:ext uri="{FF2B5EF4-FFF2-40B4-BE49-F238E27FC236}">
              <a16:creationId xmlns:a16="http://schemas.microsoft.com/office/drawing/2014/main" id="{3C61A288-C7A5-40CF-820C-952597D5F0E0}"/>
            </a:ext>
          </a:extLst>
        </xdr:cNvPr>
        <xdr:cNvCxnSpPr/>
      </xdr:nvCxnSpPr>
      <xdr:spPr>
        <a:xfrm>
          <a:off x="2619375" y="6266543"/>
          <a:ext cx="809625"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18869</xdr:rowOff>
    </xdr:from>
    <xdr:to>
      <xdr:col>10</xdr:col>
      <xdr:colOff>165100</xdr:colOff>
      <xdr:row>38</xdr:row>
      <xdr:rowOff>120469</xdr:rowOff>
    </xdr:to>
    <xdr:sp macro="" textlink="">
      <xdr:nvSpPr>
        <xdr:cNvPr id="80" name="楕円 79">
          <a:extLst>
            <a:ext uri="{FF2B5EF4-FFF2-40B4-BE49-F238E27FC236}">
              <a16:creationId xmlns:a16="http://schemas.microsoft.com/office/drawing/2014/main" id="{AD157B20-D66D-4680-AE01-A8EB8E4E8938}"/>
            </a:ext>
          </a:extLst>
        </xdr:cNvPr>
        <xdr:cNvSpPr/>
      </xdr:nvSpPr>
      <xdr:spPr>
        <a:xfrm>
          <a:off x="1781175" y="618154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69669</xdr:rowOff>
    </xdr:from>
    <xdr:to>
      <xdr:col>15</xdr:col>
      <xdr:colOff>50800</xdr:colOff>
      <xdr:row>38</xdr:row>
      <xdr:rowOff>100693</xdr:rowOff>
    </xdr:to>
    <xdr:cxnSp macro="">
      <xdr:nvCxnSpPr>
        <xdr:cNvPr id="81" name="直線コネクタ 80">
          <a:extLst>
            <a:ext uri="{FF2B5EF4-FFF2-40B4-BE49-F238E27FC236}">
              <a16:creationId xmlns:a16="http://schemas.microsoft.com/office/drawing/2014/main" id="{5FE3534A-F956-41A7-B475-587C178A7037}"/>
            </a:ext>
          </a:extLst>
        </xdr:cNvPr>
        <xdr:cNvCxnSpPr/>
      </xdr:nvCxnSpPr>
      <xdr:spPr>
        <a:xfrm>
          <a:off x="1828800" y="6229169"/>
          <a:ext cx="790575" cy="3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157661</xdr:rowOff>
    </xdr:from>
    <xdr:to>
      <xdr:col>6</xdr:col>
      <xdr:colOff>38100</xdr:colOff>
      <xdr:row>38</xdr:row>
      <xdr:rowOff>87812</xdr:rowOff>
    </xdr:to>
    <xdr:sp macro="" textlink="">
      <xdr:nvSpPr>
        <xdr:cNvPr id="82" name="楕円 81">
          <a:extLst>
            <a:ext uri="{FF2B5EF4-FFF2-40B4-BE49-F238E27FC236}">
              <a16:creationId xmlns:a16="http://schemas.microsoft.com/office/drawing/2014/main" id="{232E337E-D029-45D2-9CEF-305BED6E8215}"/>
            </a:ext>
          </a:extLst>
        </xdr:cNvPr>
        <xdr:cNvSpPr/>
      </xdr:nvSpPr>
      <xdr:spPr>
        <a:xfrm>
          <a:off x="981075" y="6161586"/>
          <a:ext cx="85725" cy="8572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37012</xdr:rowOff>
    </xdr:from>
    <xdr:to>
      <xdr:col>10</xdr:col>
      <xdr:colOff>114300</xdr:colOff>
      <xdr:row>38</xdr:row>
      <xdr:rowOff>69669</xdr:rowOff>
    </xdr:to>
    <xdr:cxnSp macro="">
      <xdr:nvCxnSpPr>
        <xdr:cNvPr id="83" name="直線コネクタ 82">
          <a:extLst>
            <a:ext uri="{FF2B5EF4-FFF2-40B4-BE49-F238E27FC236}">
              <a16:creationId xmlns:a16="http://schemas.microsoft.com/office/drawing/2014/main" id="{5CDFA9FD-F86E-4A0A-8A78-EA515138C45F}"/>
            </a:ext>
          </a:extLst>
        </xdr:cNvPr>
        <xdr:cNvCxnSpPr/>
      </xdr:nvCxnSpPr>
      <xdr:spPr>
        <a:xfrm>
          <a:off x="1028700" y="6199687"/>
          <a:ext cx="800100"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37391</xdr:rowOff>
    </xdr:from>
    <xdr:ext cx="405111" cy="259045"/>
    <xdr:sp macro="" textlink="">
      <xdr:nvSpPr>
        <xdr:cNvPr id="84" name="n_1aveValue【図書館】&#10;有形固定資産減価償却率">
          <a:extLst>
            <a:ext uri="{FF2B5EF4-FFF2-40B4-BE49-F238E27FC236}">
              <a16:creationId xmlns:a16="http://schemas.microsoft.com/office/drawing/2014/main" id="{ADBFA2CC-380F-47B5-93DA-37B8F229549D}"/>
            </a:ext>
          </a:extLst>
        </xdr:cNvPr>
        <xdr:cNvSpPr txBox="1"/>
      </xdr:nvSpPr>
      <xdr:spPr>
        <a:xfrm>
          <a:off x="3239144" y="5876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9633</xdr:rowOff>
    </xdr:from>
    <xdr:ext cx="405111" cy="259045"/>
    <xdr:sp macro="" textlink="">
      <xdr:nvSpPr>
        <xdr:cNvPr id="85" name="n_2aveValue【図書館】&#10;有形固定資産減価償却率">
          <a:extLst>
            <a:ext uri="{FF2B5EF4-FFF2-40B4-BE49-F238E27FC236}">
              <a16:creationId xmlns:a16="http://schemas.microsoft.com/office/drawing/2014/main" id="{5C0CFE90-E7BC-42C2-98B1-E96BDE3B9786}"/>
            </a:ext>
          </a:extLst>
        </xdr:cNvPr>
        <xdr:cNvSpPr txBox="1"/>
      </xdr:nvSpPr>
      <xdr:spPr>
        <a:xfrm>
          <a:off x="2439044" y="5845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24328</xdr:rowOff>
    </xdr:from>
    <xdr:ext cx="405111" cy="259045"/>
    <xdr:sp macro="" textlink="">
      <xdr:nvSpPr>
        <xdr:cNvPr id="86" name="n_3aveValue【図書館】&#10;有形固定資産減価償却率">
          <a:extLst>
            <a:ext uri="{FF2B5EF4-FFF2-40B4-BE49-F238E27FC236}">
              <a16:creationId xmlns:a16="http://schemas.microsoft.com/office/drawing/2014/main" id="{1562BF8D-3F83-414D-9942-A6968FF31985}"/>
            </a:ext>
          </a:extLst>
        </xdr:cNvPr>
        <xdr:cNvSpPr txBox="1"/>
      </xdr:nvSpPr>
      <xdr:spPr>
        <a:xfrm>
          <a:off x="1648469" y="5866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52087</xdr:rowOff>
    </xdr:from>
    <xdr:ext cx="405111" cy="259045"/>
    <xdr:sp macro="" textlink="">
      <xdr:nvSpPr>
        <xdr:cNvPr id="87" name="n_4aveValue【図書館】&#10;有形固定資産減価償却率">
          <a:extLst>
            <a:ext uri="{FF2B5EF4-FFF2-40B4-BE49-F238E27FC236}">
              <a16:creationId xmlns:a16="http://schemas.microsoft.com/office/drawing/2014/main" id="{1FD0983F-FA7A-4C4B-A326-84E605151B52}"/>
            </a:ext>
          </a:extLst>
        </xdr:cNvPr>
        <xdr:cNvSpPr txBox="1"/>
      </xdr:nvSpPr>
      <xdr:spPr>
        <a:xfrm>
          <a:off x="848369" y="5887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3827</xdr:rowOff>
    </xdr:from>
    <xdr:ext cx="405111" cy="259045"/>
    <xdr:sp macro="" textlink="">
      <xdr:nvSpPr>
        <xdr:cNvPr id="88" name="n_1mainValue【図書館】&#10;有形固定資産減価償却率">
          <a:extLst>
            <a:ext uri="{FF2B5EF4-FFF2-40B4-BE49-F238E27FC236}">
              <a16:creationId xmlns:a16="http://schemas.microsoft.com/office/drawing/2014/main" id="{6E550392-3688-43A1-8129-45259C6C799A}"/>
            </a:ext>
          </a:extLst>
        </xdr:cNvPr>
        <xdr:cNvSpPr txBox="1"/>
      </xdr:nvSpPr>
      <xdr:spPr>
        <a:xfrm>
          <a:off x="3239144" y="6331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142620</xdr:rowOff>
    </xdr:from>
    <xdr:ext cx="405111" cy="259045"/>
    <xdr:sp macro="" textlink="">
      <xdr:nvSpPr>
        <xdr:cNvPr id="89" name="n_2mainValue【図書館】&#10;有形固定資産減価償却率">
          <a:extLst>
            <a:ext uri="{FF2B5EF4-FFF2-40B4-BE49-F238E27FC236}">
              <a16:creationId xmlns:a16="http://schemas.microsoft.com/office/drawing/2014/main" id="{7F6F448F-CB40-479D-ABE4-71F31DC1AF9F}"/>
            </a:ext>
          </a:extLst>
        </xdr:cNvPr>
        <xdr:cNvSpPr txBox="1"/>
      </xdr:nvSpPr>
      <xdr:spPr>
        <a:xfrm>
          <a:off x="2439044" y="6308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111596</xdr:rowOff>
    </xdr:from>
    <xdr:ext cx="405111" cy="259045"/>
    <xdr:sp macro="" textlink="">
      <xdr:nvSpPr>
        <xdr:cNvPr id="90" name="n_3mainValue【図書館】&#10;有形固定資産減価償却率">
          <a:extLst>
            <a:ext uri="{FF2B5EF4-FFF2-40B4-BE49-F238E27FC236}">
              <a16:creationId xmlns:a16="http://schemas.microsoft.com/office/drawing/2014/main" id="{8667C46C-134A-4809-908B-382A4BD18A5D}"/>
            </a:ext>
          </a:extLst>
        </xdr:cNvPr>
        <xdr:cNvSpPr txBox="1"/>
      </xdr:nvSpPr>
      <xdr:spPr>
        <a:xfrm>
          <a:off x="1648469" y="627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78939</xdr:rowOff>
    </xdr:from>
    <xdr:ext cx="405111" cy="259045"/>
    <xdr:sp macro="" textlink="">
      <xdr:nvSpPr>
        <xdr:cNvPr id="91" name="n_4mainValue【図書館】&#10;有形固定資産減価償却率">
          <a:extLst>
            <a:ext uri="{FF2B5EF4-FFF2-40B4-BE49-F238E27FC236}">
              <a16:creationId xmlns:a16="http://schemas.microsoft.com/office/drawing/2014/main" id="{839DE578-4101-4F90-AFFA-5A018E518EC4}"/>
            </a:ext>
          </a:extLst>
        </xdr:cNvPr>
        <xdr:cNvSpPr txBox="1"/>
      </xdr:nvSpPr>
      <xdr:spPr>
        <a:xfrm>
          <a:off x="848369" y="624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ED3E3963-4CBD-459A-893C-B8431D932B05}"/>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A0BA10E9-B576-44E8-B0AC-557A77B39DBE}"/>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43E2D1DE-8C18-469C-8F58-26C067339A66}"/>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C8AF6CC1-4816-4DA8-98B4-A7F13D4DB7E5}"/>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DF267191-943A-4450-B978-55A59559ABDA}"/>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5E81710A-596D-47FB-8084-4036221F50B5}"/>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B76C4976-4146-4BAE-8EBB-334285E111D0}"/>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26B1DFD0-F09A-4394-898E-64008845821E}"/>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69D5D89D-4D82-4CFA-8048-D2E8E183C2CB}"/>
            </a:ext>
          </a:extLst>
        </xdr:cNvPr>
        <xdr:cNvSpPr txBox="1"/>
      </xdr:nvSpPr>
      <xdr:spPr>
        <a:xfrm>
          <a:off x="5915025"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3D1FC609-77BD-426D-8FE2-C180EEEDCB54}"/>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38EC869A-066A-40BB-91E0-6CA61A75FC41}"/>
            </a:ext>
          </a:extLst>
        </xdr:cNvPr>
        <xdr:cNvCxnSpPr/>
      </xdr:nvCxnSpPr>
      <xdr:spPr>
        <a:xfrm>
          <a:off x="5953125" y="6848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9D651306-8D4B-4B31-9089-E9923D73C540}"/>
            </a:ext>
          </a:extLst>
        </xdr:cNvPr>
        <xdr:cNvSpPr txBox="1"/>
      </xdr:nvSpPr>
      <xdr:spPr>
        <a:xfrm>
          <a:off x="5527221"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BA5F5E75-1CC2-444B-AF80-E909C547D685}"/>
            </a:ext>
          </a:extLst>
        </xdr:cNvPr>
        <xdr:cNvCxnSpPr/>
      </xdr:nvCxnSpPr>
      <xdr:spPr>
        <a:xfrm>
          <a:off x="5953125" y="6486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282707D0-D145-458E-BE8C-BFAE1D3B79AC}"/>
            </a:ext>
          </a:extLst>
        </xdr:cNvPr>
        <xdr:cNvSpPr txBox="1"/>
      </xdr:nvSpPr>
      <xdr:spPr>
        <a:xfrm>
          <a:off x="5527221" y="6350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509282A-B1E7-4A7C-BCFC-1BBDB59D4431}"/>
            </a:ext>
          </a:extLst>
        </xdr:cNvPr>
        <xdr:cNvCxnSpPr/>
      </xdr:nvCxnSpPr>
      <xdr:spPr>
        <a:xfrm>
          <a:off x="5953125" y="613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87BCCF77-0852-4AD3-BB37-B479E88180EA}"/>
            </a:ext>
          </a:extLst>
        </xdr:cNvPr>
        <xdr:cNvSpPr txBox="1"/>
      </xdr:nvSpPr>
      <xdr:spPr>
        <a:xfrm>
          <a:off x="5527221" y="599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596463C4-1A90-4D00-BE39-650EA6641DCA}"/>
            </a:ext>
          </a:extLst>
        </xdr:cNvPr>
        <xdr:cNvCxnSpPr/>
      </xdr:nvCxnSpPr>
      <xdr:spPr>
        <a:xfrm>
          <a:off x="5953125" y="5772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3699DEBA-FBEA-46E9-B8A1-BF6499ACA51D}"/>
            </a:ext>
          </a:extLst>
        </xdr:cNvPr>
        <xdr:cNvSpPr txBox="1"/>
      </xdr:nvSpPr>
      <xdr:spPr>
        <a:xfrm>
          <a:off x="5527221" y="56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97C2C6C-4964-4CEE-98F0-44C626E5C91C}"/>
            </a:ext>
          </a:extLst>
        </xdr:cNvPr>
        <xdr:cNvCxnSpPr/>
      </xdr:nvCxnSpPr>
      <xdr:spPr>
        <a:xfrm>
          <a:off x="5953125" y="541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2DF686B8-FC9F-4A44-B8C3-BDED1F81EDB6}"/>
            </a:ext>
          </a:extLst>
        </xdr:cNvPr>
        <xdr:cNvSpPr txBox="1"/>
      </xdr:nvSpPr>
      <xdr:spPr>
        <a:xfrm>
          <a:off x="5527221" y="527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66F539CF-8EAF-4E0E-A566-00D9C54A9681}"/>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1EFF4E1-6503-46A9-AAD1-9007F3203CAA}"/>
            </a:ext>
          </a:extLst>
        </xdr:cNvPr>
        <xdr:cNvSpPr txBox="1"/>
      </xdr:nvSpPr>
      <xdr:spPr>
        <a:xfrm>
          <a:off x="5527221"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5D229648-A2C1-4429-94BD-B0FCEBEA80DF}"/>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146050</xdr:rowOff>
    </xdr:from>
    <xdr:to>
      <xdr:col>54</xdr:col>
      <xdr:colOff>189865</xdr:colOff>
      <xdr:row>41</xdr:row>
      <xdr:rowOff>95250</xdr:rowOff>
    </xdr:to>
    <xdr:cxnSp macro="">
      <xdr:nvCxnSpPr>
        <xdr:cNvPr id="115" name="直線コネクタ 114">
          <a:extLst>
            <a:ext uri="{FF2B5EF4-FFF2-40B4-BE49-F238E27FC236}">
              <a16:creationId xmlns:a16="http://schemas.microsoft.com/office/drawing/2014/main" id="{9266FCC8-E470-4EE9-8BB6-52071912BB12}"/>
            </a:ext>
          </a:extLst>
        </xdr:cNvPr>
        <xdr:cNvCxnSpPr/>
      </xdr:nvCxnSpPr>
      <xdr:spPr>
        <a:xfrm flipV="1">
          <a:off x="9429115" y="5495925"/>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99077</xdr:rowOff>
    </xdr:from>
    <xdr:ext cx="469744" cy="259045"/>
    <xdr:sp macro="" textlink="">
      <xdr:nvSpPr>
        <xdr:cNvPr id="116" name="【図書館】&#10;一人当たり面積最小値テキスト">
          <a:extLst>
            <a:ext uri="{FF2B5EF4-FFF2-40B4-BE49-F238E27FC236}">
              <a16:creationId xmlns:a16="http://schemas.microsoft.com/office/drawing/2014/main" id="{FC5CC9F7-1BB0-49CB-A1F0-00B42F6C72D6}"/>
            </a:ext>
          </a:extLst>
        </xdr:cNvPr>
        <xdr:cNvSpPr txBox="1"/>
      </xdr:nvSpPr>
      <xdr:spPr>
        <a:xfrm>
          <a:off x="9467850" y="675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117" name="直線コネクタ 116">
          <a:extLst>
            <a:ext uri="{FF2B5EF4-FFF2-40B4-BE49-F238E27FC236}">
              <a16:creationId xmlns:a16="http://schemas.microsoft.com/office/drawing/2014/main" id="{5A186FE1-C19A-4661-A9DD-CD386DF1BC52}"/>
            </a:ext>
          </a:extLst>
        </xdr:cNvPr>
        <xdr:cNvCxnSpPr/>
      </xdr:nvCxnSpPr>
      <xdr:spPr>
        <a:xfrm>
          <a:off x="9363075" y="674370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92727</xdr:rowOff>
    </xdr:from>
    <xdr:ext cx="469744" cy="259045"/>
    <xdr:sp macro="" textlink="">
      <xdr:nvSpPr>
        <xdr:cNvPr id="118" name="【図書館】&#10;一人当たり面積最大値テキスト">
          <a:extLst>
            <a:ext uri="{FF2B5EF4-FFF2-40B4-BE49-F238E27FC236}">
              <a16:creationId xmlns:a16="http://schemas.microsoft.com/office/drawing/2014/main" id="{BB4D0468-9ABA-4E42-B6F5-24705F4EB0CF}"/>
            </a:ext>
          </a:extLst>
        </xdr:cNvPr>
        <xdr:cNvSpPr txBox="1"/>
      </xdr:nvSpPr>
      <xdr:spPr>
        <a:xfrm>
          <a:off x="9467850" y="5283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146050</xdr:rowOff>
    </xdr:from>
    <xdr:to>
      <xdr:col>55</xdr:col>
      <xdr:colOff>88900</xdr:colOff>
      <xdr:row>33</xdr:row>
      <xdr:rowOff>146050</xdr:rowOff>
    </xdr:to>
    <xdr:cxnSp macro="">
      <xdr:nvCxnSpPr>
        <xdr:cNvPr id="119" name="直線コネクタ 118">
          <a:extLst>
            <a:ext uri="{FF2B5EF4-FFF2-40B4-BE49-F238E27FC236}">
              <a16:creationId xmlns:a16="http://schemas.microsoft.com/office/drawing/2014/main" id="{503AF2ED-9052-4411-B6E9-0B8290D7C300}"/>
            </a:ext>
          </a:extLst>
        </xdr:cNvPr>
        <xdr:cNvCxnSpPr/>
      </xdr:nvCxnSpPr>
      <xdr:spPr>
        <a:xfrm>
          <a:off x="9363075" y="549592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111777</xdr:rowOff>
    </xdr:from>
    <xdr:ext cx="469744" cy="259045"/>
    <xdr:sp macro="" textlink="">
      <xdr:nvSpPr>
        <xdr:cNvPr id="120" name="【図書館】&#10;一人当たり面積平均値テキスト">
          <a:extLst>
            <a:ext uri="{FF2B5EF4-FFF2-40B4-BE49-F238E27FC236}">
              <a16:creationId xmlns:a16="http://schemas.microsoft.com/office/drawing/2014/main" id="{267A0A80-4708-46FA-8D66-47F4BCBCEA55}"/>
            </a:ext>
          </a:extLst>
        </xdr:cNvPr>
        <xdr:cNvSpPr txBox="1"/>
      </xdr:nvSpPr>
      <xdr:spPr>
        <a:xfrm>
          <a:off x="9467850" y="6112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121" name="フローチャート: 判断 120">
          <a:extLst>
            <a:ext uri="{FF2B5EF4-FFF2-40B4-BE49-F238E27FC236}">
              <a16:creationId xmlns:a16="http://schemas.microsoft.com/office/drawing/2014/main" id="{29EEF789-7D65-4807-BCE9-3798F79965C2}"/>
            </a:ext>
          </a:extLst>
        </xdr:cNvPr>
        <xdr:cNvSpPr/>
      </xdr:nvSpPr>
      <xdr:spPr>
        <a:xfrm>
          <a:off x="9401175" y="6248400"/>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101600</xdr:rowOff>
    </xdr:from>
    <xdr:to>
      <xdr:col>50</xdr:col>
      <xdr:colOff>165100</xdr:colOff>
      <xdr:row>39</xdr:row>
      <xdr:rowOff>31750</xdr:rowOff>
    </xdr:to>
    <xdr:sp macro="" textlink="">
      <xdr:nvSpPr>
        <xdr:cNvPr id="122" name="フローチャート: 判断 121">
          <a:extLst>
            <a:ext uri="{FF2B5EF4-FFF2-40B4-BE49-F238E27FC236}">
              <a16:creationId xmlns:a16="http://schemas.microsoft.com/office/drawing/2014/main" id="{50BC97FE-790D-49A0-8107-71DE83291C4C}"/>
            </a:ext>
          </a:extLst>
        </xdr:cNvPr>
        <xdr:cNvSpPr/>
      </xdr:nvSpPr>
      <xdr:spPr>
        <a:xfrm>
          <a:off x="8639175" y="626745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101600</xdr:rowOff>
    </xdr:from>
    <xdr:to>
      <xdr:col>46</xdr:col>
      <xdr:colOff>38100</xdr:colOff>
      <xdr:row>39</xdr:row>
      <xdr:rowOff>31750</xdr:rowOff>
    </xdr:to>
    <xdr:sp macro="" textlink="">
      <xdr:nvSpPr>
        <xdr:cNvPr id="123" name="フローチャート: 判断 122">
          <a:extLst>
            <a:ext uri="{FF2B5EF4-FFF2-40B4-BE49-F238E27FC236}">
              <a16:creationId xmlns:a16="http://schemas.microsoft.com/office/drawing/2014/main" id="{C76196E6-4659-4864-AE0E-1CFF29B1639A}"/>
            </a:ext>
          </a:extLst>
        </xdr:cNvPr>
        <xdr:cNvSpPr/>
      </xdr:nvSpPr>
      <xdr:spPr>
        <a:xfrm>
          <a:off x="7839075" y="626745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139700</xdr:rowOff>
    </xdr:from>
    <xdr:to>
      <xdr:col>41</xdr:col>
      <xdr:colOff>101600</xdr:colOff>
      <xdr:row>39</xdr:row>
      <xdr:rowOff>69850</xdr:rowOff>
    </xdr:to>
    <xdr:sp macro="" textlink="">
      <xdr:nvSpPr>
        <xdr:cNvPr id="124" name="フローチャート: 判断 123">
          <a:extLst>
            <a:ext uri="{FF2B5EF4-FFF2-40B4-BE49-F238E27FC236}">
              <a16:creationId xmlns:a16="http://schemas.microsoft.com/office/drawing/2014/main" id="{3E7AB1AD-745A-41EC-B6CF-AE82D73496FA}"/>
            </a:ext>
          </a:extLst>
        </xdr:cNvPr>
        <xdr:cNvSpPr/>
      </xdr:nvSpPr>
      <xdr:spPr>
        <a:xfrm>
          <a:off x="7029450" y="630555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6350</xdr:rowOff>
    </xdr:from>
    <xdr:to>
      <xdr:col>36</xdr:col>
      <xdr:colOff>165100</xdr:colOff>
      <xdr:row>39</xdr:row>
      <xdr:rowOff>107950</xdr:rowOff>
    </xdr:to>
    <xdr:sp macro="" textlink="">
      <xdr:nvSpPr>
        <xdr:cNvPr id="125" name="フローチャート: 判断 124">
          <a:extLst>
            <a:ext uri="{FF2B5EF4-FFF2-40B4-BE49-F238E27FC236}">
              <a16:creationId xmlns:a16="http://schemas.microsoft.com/office/drawing/2014/main" id="{E47C7AE5-A39F-4D80-85B0-821F74A965A2}"/>
            </a:ext>
          </a:extLst>
        </xdr:cNvPr>
        <xdr:cNvSpPr/>
      </xdr:nvSpPr>
      <xdr:spPr>
        <a:xfrm>
          <a:off x="6238875" y="63341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93DD7DB-A4B6-4624-A73B-7150BD531CD8}"/>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837B7BD-4E5D-4BA2-82C8-58298068143D}"/>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1F0A641-7237-4396-AB1E-F517CE884834}"/>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8F6CC924-62C4-42B5-A1C7-A409B8B6C93A}"/>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4CFEF817-5619-4D06-B025-68A835C4EBF4}"/>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31" name="楕円 130">
          <a:extLst>
            <a:ext uri="{FF2B5EF4-FFF2-40B4-BE49-F238E27FC236}">
              <a16:creationId xmlns:a16="http://schemas.microsoft.com/office/drawing/2014/main" id="{151E90B8-9F0E-4A05-83E5-CA9B2ED7AA12}"/>
            </a:ext>
          </a:extLst>
        </xdr:cNvPr>
        <xdr:cNvSpPr/>
      </xdr:nvSpPr>
      <xdr:spPr>
        <a:xfrm>
          <a:off x="9401175" y="6305550"/>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118127</xdr:rowOff>
    </xdr:from>
    <xdr:ext cx="469744" cy="259045"/>
    <xdr:sp macro="" textlink="">
      <xdr:nvSpPr>
        <xdr:cNvPr id="132" name="【図書館】&#10;一人当たり面積該当値テキスト">
          <a:extLst>
            <a:ext uri="{FF2B5EF4-FFF2-40B4-BE49-F238E27FC236}">
              <a16:creationId xmlns:a16="http://schemas.microsoft.com/office/drawing/2014/main" id="{DCA622FD-2CC5-479D-A0FB-C2889ECA963B}"/>
            </a:ext>
          </a:extLst>
        </xdr:cNvPr>
        <xdr:cNvSpPr txBox="1"/>
      </xdr:nvSpPr>
      <xdr:spPr>
        <a:xfrm>
          <a:off x="9467850" y="628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139700</xdr:rowOff>
    </xdr:from>
    <xdr:to>
      <xdr:col>50</xdr:col>
      <xdr:colOff>165100</xdr:colOff>
      <xdr:row>39</xdr:row>
      <xdr:rowOff>69850</xdr:rowOff>
    </xdr:to>
    <xdr:sp macro="" textlink="">
      <xdr:nvSpPr>
        <xdr:cNvPr id="133" name="楕円 132">
          <a:extLst>
            <a:ext uri="{FF2B5EF4-FFF2-40B4-BE49-F238E27FC236}">
              <a16:creationId xmlns:a16="http://schemas.microsoft.com/office/drawing/2014/main" id="{EFED36B9-6DBC-496A-A936-5F773ECE2813}"/>
            </a:ext>
          </a:extLst>
        </xdr:cNvPr>
        <xdr:cNvSpPr/>
      </xdr:nvSpPr>
      <xdr:spPr>
        <a:xfrm>
          <a:off x="8639175" y="630555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19050</xdr:rowOff>
    </xdr:from>
    <xdr:to>
      <xdr:col>55</xdr:col>
      <xdr:colOff>0</xdr:colOff>
      <xdr:row>39</xdr:row>
      <xdr:rowOff>19050</xdr:rowOff>
    </xdr:to>
    <xdr:cxnSp macro="">
      <xdr:nvCxnSpPr>
        <xdr:cNvPr id="134" name="直線コネクタ 133">
          <a:extLst>
            <a:ext uri="{FF2B5EF4-FFF2-40B4-BE49-F238E27FC236}">
              <a16:creationId xmlns:a16="http://schemas.microsoft.com/office/drawing/2014/main" id="{7D7BF851-6C62-4354-9F2F-F68B6C8CD9C3}"/>
            </a:ext>
          </a:extLst>
        </xdr:cNvPr>
        <xdr:cNvCxnSpPr/>
      </xdr:nvCxnSpPr>
      <xdr:spPr>
        <a:xfrm>
          <a:off x="8686800" y="634365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152400</xdr:rowOff>
    </xdr:from>
    <xdr:to>
      <xdr:col>46</xdr:col>
      <xdr:colOff>38100</xdr:colOff>
      <xdr:row>39</xdr:row>
      <xdr:rowOff>82550</xdr:rowOff>
    </xdr:to>
    <xdr:sp macro="" textlink="">
      <xdr:nvSpPr>
        <xdr:cNvPr id="135" name="楕円 134">
          <a:extLst>
            <a:ext uri="{FF2B5EF4-FFF2-40B4-BE49-F238E27FC236}">
              <a16:creationId xmlns:a16="http://schemas.microsoft.com/office/drawing/2014/main" id="{86553B36-8733-4415-A63D-BA6912D149C6}"/>
            </a:ext>
          </a:extLst>
        </xdr:cNvPr>
        <xdr:cNvSpPr/>
      </xdr:nvSpPr>
      <xdr:spPr>
        <a:xfrm>
          <a:off x="7839075" y="63150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19050</xdr:rowOff>
    </xdr:from>
    <xdr:to>
      <xdr:col>50</xdr:col>
      <xdr:colOff>114300</xdr:colOff>
      <xdr:row>39</xdr:row>
      <xdr:rowOff>31750</xdr:rowOff>
    </xdr:to>
    <xdr:cxnSp macro="">
      <xdr:nvCxnSpPr>
        <xdr:cNvPr id="136" name="直線コネクタ 135">
          <a:extLst>
            <a:ext uri="{FF2B5EF4-FFF2-40B4-BE49-F238E27FC236}">
              <a16:creationId xmlns:a16="http://schemas.microsoft.com/office/drawing/2014/main" id="{F61493A5-9217-40DB-8933-44E44B6514B0}"/>
            </a:ext>
          </a:extLst>
        </xdr:cNvPr>
        <xdr:cNvCxnSpPr/>
      </xdr:nvCxnSpPr>
      <xdr:spPr>
        <a:xfrm flipV="1">
          <a:off x="7886700" y="6343650"/>
          <a:ext cx="8001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152400</xdr:rowOff>
    </xdr:from>
    <xdr:to>
      <xdr:col>41</xdr:col>
      <xdr:colOff>101600</xdr:colOff>
      <xdr:row>39</xdr:row>
      <xdr:rowOff>82550</xdr:rowOff>
    </xdr:to>
    <xdr:sp macro="" textlink="">
      <xdr:nvSpPr>
        <xdr:cNvPr id="137" name="楕円 136">
          <a:extLst>
            <a:ext uri="{FF2B5EF4-FFF2-40B4-BE49-F238E27FC236}">
              <a16:creationId xmlns:a16="http://schemas.microsoft.com/office/drawing/2014/main" id="{6DC2246F-4E9D-43BF-B525-0CBD07244F70}"/>
            </a:ext>
          </a:extLst>
        </xdr:cNvPr>
        <xdr:cNvSpPr/>
      </xdr:nvSpPr>
      <xdr:spPr>
        <a:xfrm>
          <a:off x="7029450" y="63150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31750</xdr:rowOff>
    </xdr:from>
    <xdr:to>
      <xdr:col>45</xdr:col>
      <xdr:colOff>177800</xdr:colOff>
      <xdr:row>39</xdr:row>
      <xdr:rowOff>31750</xdr:rowOff>
    </xdr:to>
    <xdr:cxnSp macro="">
      <xdr:nvCxnSpPr>
        <xdr:cNvPr id="138" name="直線コネクタ 137">
          <a:extLst>
            <a:ext uri="{FF2B5EF4-FFF2-40B4-BE49-F238E27FC236}">
              <a16:creationId xmlns:a16="http://schemas.microsoft.com/office/drawing/2014/main" id="{B3CA6B22-59D6-4E15-A5D2-DF437E90E3A6}"/>
            </a:ext>
          </a:extLst>
        </xdr:cNvPr>
        <xdr:cNvCxnSpPr/>
      </xdr:nvCxnSpPr>
      <xdr:spPr>
        <a:xfrm>
          <a:off x="7077075" y="635317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165100</xdr:rowOff>
    </xdr:from>
    <xdr:to>
      <xdr:col>36</xdr:col>
      <xdr:colOff>165100</xdr:colOff>
      <xdr:row>39</xdr:row>
      <xdr:rowOff>95250</xdr:rowOff>
    </xdr:to>
    <xdr:sp macro="" textlink="">
      <xdr:nvSpPr>
        <xdr:cNvPr id="139" name="楕円 138">
          <a:extLst>
            <a:ext uri="{FF2B5EF4-FFF2-40B4-BE49-F238E27FC236}">
              <a16:creationId xmlns:a16="http://schemas.microsoft.com/office/drawing/2014/main" id="{720BC1FA-DF89-4652-9F36-6D71DED77789}"/>
            </a:ext>
          </a:extLst>
        </xdr:cNvPr>
        <xdr:cNvSpPr/>
      </xdr:nvSpPr>
      <xdr:spPr>
        <a:xfrm>
          <a:off x="6238875" y="63246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31750</xdr:rowOff>
    </xdr:from>
    <xdr:to>
      <xdr:col>41</xdr:col>
      <xdr:colOff>50800</xdr:colOff>
      <xdr:row>39</xdr:row>
      <xdr:rowOff>44450</xdr:rowOff>
    </xdr:to>
    <xdr:cxnSp macro="">
      <xdr:nvCxnSpPr>
        <xdr:cNvPr id="140" name="直線コネクタ 139">
          <a:extLst>
            <a:ext uri="{FF2B5EF4-FFF2-40B4-BE49-F238E27FC236}">
              <a16:creationId xmlns:a16="http://schemas.microsoft.com/office/drawing/2014/main" id="{EDD9E793-AE65-40DA-94AE-69D347883715}"/>
            </a:ext>
          </a:extLst>
        </xdr:cNvPr>
        <xdr:cNvCxnSpPr/>
      </xdr:nvCxnSpPr>
      <xdr:spPr>
        <a:xfrm flipV="1">
          <a:off x="6286500" y="6353175"/>
          <a:ext cx="79057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48277</xdr:rowOff>
    </xdr:from>
    <xdr:ext cx="469744" cy="259045"/>
    <xdr:sp macro="" textlink="">
      <xdr:nvSpPr>
        <xdr:cNvPr id="141" name="n_1aveValue【図書館】&#10;一人当たり面積">
          <a:extLst>
            <a:ext uri="{FF2B5EF4-FFF2-40B4-BE49-F238E27FC236}">
              <a16:creationId xmlns:a16="http://schemas.microsoft.com/office/drawing/2014/main" id="{2497C8B0-2619-4A34-88FB-4F72E71212C5}"/>
            </a:ext>
          </a:extLst>
        </xdr:cNvPr>
        <xdr:cNvSpPr txBox="1"/>
      </xdr:nvSpPr>
      <xdr:spPr>
        <a:xfrm>
          <a:off x="8458277" y="604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48277</xdr:rowOff>
    </xdr:from>
    <xdr:ext cx="469744" cy="259045"/>
    <xdr:sp macro="" textlink="">
      <xdr:nvSpPr>
        <xdr:cNvPr id="142" name="n_2aveValue【図書館】&#10;一人当たり面積">
          <a:extLst>
            <a:ext uri="{FF2B5EF4-FFF2-40B4-BE49-F238E27FC236}">
              <a16:creationId xmlns:a16="http://schemas.microsoft.com/office/drawing/2014/main" id="{7248F775-9F0C-4F22-AF1A-6FCB0D3DCE97}"/>
            </a:ext>
          </a:extLst>
        </xdr:cNvPr>
        <xdr:cNvSpPr txBox="1"/>
      </xdr:nvSpPr>
      <xdr:spPr>
        <a:xfrm>
          <a:off x="7677227" y="604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86377</xdr:rowOff>
    </xdr:from>
    <xdr:ext cx="469744" cy="259045"/>
    <xdr:sp macro="" textlink="">
      <xdr:nvSpPr>
        <xdr:cNvPr id="143" name="n_3aveValue【図書館】&#10;一人当たり面積">
          <a:extLst>
            <a:ext uri="{FF2B5EF4-FFF2-40B4-BE49-F238E27FC236}">
              <a16:creationId xmlns:a16="http://schemas.microsoft.com/office/drawing/2014/main" id="{B1371063-5719-4119-8B5A-7C5BDBEDC93D}"/>
            </a:ext>
          </a:extLst>
        </xdr:cNvPr>
        <xdr:cNvSpPr txBox="1"/>
      </xdr:nvSpPr>
      <xdr:spPr>
        <a:xfrm>
          <a:off x="6867602" y="6083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99077</xdr:rowOff>
    </xdr:from>
    <xdr:ext cx="469744" cy="259045"/>
    <xdr:sp macro="" textlink="">
      <xdr:nvSpPr>
        <xdr:cNvPr id="144" name="n_4aveValue【図書館】&#10;一人当たり面積">
          <a:extLst>
            <a:ext uri="{FF2B5EF4-FFF2-40B4-BE49-F238E27FC236}">
              <a16:creationId xmlns:a16="http://schemas.microsoft.com/office/drawing/2014/main" id="{6D4FD802-5D03-4553-855F-B58FA16F1ED8}"/>
            </a:ext>
          </a:extLst>
        </xdr:cNvPr>
        <xdr:cNvSpPr txBox="1"/>
      </xdr:nvSpPr>
      <xdr:spPr>
        <a:xfrm>
          <a:off x="6067502" y="642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60977</xdr:rowOff>
    </xdr:from>
    <xdr:ext cx="469744" cy="259045"/>
    <xdr:sp macro="" textlink="">
      <xdr:nvSpPr>
        <xdr:cNvPr id="145" name="n_1mainValue【図書館】&#10;一人当たり面積">
          <a:extLst>
            <a:ext uri="{FF2B5EF4-FFF2-40B4-BE49-F238E27FC236}">
              <a16:creationId xmlns:a16="http://schemas.microsoft.com/office/drawing/2014/main" id="{CF7EB419-238E-4023-BA0A-FD90E08A2425}"/>
            </a:ext>
          </a:extLst>
        </xdr:cNvPr>
        <xdr:cNvSpPr txBox="1"/>
      </xdr:nvSpPr>
      <xdr:spPr>
        <a:xfrm>
          <a:off x="8458277" y="638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73677</xdr:rowOff>
    </xdr:from>
    <xdr:ext cx="469744" cy="259045"/>
    <xdr:sp macro="" textlink="">
      <xdr:nvSpPr>
        <xdr:cNvPr id="146" name="n_2mainValue【図書館】&#10;一人当たり面積">
          <a:extLst>
            <a:ext uri="{FF2B5EF4-FFF2-40B4-BE49-F238E27FC236}">
              <a16:creationId xmlns:a16="http://schemas.microsoft.com/office/drawing/2014/main" id="{805D9F1F-582A-40AB-9398-C3B7504CD8DB}"/>
            </a:ext>
          </a:extLst>
        </xdr:cNvPr>
        <xdr:cNvSpPr txBox="1"/>
      </xdr:nvSpPr>
      <xdr:spPr>
        <a:xfrm>
          <a:off x="7677227" y="639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73677</xdr:rowOff>
    </xdr:from>
    <xdr:ext cx="469744" cy="259045"/>
    <xdr:sp macro="" textlink="">
      <xdr:nvSpPr>
        <xdr:cNvPr id="147" name="n_3mainValue【図書館】&#10;一人当たり面積">
          <a:extLst>
            <a:ext uri="{FF2B5EF4-FFF2-40B4-BE49-F238E27FC236}">
              <a16:creationId xmlns:a16="http://schemas.microsoft.com/office/drawing/2014/main" id="{86995B45-DD76-458D-8114-430F7DEA2E4B}"/>
            </a:ext>
          </a:extLst>
        </xdr:cNvPr>
        <xdr:cNvSpPr txBox="1"/>
      </xdr:nvSpPr>
      <xdr:spPr>
        <a:xfrm>
          <a:off x="6867602" y="639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111777</xdr:rowOff>
    </xdr:from>
    <xdr:ext cx="469744" cy="259045"/>
    <xdr:sp macro="" textlink="">
      <xdr:nvSpPr>
        <xdr:cNvPr id="148" name="n_4mainValue【図書館】&#10;一人当たり面積">
          <a:extLst>
            <a:ext uri="{FF2B5EF4-FFF2-40B4-BE49-F238E27FC236}">
              <a16:creationId xmlns:a16="http://schemas.microsoft.com/office/drawing/2014/main" id="{072DDA39-F1A1-48CC-8AE9-BD8088DD54EB}"/>
            </a:ext>
          </a:extLst>
        </xdr:cNvPr>
        <xdr:cNvSpPr txBox="1"/>
      </xdr:nvSpPr>
      <xdr:spPr>
        <a:xfrm>
          <a:off x="6067502" y="611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8059F2DB-290B-4FE9-92B3-3D090CBD010F}"/>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D5138ECB-E618-4A41-9B71-D8999E780FE8}"/>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9B3C1988-AB90-419C-A1F0-425E1D14B265}"/>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8C7E3328-7D30-4CC3-8671-E4D0ED5D765E}"/>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65A5FCF-2CDE-4C25-A867-B4F7FA60C8FF}"/>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15FD39FB-BDF0-451E-8DD8-6C3BF39645D3}"/>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80132D1E-3095-4F26-B797-1ED47A8EB561}"/>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AAA88382-75D4-40F8-BB1C-5C787030298B}"/>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1C6FC913-25CE-46E1-8E4D-5CB1935F384E}"/>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E11FEEAB-FF33-4DB2-97A8-7224C5891545}"/>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DFB40437-27F6-42E7-BD05-6E1EE1FF6088}"/>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0" name="直線コネクタ 159">
          <a:extLst>
            <a:ext uri="{FF2B5EF4-FFF2-40B4-BE49-F238E27FC236}">
              <a16:creationId xmlns:a16="http://schemas.microsoft.com/office/drawing/2014/main" id="{FAB7F0B3-31F6-44AB-A44B-7FCD00CC8CBC}"/>
            </a:ext>
          </a:extLst>
        </xdr:cNvPr>
        <xdr:cNvCxnSpPr/>
      </xdr:nvCxnSpPr>
      <xdr:spPr>
        <a:xfrm>
          <a:off x="685800" y="1037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1" name="テキスト ボックス 160">
          <a:extLst>
            <a:ext uri="{FF2B5EF4-FFF2-40B4-BE49-F238E27FC236}">
              <a16:creationId xmlns:a16="http://schemas.microsoft.com/office/drawing/2014/main" id="{A845FFCF-200D-45C3-8554-97DF11448A7D}"/>
            </a:ext>
          </a:extLst>
        </xdr:cNvPr>
        <xdr:cNvSpPr txBox="1"/>
      </xdr:nvSpPr>
      <xdr:spPr>
        <a:xfrm>
          <a:off x="278946" y="1023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2" name="直線コネクタ 161">
          <a:extLst>
            <a:ext uri="{FF2B5EF4-FFF2-40B4-BE49-F238E27FC236}">
              <a16:creationId xmlns:a16="http://schemas.microsoft.com/office/drawing/2014/main" id="{CC4A15DB-CCE0-41C4-B74F-1F884D867D21}"/>
            </a:ext>
          </a:extLst>
        </xdr:cNvPr>
        <xdr:cNvCxnSpPr/>
      </xdr:nvCxnSpPr>
      <xdr:spPr>
        <a:xfrm>
          <a:off x="685800" y="994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3" name="テキスト ボックス 162">
          <a:extLst>
            <a:ext uri="{FF2B5EF4-FFF2-40B4-BE49-F238E27FC236}">
              <a16:creationId xmlns:a16="http://schemas.microsoft.com/office/drawing/2014/main" id="{4C5558F0-9DEF-402B-971C-163B48B6B400}"/>
            </a:ext>
          </a:extLst>
        </xdr:cNvPr>
        <xdr:cNvSpPr txBox="1"/>
      </xdr:nvSpPr>
      <xdr:spPr>
        <a:xfrm>
          <a:off x="339891" y="980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4" name="直線コネクタ 163">
          <a:extLst>
            <a:ext uri="{FF2B5EF4-FFF2-40B4-BE49-F238E27FC236}">
              <a16:creationId xmlns:a16="http://schemas.microsoft.com/office/drawing/2014/main" id="{0325E82B-4FC8-4773-A9AA-3FCF53981DCC}"/>
            </a:ext>
          </a:extLst>
        </xdr:cNvPr>
        <xdr:cNvCxnSpPr/>
      </xdr:nvCxnSpPr>
      <xdr:spPr>
        <a:xfrm>
          <a:off x="685800" y="951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5" name="テキスト ボックス 164">
          <a:extLst>
            <a:ext uri="{FF2B5EF4-FFF2-40B4-BE49-F238E27FC236}">
              <a16:creationId xmlns:a16="http://schemas.microsoft.com/office/drawing/2014/main" id="{1E649B59-3B42-4E7B-B2FC-43E9FD579B16}"/>
            </a:ext>
          </a:extLst>
        </xdr:cNvPr>
        <xdr:cNvSpPr txBox="1"/>
      </xdr:nvSpPr>
      <xdr:spPr>
        <a:xfrm>
          <a:off x="339891" y="937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6" name="直線コネクタ 165">
          <a:extLst>
            <a:ext uri="{FF2B5EF4-FFF2-40B4-BE49-F238E27FC236}">
              <a16:creationId xmlns:a16="http://schemas.microsoft.com/office/drawing/2014/main" id="{23625D46-6274-4220-BF99-EF19CD4FE368}"/>
            </a:ext>
          </a:extLst>
        </xdr:cNvPr>
        <xdr:cNvCxnSpPr/>
      </xdr:nvCxnSpPr>
      <xdr:spPr>
        <a:xfrm>
          <a:off x="685800" y="9077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7" name="テキスト ボックス 166">
          <a:extLst>
            <a:ext uri="{FF2B5EF4-FFF2-40B4-BE49-F238E27FC236}">
              <a16:creationId xmlns:a16="http://schemas.microsoft.com/office/drawing/2014/main" id="{1FE82458-AD2A-4520-AFF0-84154E9584DA}"/>
            </a:ext>
          </a:extLst>
        </xdr:cNvPr>
        <xdr:cNvSpPr txBox="1"/>
      </xdr:nvSpPr>
      <xdr:spPr>
        <a:xfrm>
          <a:off x="339891" y="8941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CE635D28-B11C-4BFC-B416-2781BCFABEE3}"/>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9" name="テキスト ボックス 168">
          <a:extLst>
            <a:ext uri="{FF2B5EF4-FFF2-40B4-BE49-F238E27FC236}">
              <a16:creationId xmlns:a16="http://schemas.microsoft.com/office/drawing/2014/main" id="{81497B23-5D9E-4795-BD76-509E804A5302}"/>
            </a:ext>
          </a:extLst>
        </xdr:cNvPr>
        <xdr:cNvSpPr txBox="1"/>
      </xdr:nvSpPr>
      <xdr:spPr>
        <a:xfrm>
          <a:off x="339891"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3EE87E61-CA45-43DB-87C1-A22243630584}"/>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50292</xdr:rowOff>
    </xdr:from>
    <xdr:to>
      <xdr:col>24</xdr:col>
      <xdr:colOff>62865</xdr:colOff>
      <xdr:row>62</xdr:row>
      <xdr:rowOff>132588</xdr:rowOff>
    </xdr:to>
    <xdr:cxnSp macro="">
      <xdr:nvCxnSpPr>
        <xdr:cNvPr id="171" name="直線コネクタ 170">
          <a:extLst>
            <a:ext uri="{FF2B5EF4-FFF2-40B4-BE49-F238E27FC236}">
              <a16:creationId xmlns:a16="http://schemas.microsoft.com/office/drawing/2014/main" id="{EFE38D22-1458-407A-90E8-E979D686F53F}"/>
            </a:ext>
          </a:extLst>
        </xdr:cNvPr>
        <xdr:cNvCxnSpPr/>
      </xdr:nvCxnSpPr>
      <xdr:spPr>
        <a:xfrm flipV="1">
          <a:off x="4180840" y="8962517"/>
          <a:ext cx="0" cy="1218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136415</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D390BA05-EDBB-474E-81C3-5A00DD300093}"/>
            </a:ext>
          </a:extLst>
        </xdr:cNvPr>
        <xdr:cNvSpPr txBox="1"/>
      </xdr:nvSpPr>
      <xdr:spPr>
        <a:xfrm>
          <a:off x="4219575" y="10185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132588</xdr:rowOff>
    </xdr:from>
    <xdr:to>
      <xdr:col>24</xdr:col>
      <xdr:colOff>152400</xdr:colOff>
      <xdr:row>62</xdr:row>
      <xdr:rowOff>132588</xdr:rowOff>
    </xdr:to>
    <xdr:cxnSp macro="">
      <xdr:nvCxnSpPr>
        <xdr:cNvPr id="173" name="直線コネクタ 172">
          <a:extLst>
            <a:ext uri="{FF2B5EF4-FFF2-40B4-BE49-F238E27FC236}">
              <a16:creationId xmlns:a16="http://schemas.microsoft.com/office/drawing/2014/main" id="{467D6F4D-4074-41D9-AF5F-2A1825A471E7}"/>
            </a:ext>
          </a:extLst>
        </xdr:cNvPr>
        <xdr:cNvCxnSpPr/>
      </xdr:nvCxnSpPr>
      <xdr:spPr>
        <a:xfrm>
          <a:off x="4105275" y="1018146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168419</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CDE5A88B-2E4A-4C2E-889F-EDAC00DE09E6}"/>
            </a:ext>
          </a:extLst>
        </xdr:cNvPr>
        <xdr:cNvSpPr txBox="1"/>
      </xdr:nvSpPr>
      <xdr:spPr>
        <a:xfrm>
          <a:off x="4219575" y="8750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50292</xdr:rowOff>
    </xdr:from>
    <xdr:to>
      <xdr:col>24</xdr:col>
      <xdr:colOff>152400</xdr:colOff>
      <xdr:row>55</xdr:row>
      <xdr:rowOff>50292</xdr:rowOff>
    </xdr:to>
    <xdr:cxnSp macro="">
      <xdr:nvCxnSpPr>
        <xdr:cNvPr id="175" name="直線コネクタ 174">
          <a:extLst>
            <a:ext uri="{FF2B5EF4-FFF2-40B4-BE49-F238E27FC236}">
              <a16:creationId xmlns:a16="http://schemas.microsoft.com/office/drawing/2014/main" id="{7B449FCC-3D12-44B8-A231-7F03E4EF3BEB}"/>
            </a:ext>
          </a:extLst>
        </xdr:cNvPr>
        <xdr:cNvCxnSpPr/>
      </xdr:nvCxnSpPr>
      <xdr:spPr>
        <a:xfrm>
          <a:off x="4105275" y="896251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36085</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5437330C-B4A3-48F6-B3B2-663B4101F2E0}"/>
            </a:ext>
          </a:extLst>
        </xdr:cNvPr>
        <xdr:cNvSpPr txBox="1"/>
      </xdr:nvSpPr>
      <xdr:spPr>
        <a:xfrm>
          <a:off x="4219575" y="94372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13208</xdr:rowOff>
    </xdr:from>
    <xdr:to>
      <xdr:col>24</xdr:col>
      <xdr:colOff>114300</xdr:colOff>
      <xdr:row>59</xdr:row>
      <xdr:rowOff>114808</xdr:rowOff>
    </xdr:to>
    <xdr:sp macro="" textlink="">
      <xdr:nvSpPr>
        <xdr:cNvPr id="177" name="フローチャート: 判断 176">
          <a:extLst>
            <a:ext uri="{FF2B5EF4-FFF2-40B4-BE49-F238E27FC236}">
              <a16:creationId xmlns:a16="http://schemas.microsoft.com/office/drawing/2014/main" id="{E00F9988-945D-421A-9DDC-0D9648AB61FD}"/>
            </a:ext>
          </a:extLst>
        </xdr:cNvPr>
        <xdr:cNvSpPr/>
      </xdr:nvSpPr>
      <xdr:spPr>
        <a:xfrm>
          <a:off x="4124325" y="957313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145796</xdr:rowOff>
    </xdr:from>
    <xdr:to>
      <xdr:col>20</xdr:col>
      <xdr:colOff>38100</xdr:colOff>
      <xdr:row>59</xdr:row>
      <xdr:rowOff>75946</xdr:rowOff>
    </xdr:to>
    <xdr:sp macro="" textlink="">
      <xdr:nvSpPr>
        <xdr:cNvPr id="178" name="フローチャート: 判断 177">
          <a:extLst>
            <a:ext uri="{FF2B5EF4-FFF2-40B4-BE49-F238E27FC236}">
              <a16:creationId xmlns:a16="http://schemas.microsoft.com/office/drawing/2014/main" id="{C2CC627D-9765-4236-A1B1-0C01382A80E8}"/>
            </a:ext>
          </a:extLst>
        </xdr:cNvPr>
        <xdr:cNvSpPr/>
      </xdr:nvSpPr>
      <xdr:spPr>
        <a:xfrm>
          <a:off x="3381375" y="954379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106934</xdr:rowOff>
    </xdr:from>
    <xdr:to>
      <xdr:col>15</xdr:col>
      <xdr:colOff>101600</xdr:colOff>
      <xdr:row>59</xdr:row>
      <xdr:rowOff>37084</xdr:rowOff>
    </xdr:to>
    <xdr:sp macro="" textlink="">
      <xdr:nvSpPr>
        <xdr:cNvPr id="179" name="フローチャート: 判断 178">
          <a:extLst>
            <a:ext uri="{FF2B5EF4-FFF2-40B4-BE49-F238E27FC236}">
              <a16:creationId xmlns:a16="http://schemas.microsoft.com/office/drawing/2014/main" id="{EF85699F-254A-4EB1-BD19-1C1C2BD81F2F}"/>
            </a:ext>
          </a:extLst>
        </xdr:cNvPr>
        <xdr:cNvSpPr/>
      </xdr:nvSpPr>
      <xdr:spPr>
        <a:xfrm>
          <a:off x="2571750" y="950493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118364</xdr:rowOff>
    </xdr:from>
    <xdr:to>
      <xdr:col>10</xdr:col>
      <xdr:colOff>165100</xdr:colOff>
      <xdr:row>59</xdr:row>
      <xdr:rowOff>48514</xdr:rowOff>
    </xdr:to>
    <xdr:sp macro="" textlink="">
      <xdr:nvSpPr>
        <xdr:cNvPr id="180" name="フローチャート: 判断 179">
          <a:extLst>
            <a:ext uri="{FF2B5EF4-FFF2-40B4-BE49-F238E27FC236}">
              <a16:creationId xmlns:a16="http://schemas.microsoft.com/office/drawing/2014/main" id="{4FC3439B-E54F-4913-AE8E-2644AF453275}"/>
            </a:ext>
          </a:extLst>
        </xdr:cNvPr>
        <xdr:cNvSpPr/>
      </xdr:nvSpPr>
      <xdr:spPr>
        <a:xfrm>
          <a:off x="1781175" y="9522714"/>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63500</xdr:rowOff>
    </xdr:from>
    <xdr:to>
      <xdr:col>6</xdr:col>
      <xdr:colOff>38100</xdr:colOff>
      <xdr:row>58</xdr:row>
      <xdr:rowOff>165100</xdr:rowOff>
    </xdr:to>
    <xdr:sp macro="" textlink="">
      <xdr:nvSpPr>
        <xdr:cNvPr id="181" name="フローチャート: 判断 180">
          <a:extLst>
            <a:ext uri="{FF2B5EF4-FFF2-40B4-BE49-F238E27FC236}">
              <a16:creationId xmlns:a16="http://schemas.microsoft.com/office/drawing/2014/main" id="{4E4CE1CC-D615-4952-B818-F960BE2CABAC}"/>
            </a:ext>
          </a:extLst>
        </xdr:cNvPr>
        <xdr:cNvSpPr/>
      </xdr:nvSpPr>
      <xdr:spPr>
        <a:xfrm>
          <a:off x="981075" y="94678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5905EC0C-B1F1-4237-B865-0577848DD9CD}"/>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9AE4B218-E9D6-46AC-98E8-BA8EFF9260B0}"/>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AEE41AD-83EB-4368-90C6-ECF43385EDFB}"/>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F0E762A-B897-4F7E-8E79-4E0CAC96CA2D}"/>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5B344D0-A609-4FD8-A719-0E03E9CE65B9}"/>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129794</xdr:rowOff>
    </xdr:from>
    <xdr:to>
      <xdr:col>24</xdr:col>
      <xdr:colOff>114300</xdr:colOff>
      <xdr:row>60</xdr:row>
      <xdr:rowOff>59944</xdr:rowOff>
    </xdr:to>
    <xdr:sp macro="" textlink="">
      <xdr:nvSpPr>
        <xdr:cNvPr id="187" name="楕円 186">
          <a:extLst>
            <a:ext uri="{FF2B5EF4-FFF2-40B4-BE49-F238E27FC236}">
              <a16:creationId xmlns:a16="http://schemas.microsoft.com/office/drawing/2014/main" id="{3445F67A-216B-4C70-83BA-1EFBD1ACDBA5}"/>
            </a:ext>
          </a:extLst>
        </xdr:cNvPr>
        <xdr:cNvSpPr/>
      </xdr:nvSpPr>
      <xdr:spPr>
        <a:xfrm>
          <a:off x="4124325" y="968971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108221</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18604136-F0AA-4ECB-8B7D-B2B1DBD9861E}"/>
            </a:ext>
          </a:extLst>
        </xdr:cNvPr>
        <xdr:cNvSpPr txBox="1"/>
      </xdr:nvSpPr>
      <xdr:spPr>
        <a:xfrm>
          <a:off x="4219575" y="966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74930</xdr:rowOff>
    </xdr:from>
    <xdr:to>
      <xdr:col>20</xdr:col>
      <xdr:colOff>38100</xdr:colOff>
      <xdr:row>60</xdr:row>
      <xdr:rowOff>5080</xdr:rowOff>
    </xdr:to>
    <xdr:sp macro="" textlink="">
      <xdr:nvSpPr>
        <xdr:cNvPr id="189" name="楕円 188">
          <a:extLst>
            <a:ext uri="{FF2B5EF4-FFF2-40B4-BE49-F238E27FC236}">
              <a16:creationId xmlns:a16="http://schemas.microsoft.com/office/drawing/2014/main" id="{7CF77BEE-49A9-4B81-8D12-565438CD5ADD}"/>
            </a:ext>
          </a:extLst>
        </xdr:cNvPr>
        <xdr:cNvSpPr/>
      </xdr:nvSpPr>
      <xdr:spPr>
        <a:xfrm>
          <a:off x="3381375" y="96380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125730</xdr:rowOff>
    </xdr:from>
    <xdr:to>
      <xdr:col>24</xdr:col>
      <xdr:colOff>63500</xdr:colOff>
      <xdr:row>60</xdr:row>
      <xdr:rowOff>9144</xdr:rowOff>
    </xdr:to>
    <xdr:cxnSp macro="">
      <xdr:nvCxnSpPr>
        <xdr:cNvPr id="190" name="直線コネクタ 189">
          <a:extLst>
            <a:ext uri="{FF2B5EF4-FFF2-40B4-BE49-F238E27FC236}">
              <a16:creationId xmlns:a16="http://schemas.microsoft.com/office/drawing/2014/main" id="{79EA9344-DAF0-4CB3-A033-065F1A1DB519}"/>
            </a:ext>
          </a:extLst>
        </xdr:cNvPr>
        <xdr:cNvCxnSpPr/>
      </xdr:nvCxnSpPr>
      <xdr:spPr>
        <a:xfrm>
          <a:off x="3429000" y="9685655"/>
          <a:ext cx="752475" cy="51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20066</xdr:rowOff>
    </xdr:from>
    <xdr:to>
      <xdr:col>15</xdr:col>
      <xdr:colOff>101600</xdr:colOff>
      <xdr:row>59</xdr:row>
      <xdr:rowOff>121666</xdr:rowOff>
    </xdr:to>
    <xdr:sp macro="" textlink="">
      <xdr:nvSpPr>
        <xdr:cNvPr id="191" name="楕円 190">
          <a:extLst>
            <a:ext uri="{FF2B5EF4-FFF2-40B4-BE49-F238E27FC236}">
              <a16:creationId xmlns:a16="http://schemas.microsoft.com/office/drawing/2014/main" id="{7F03ED67-7F86-43B4-A84B-05557BF8EF42}"/>
            </a:ext>
          </a:extLst>
        </xdr:cNvPr>
        <xdr:cNvSpPr/>
      </xdr:nvSpPr>
      <xdr:spPr>
        <a:xfrm>
          <a:off x="2571750" y="958316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70866</xdr:rowOff>
    </xdr:from>
    <xdr:to>
      <xdr:col>19</xdr:col>
      <xdr:colOff>177800</xdr:colOff>
      <xdr:row>59</xdr:row>
      <xdr:rowOff>125730</xdr:rowOff>
    </xdr:to>
    <xdr:cxnSp macro="">
      <xdr:nvCxnSpPr>
        <xdr:cNvPr id="192" name="直線コネクタ 191">
          <a:extLst>
            <a:ext uri="{FF2B5EF4-FFF2-40B4-BE49-F238E27FC236}">
              <a16:creationId xmlns:a16="http://schemas.microsoft.com/office/drawing/2014/main" id="{90E91682-B266-414F-972D-A92E66DB6C08}"/>
            </a:ext>
          </a:extLst>
        </xdr:cNvPr>
        <xdr:cNvCxnSpPr/>
      </xdr:nvCxnSpPr>
      <xdr:spPr>
        <a:xfrm>
          <a:off x="2619375" y="9630791"/>
          <a:ext cx="809625"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143510</xdr:rowOff>
    </xdr:from>
    <xdr:to>
      <xdr:col>10</xdr:col>
      <xdr:colOff>165100</xdr:colOff>
      <xdr:row>59</xdr:row>
      <xdr:rowOff>73660</xdr:rowOff>
    </xdr:to>
    <xdr:sp macro="" textlink="">
      <xdr:nvSpPr>
        <xdr:cNvPr id="193" name="楕円 192">
          <a:extLst>
            <a:ext uri="{FF2B5EF4-FFF2-40B4-BE49-F238E27FC236}">
              <a16:creationId xmlns:a16="http://schemas.microsoft.com/office/drawing/2014/main" id="{13C9E224-634C-4798-9F0A-E1A89657FFF3}"/>
            </a:ext>
          </a:extLst>
        </xdr:cNvPr>
        <xdr:cNvSpPr/>
      </xdr:nvSpPr>
      <xdr:spPr>
        <a:xfrm>
          <a:off x="1781175" y="954151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22860</xdr:rowOff>
    </xdr:from>
    <xdr:to>
      <xdr:col>15</xdr:col>
      <xdr:colOff>50800</xdr:colOff>
      <xdr:row>59</xdr:row>
      <xdr:rowOff>70866</xdr:rowOff>
    </xdr:to>
    <xdr:cxnSp macro="">
      <xdr:nvCxnSpPr>
        <xdr:cNvPr id="194" name="直線コネクタ 193">
          <a:extLst>
            <a:ext uri="{FF2B5EF4-FFF2-40B4-BE49-F238E27FC236}">
              <a16:creationId xmlns:a16="http://schemas.microsoft.com/office/drawing/2014/main" id="{B011BA12-CA14-43EE-86CE-DC53FC7E67A2}"/>
            </a:ext>
          </a:extLst>
        </xdr:cNvPr>
        <xdr:cNvCxnSpPr/>
      </xdr:nvCxnSpPr>
      <xdr:spPr>
        <a:xfrm>
          <a:off x="1828800" y="9589135"/>
          <a:ext cx="790575" cy="4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88646</xdr:rowOff>
    </xdr:from>
    <xdr:to>
      <xdr:col>6</xdr:col>
      <xdr:colOff>38100</xdr:colOff>
      <xdr:row>59</xdr:row>
      <xdr:rowOff>18796</xdr:rowOff>
    </xdr:to>
    <xdr:sp macro="" textlink="">
      <xdr:nvSpPr>
        <xdr:cNvPr id="195" name="楕円 194">
          <a:extLst>
            <a:ext uri="{FF2B5EF4-FFF2-40B4-BE49-F238E27FC236}">
              <a16:creationId xmlns:a16="http://schemas.microsoft.com/office/drawing/2014/main" id="{2DC89E88-47BA-4976-AC6B-A0B1FE22E6BD}"/>
            </a:ext>
          </a:extLst>
        </xdr:cNvPr>
        <xdr:cNvSpPr/>
      </xdr:nvSpPr>
      <xdr:spPr>
        <a:xfrm>
          <a:off x="981075" y="948664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139446</xdr:rowOff>
    </xdr:from>
    <xdr:to>
      <xdr:col>10</xdr:col>
      <xdr:colOff>114300</xdr:colOff>
      <xdr:row>59</xdr:row>
      <xdr:rowOff>22860</xdr:rowOff>
    </xdr:to>
    <xdr:cxnSp macro="">
      <xdr:nvCxnSpPr>
        <xdr:cNvPr id="196" name="直線コネクタ 195">
          <a:extLst>
            <a:ext uri="{FF2B5EF4-FFF2-40B4-BE49-F238E27FC236}">
              <a16:creationId xmlns:a16="http://schemas.microsoft.com/office/drawing/2014/main" id="{5FDEB563-D123-41FC-86C2-E2FA789F8D8C}"/>
            </a:ext>
          </a:extLst>
        </xdr:cNvPr>
        <xdr:cNvCxnSpPr/>
      </xdr:nvCxnSpPr>
      <xdr:spPr>
        <a:xfrm>
          <a:off x="1028700" y="9543796"/>
          <a:ext cx="80010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92473</xdr:rowOff>
    </xdr:from>
    <xdr:ext cx="405111" cy="259045"/>
    <xdr:sp macro="" textlink="">
      <xdr:nvSpPr>
        <xdr:cNvPr id="197" name="n_1aveValue【体育館・プール】&#10;有形固定資産減価償却率">
          <a:extLst>
            <a:ext uri="{FF2B5EF4-FFF2-40B4-BE49-F238E27FC236}">
              <a16:creationId xmlns:a16="http://schemas.microsoft.com/office/drawing/2014/main" id="{5FC0C22D-4920-4928-91BB-1313243D1FF8}"/>
            </a:ext>
          </a:extLst>
        </xdr:cNvPr>
        <xdr:cNvSpPr txBox="1"/>
      </xdr:nvSpPr>
      <xdr:spPr>
        <a:xfrm>
          <a:off x="3239144" y="9331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53611</xdr:rowOff>
    </xdr:from>
    <xdr:ext cx="405111" cy="259045"/>
    <xdr:sp macro="" textlink="">
      <xdr:nvSpPr>
        <xdr:cNvPr id="198" name="n_2aveValue【体育館・プール】&#10;有形固定資産減価償却率">
          <a:extLst>
            <a:ext uri="{FF2B5EF4-FFF2-40B4-BE49-F238E27FC236}">
              <a16:creationId xmlns:a16="http://schemas.microsoft.com/office/drawing/2014/main" id="{406E3091-CA17-4FCE-810B-802854F64055}"/>
            </a:ext>
          </a:extLst>
        </xdr:cNvPr>
        <xdr:cNvSpPr txBox="1"/>
      </xdr:nvSpPr>
      <xdr:spPr>
        <a:xfrm>
          <a:off x="2439044" y="9289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65041</xdr:rowOff>
    </xdr:from>
    <xdr:ext cx="405111" cy="259045"/>
    <xdr:sp macro="" textlink="">
      <xdr:nvSpPr>
        <xdr:cNvPr id="199" name="n_3aveValue【体育館・プール】&#10;有形固定資産減価償却率">
          <a:extLst>
            <a:ext uri="{FF2B5EF4-FFF2-40B4-BE49-F238E27FC236}">
              <a16:creationId xmlns:a16="http://schemas.microsoft.com/office/drawing/2014/main" id="{96244ADE-3C3D-475D-87C6-0D7D5B98AE0F}"/>
            </a:ext>
          </a:extLst>
        </xdr:cNvPr>
        <xdr:cNvSpPr txBox="1"/>
      </xdr:nvSpPr>
      <xdr:spPr>
        <a:xfrm>
          <a:off x="1648469" y="9307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10177</xdr:rowOff>
    </xdr:from>
    <xdr:ext cx="405111" cy="259045"/>
    <xdr:sp macro="" textlink="">
      <xdr:nvSpPr>
        <xdr:cNvPr id="200" name="n_4aveValue【体育館・プール】&#10;有形固定資産減価償却率">
          <a:extLst>
            <a:ext uri="{FF2B5EF4-FFF2-40B4-BE49-F238E27FC236}">
              <a16:creationId xmlns:a16="http://schemas.microsoft.com/office/drawing/2014/main" id="{49224ADD-A5CD-48E9-9AB8-7D83ABBC03DD}"/>
            </a:ext>
          </a:extLst>
        </xdr:cNvPr>
        <xdr:cNvSpPr txBox="1"/>
      </xdr:nvSpPr>
      <xdr:spPr>
        <a:xfrm>
          <a:off x="848369" y="9246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167657</xdr:rowOff>
    </xdr:from>
    <xdr:ext cx="405111" cy="259045"/>
    <xdr:sp macro="" textlink="">
      <xdr:nvSpPr>
        <xdr:cNvPr id="201" name="n_1mainValue【体育館・プール】&#10;有形固定資産減価償却率">
          <a:extLst>
            <a:ext uri="{FF2B5EF4-FFF2-40B4-BE49-F238E27FC236}">
              <a16:creationId xmlns:a16="http://schemas.microsoft.com/office/drawing/2014/main" id="{F3197F3E-4B71-4A77-9996-87F4042E1A8C}"/>
            </a:ext>
          </a:extLst>
        </xdr:cNvPr>
        <xdr:cNvSpPr txBox="1"/>
      </xdr:nvSpPr>
      <xdr:spPr>
        <a:xfrm>
          <a:off x="3239144" y="972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112793</xdr:rowOff>
    </xdr:from>
    <xdr:ext cx="405111" cy="259045"/>
    <xdr:sp macro="" textlink="">
      <xdr:nvSpPr>
        <xdr:cNvPr id="202" name="n_2mainValue【体育館・プール】&#10;有形固定資産減価償却率">
          <a:extLst>
            <a:ext uri="{FF2B5EF4-FFF2-40B4-BE49-F238E27FC236}">
              <a16:creationId xmlns:a16="http://schemas.microsoft.com/office/drawing/2014/main" id="{30284322-0FF3-40E9-A01B-98DC6C92C88B}"/>
            </a:ext>
          </a:extLst>
        </xdr:cNvPr>
        <xdr:cNvSpPr txBox="1"/>
      </xdr:nvSpPr>
      <xdr:spPr>
        <a:xfrm>
          <a:off x="2439044" y="9675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64787</xdr:rowOff>
    </xdr:from>
    <xdr:ext cx="405111" cy="259045"/>
    <xdr:sp macro="" textlink="">
      <xdr:nvSpPr>
        <xdr:cNvPr id="203" name="n_3mainValue【体育館・プール】&#10;有形固定資産減価償却率">
          <a:extLst>
            <a:ext uri="{FF2B5EF4-FFF2-40B4-BE49-F238E27FC236}">
              <a16:creationId xmlns:a16="http://schemas.microsoft.com/office/drawing/2014/main" id="{BA59F43D-A2F8-4F36-95C7-A5607B9A391A}"/>
            </a:ext>
          </a:extLst>
        </xdr:cNvPr>
        <xdr:cNvSpPr txBox="1"/>
      </xdr:nvSpPr>
      <xdr:spPr>
        <a:xfrm>
          <a:off x="1648469" y="9631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9923</xdr:rowOff>
    </xdr:from>
    <xdr:ext cx="405111" cy="259045"/>
    <xdr:sp macro="" textlink="">
      <xdr:nvSpPr>
        <xdr:cNvPr id="204" name="n_4mainValue【体育館・プール】&#10;有形固定資産減価償却率">
          <a:extLst>
            <a:ext uri="{FF2B5EF4-FFF2-40B4-BE49-F238E27FC236}">
              <a16:creationId xmlns:a16="http://schemas.microsoft.com/office/drawing/2014/main" id="{E05ED7B8-3609-4CD2-8530-A35B54350240}"/>
            </a:ext>
          </a:extLst>
        </xdr:cNvPr>
        <xdr:cNvSpPr txBox="1"/>
      </xdr:nvSpPr>
      <xdr:spPr>
        <a:xfrm>
          <a:off x="848369" y="9569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A0EF4700-A1CB-4908-BEB9-DC9DFC3E3DCA}"/>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C2FA9CBA-AC58-4B92-89FE-3B2D55324BD5}"/>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4EFDE8E5-CBD5-4071-922E-0F9ED293933D}"/>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E7DA523F-70F6-4374-94AB-1F13CB08A90B}"/>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7313E912-DBB3-45D5-ACAE-8B6990EE4541}"/>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7E86DEA1-5379-466E-A7EF-FBFC8C9C6A0D}"/>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49214FC8-B765-4F6C-BCC3-DD840CA7518F}"/>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7935A2A7-E727-42F0-B6FC-BB30090FD069}"/>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DFE9AB9F-F451-4ABE-9924-91A71795C360}"/>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30DC7E66-6C3D-4F96-8F90-E6C37F53E437}"/>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FAB6D041-C198-4A29-89A0-B602A274A024}"/>
            </a:ext>
          </a:extLst>
        </xdr:cNvPr>
        <xdr:cNvCxnSpPr/>
      </xdr:nvCxnSpPr>
      <xdr:spPr>
        <a:xfrm>
          <a:off x="5953125" y="1050335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6" name="テキスト ボックス 215">
          <a:extLst>
            <a:ext uri="{FF2B5EF4-FFF2-40B4-BE49-F238E27FC236}">
              <a16:creationId xmlns:a16="http://schemas.microsoft.com/office/drawing/2014/main" id="{B4402468-7A97-4B4D-B26F-C693681B5F40}"/>
            </a:ext>
          </a:extLst>
        </xdr:cNvPr>
        <xdr:cNvSpPr txBox="1"/>
      </xdr:nvSpPr>
      <xdr:spPr>
        <a:xfrm>
          <a:off x="5527221"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D116B26E-E577-4047-8ACF-E706BC8184F5}"/>
            </a:ext>
          </a:extLst>
        </xdr:cNvPr>
        <xdr:cNvCxnSpPr/>
      </xdr:nvCxnSpPr>
      <xdr:spPr>
        <a:xfrm>
          <a:off x="5953125" y="101926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8" name="テキスト ボックス 217">
          <a:extLst>
            <a:ext uri="{FF2B5EF4-FFF2-40B4-BE49-F238E27FC236}">
              <a16:creationId xmlns:a16="http://schemas.microsoft.com/office/drawing/2014/main" id="{7E87927C-57A5-49A6-A09E-7D2B51528018}"/>
            </a:ext>
          </a:extLst>
        </xdr:cNvPr>
        <xdr:cNvSpPr txBox="1"/>
      </xdr:nvSpPr>
      <xdr:spPr>
        <a:xfrm>
          <a:off x="5527221" y="100567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5E2D4B59-3BD5-4BB6-81CC-23CE1010DB5A}"/>
            </a:ext>
          </a:extLst>
        </xdr:cNvPr>
        <xdr:cNvCxnSpPr/>
      </xdr:nvCxnSpPr>
      <xdr:spPr>
        <a:xfrm>
          <a:off x="5953125" y="98851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0" name="テキスト ボックス 219">
          <a:extLst>
            <a:ext uri="{FF2B5EF4-FFF2-40B4-BE49-F238E27FC236}">
              <a16:creationId xmlns:a16="http://schemas.microsoft.com/office/drawing/2014/main" id="{DBD2D044-F385-4826-BBD3-269394031F8F}"/>
            </a:ext>
          </a:extLst>
        </xdr:cNvPr>
        <xdr:cNvSpPr txBox="1"/>
      </xdr:nvSpPr>
      <xdr:spPr>
        <a:xfrm>
          <a:off x="5527221" y="97460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0C22C8A5-C7BE-499A-A5B6-F8DAA567C63D}"/>
            </a:ext>
          </a:extLst>
        </xdr:cNvPr>
        <xdr:cNvCxnSpPr/>
      </xdr:nvCxnSpPr>
      <xdr:spPr>
        <a:xfrm>
          <a:off x="5953125" y="957444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2" name="テキスト ボックス 221">
          <a:extLst>
            <a:ext uri="{FF2B5EF4-FFF2-40B4-BE49-F238E27FC236}">
              <a16:creationId xmlns:a16="http://schemas.microsoft.com/office/drawing/2014/main" id="{82362F01-B60A-4D8C-8BF5-F7EA717C1C9B}"/>
            </a:ext>
          </a:extLst>
        </xdr:cNvPr>
        <xdr:cNvSpPr txBox="1"/>
      </xdr:nvSpPr>
      <xdr:spPr>
        <a:xfrm>
          <a:off x="5527221" y="9438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9376402A-E51D-424D-B8B1-1AD98113B05A}"/>
            </a:ext>
          </a:extLst>
        </xdr:cNvPr>
        <xdr:cNvCxnSpPr/>
      </xdr:nvCxnSpPr>
      <xdr:spPr>
        <a:xfrm>
          <a:off x="5953125" y="926691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4" name="テキスト ボックス 223">
          <a:extLst>
            <a:ext uri="{FF2B5EF4-FFF2-40B4-BE49-F238E27FC236}">
              <a16:creationId xmlns:a16="http://schemas.microsoft.com/office/drawing/2014/main" id="{F30ECF82-C6BD-45C5-B20F-C809F6E455E9}"/>
            </a:ext>
          </a:extLst>
        </xdr:cNvPr>
        <xdr:cNvSpPr txBox="1"/>
      </xdr:nvSpPr>
      <xdr:spPr>
        <a:xfrm>
          <a:off x="5527221" y="91278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5C31DE67-6C66-42A3-99A1-9C4EF184CC12}"/>
            </a:ext>
          </a:extLst>
        </xdr:cNvPr>
        <xdr:cNvCxnSpPr/>
      </xdr:nvCxnSpPr>
      <xdr:spPr>
        <a:xfrm>
          <a:off x="5953125" y="89562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6" name="テキスト ボックス 225">
          <a:extLst>
            <a:ext uri="{FF2B5EF4-FFF2-40B4-BE49-F238E27FC236}">
              <a16:creationId xmlns:a16="http://schemas.microsoft.com/office/drawing/2014/main" id="{2CCFCA0A-5468-4BE4-949D-22DDC01A681F}"/>
            </a:ext>
          </a:extLst>
        </xdr:cNvPr>
        <xdr:cNvSpPr txBox="1"/>
      </xdr:nvSpPr>
      <xdr:spPr>
        <a:xfrm>
          <a:off x="5527221" y="882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56279BD2-CC1A-466F-86B1-49D831098ADE}"/>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5E203D09-D40F-4F7D-9FC0-95A149EDA255}"/>
            </a:ext>
          </a:extLst>
        </xdr:cNvPr>
        <xdr:cNvSpPr txBox="1"/>
      </xdr:nvSpPr>
      <xdr:spPr>
        <a:xfrm>
          <a:off x="5527221"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125EB089-F86C-47CD-9A03-25B799E41964}"/>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19594</xdr:rowOff>
    </xdr:from>
    <xdr:to>
      <xdr:col>54</xdr:col>
      <xdr:colOff>189865</xdr:colOff>
      <xdr:row>63</xdr:row>
      <xdr:rowOff>119199</xdr:rowOff>
    </xdr:to>
    <xdr:cxnSp macro="">
      <xdr:nvCxnSpPr>
        <xdr:cNvPr id="230" name="直線コネクタ 229">
          <a:extLst>
            <a:ext uri="{FF2B5EF4-FFF2-40B4-BE49-F238E27FC236}">
              <a16:creationId xmlns:a16="http://schemas.microsoft.com/office/drawing/2014/main" id="{646EA1A3-853D-4157-A1F3-0DCF12EF20BE}"/>
            </a:ext>
          </a:extLst>
        </xdr:cNvPr>
        <xdr:cNvCxnSpPr/>
      </xdr:nvCxnSpPr>
      <xdr:spPr>
        <a:xfrm flipV="1">
          <a:off x="9429115" y="9096919"/>
          <a:ext cx="0" cy="1236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123026</xdr:rowOff>
    </xdr:from>
    <xdr:ext cx="469744" cy="259045"/>
    <xdr:sp macro="" textlink="">
      <xdr:nvSpPr>
        <xdr:cNvPr id="231" name="【体育館・プール】&#10;一人当たり面積最小値テキスト">
          <a:extLst>
            <a:ext uri="{FF2B5EF4-FFF2-40B4-BE49-F238E27FC236}">
              <a16:creationId xmlns:a16="http://schemas.microsoft.com/office/drawing/2014/main" id="{70B1160F-9E92-48F1-AB90-053976924D06}"/>
            </a:ext>
          </a:extLst>
        </xdr:cNvPr>
        <xdr:cNvSpPr txBox="1"/>
      </xdr:nvSpPr>
      <xdr:spPr>
        <a:xfrm>
          <a:off x="9467850" y="10337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119199</xdr:rowOff>
    </xdr:from>
    <xdr:to>
      <xdr:col>55</xdr:col>
      <xdr:colOff>88900</xdr:colOff>
      <xdr:row>63</xdr:row>
      <xdr:rowOff>119199</xdr:rowOff>
    </xdr:to>
    <xdr:cxnSp macro="">
      <xdr:nvCxnSpPr>
        <xdr:cNvPr id="232" name="直線コネクタ 231">
          <a:extLst>
            <a:ext uri="{FF2B5EF4-FFF2-40B4-BE49-F238E27FC236}">
              <a16:creationId xmlns:a16="http://schemas.microsoft.com/office/drawing/2014/main" id="{0B99ECB9-AB99-4FDC-9E53-56B3EF93DAE7}"/>
            </a:ext>
          </a:extLst>
        </xdr:cNvPr>
        <xdr:cNvCxnSpPr/>
      </xdr:nvCxnSpPr>
      <xdr:spPr>
        <a:xfrm>
          <a:off x="9363075" y="1033317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137721</xdr:rowOff>
    </xdr:from>
    <xdr:ext cx="469744" cy="259045"/>
    <xdr:sp macro="" textlink="">
      <xdr:nvSpPr>
        <xdr:cNvPr id="233" name="【体育館・プール】&#10;一人当たり面積最大値テキスト">
          <a:extLst>
            <a:ext uri="{FF2B5EF4-FFF2-40B4-BE49-F238E27FC236}">
              <a16:creationId xmlns:a16="http://schemas.microsoft.com/office/drawing/2014/main" id="{163A0193-F115-43ED-BCF9-0F441C01ABC8}"/>
            </a:ext>
          </a:extLst>
        </xdr:cNvPr>
        <xdr:cNvSpPr txBox="1"/>
      </xdr:nvSpPr>
      <xdr:spPr>
        <a:xfrm>
          <a:off x="9467850" y="8894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19594</xdr:rowOff>
    </xdr:from>
    <xdr:to>
      <xdr:col>55</xdr:col>
      <xdr:colOff>88900</xdr:colOff>
      <xdr:row>56</xdr:row>
      <xdr:rowOff>19594</xdr:rowOff>
    </xdr:to>
    <xdr:cxnSp macro="">
      <xdr:nvCxnSpPr>
        <xdr:cNvPr id="234" name="直線コネクタ 233">
          <a:extLst>
            <a:ext uri="{FF2B5EF4-FFF2-40B4-BE49-F238E27FC236}">
              <a16:creationId xmlns:a16="http://schemas.microsoft.com/office/drawing/2014/main" id="{24E60DD8-D16D-4FA0-A6B9-7C39470B1410}"/>
            </a:ext>
          </a:extLst>
        </xdr:cNvPr>
        <xdr:cNvCxnSpPr/>
      </xdr:nvCxnSpPr>
      <xdr:spPr>
        <a:xfrm>
          <a:off x="9363075" y="909691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91276</xdr:rowOff>
    </xdr:from>
    <xdr:ext cx="469744" cy="259045"/>
    <xdr:sp macro="" textlink="">
      <xdr:nvSpPr>
        <xdr:cNvPr id="235" name="【体育館・プール】&#10;一人当たり面積平均値テキスト">
          <a:extLst>
            <a:ext uri="{FF2B5EF4-FFF2-40B4-BE49-F238E27FC236}">
              <a16:creationId xmlns:a16="http://schemas.microsoft.com/office/drawing/2014/main" id="{99A43B28-CDDD-46DD-8841-AF2715C59F78}"/>
            </a:ext>
          </a:extLst>
        </xdr:cNvPr>
        <xdr:cNvSpPr txBox="1"/>
      </xdr:nvSpPr>
      <xdr:spPr>
        <a:xfrm>
          <a:off x="9467850" y="98131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68399</xdr:rowOff>
    </xdr:from>
    <xdr:to>
      <xdr:col>55</xdr:col>
      <xdr:colOff>50800</xdr:colOff>
      <xdr:row>61</xdr:row>
      <xdr:rowOff>169999</xdr:rowOff>
    </xdr:to>
    <xdr:sp macro="" textlink="">
      <xdr:nvSpPr>
        <xdr:cNvPr id="236" name="フローチャート: 判断 235">
          <a:extLst>
            <a:ext uri="{FF2B5EF4-FFF2-40B4-BE49-F238E27FC236}">
              <a16:creationId xmlns:a16="http://schemas.microsoft.com/office/drawing/2014/main" id="{6E9DFA32-F6A3-462D-8BBC-4F2A5FC0414C}"/>
            </a:ext>
          </a:extLst>
        </xdr:cNvPr>
        <xdr:cNvSpPr/>
      </xdr:nvSpPr>
      <xdr:spPr>
        <a:xfrm>
          <a:off x="9401175" y="9952174"/>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68399</xdr:rowOff>
    </xdr:from>
    <xdr:to>
      <xdr:col>50</xdr:col>
      <xdr:colOff>165100</xdr:colOff>
      <xdr:row>61</xdr:row>
      <xdr:rowOff>169999</xdr:rowOff>
    </xdr:to>
    <xdr:sp macro="" textlink="">
      <xdr:nvSpPr>
        <xdr:cNvPr id="237" name="フローチャート: 判断 236">
          <a:extLst>
            <a:ext uri="{FF2B5EF4-FFF2-40B4-BE49-F238E27FC236}">
              <a16:creationId xmlns:a16="http://schemas.microsoft.com/office/drawing/2014/main" id="{03A10B5B-A615-4AE0-817F-34E79B3C6F4D}"/>
            </a:ext>
          </a:extLst>
        </xdr:cNvPr>
        <xdr:cNvSpPr/>
      </xdr:nvSpPr>
      <xdr:spPr>
        <a:xfrm>
          <a:off x="8639175" y="995217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84727</xdr:rowOff>
    </xdr:from>
    <xdr:to>
      <xdr:col>46</xdr:col>
      <xdr:colOff>38100</xdr:colOff>
      <xdr:row>62</xdr:row>
      <xdr:rowOff>14877</xdr:rowOff>
    </xdr:to>
    <xdr:sp macro="" textlink="">
      <xdr:nvSpPr>
        <xdr:cNvPr id="238" name="フローチャート: 判断 237">
          <a:extLst>
            <a:ext uri="{FF2B5EF4-FFF2-40B4-BE49-F238E27FC236}">
              <a16:creationId xmlns:a16="http://schemas.microsoft.com/office/drawing/2014/main" id="{1D0EBFE1-3ABD-46B4-A267-C05AE3CD0347}"/>
            </a:ext>
          </a:extLst>
        </xdr:cNvPr>
        <xdr:cNvSpPr/>
      </xdr:nvSpPr>
      <xdr:spPr>
        <a:xfrm>
          <a:off x="7839075" y="997485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127181</xdr:rowOff>
    </xdr:from>
    <xdr:to>
      <xdr:col>41</xdr:col>
      <xdr:colOff>101600</xdr:colOff>
      <xdr:row>62</xdr:row>
      <xdr:rowOff>57331</xdr:rowOff>
    </xdr:to>
    <xdr:sp macro="" textlink="">
      <xdr:nvSpPr>
        <xdr:cNvPr id="239" name="フローチャート: 判断 238">
          <a:extLst>
            <a:ext uri="{FF2B5EF4-FFF2-40B4-BE49-F238E27FC236}">
              <a16:creationId xmlns:a16="http://schemas.microsoft.com/office/drawing/2014/main" id="{A4DBC1EA-0F58-4E86-B29D-15CCE55CE623}"/>
            </a:ext>
          </a:extLst>
        </xdr:cNvPr>
        <xdr:cNvSpPr/>
      </xdr:nvSpPr>
      <xdr:spPr>
        <a:xfrm>
          <a:off x="7029450" y="1001095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140244</xdr:rowOff>
    </xdr:from>
    <xdr:to>
      <xdr:col>36</xdr:col>
      <xdr:colOff>165100</xdr:colOff>
      <xdr:row>62</xdr:row>
      <xdr:rowOff>70394</xdr:rowOff>
    </xdr:to>
    <xdr:sp macro="" textlink="">
      <xdr:nvSpPr>
        <xdr:cNvPr id="240" name="フローチャート: 判断 239">
          <a:extLst>
            <a:ext uri="{FF2B5EF4-FFF2-40B4-BE49-F238E27FC236}">
              <a16:creationId xmlns:a16="http://schemas.microsoft.com/office/drawing/2014/main" id="{7F227A5A-3583-4673-8211-FC4BF45938E1}"/>
            </a:ext>
          </a:extLst>
        </xdr:cNvPr>
        <xdr:cNvSpPr/>
      </xdr:nvSpPr>
      <xdr:spPr>
        <a:xfrm>
          <a:off x="6238875" y="10030369"/>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9C548967-7A4E-4897-94CE-68587B76A281}"/>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4300946-128F-486B-98B9-06E633169CB8}"/>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9E4B1E6-9ADC-4078-8B01-7EDAC470E0D7}"/>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FC16890E-20FC-461C-8F84-3EEE1B4FB64F}"/>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34976567-B357-40F7-9CC8-600863F7E2DE}"/>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101056</xdr:rowOff>
    </xdr:from>
    <xdr:to>
      <xdr:col>55</xdr:col>
      <xdr:colOff>50800</xdr:colOff>
      <xdr:row>62</xdr:row>
      <xdr:rowOff>31206</xdr:rowOff>
    </xdr:to>
    <xdr:sp macro="" textlink="">
      <xdr:nvSpPr>
        <xdr:cNvPr id="246" name="楕円 245">
          <a:extLst>
            <a:ext uri="{FF2B5EF4-FFF2-40B4-BE49-F238E27FC236}">
              <a16:creationId xmlns:a16="http://schemas.microsoft.com/office/drawing/2014/main" id="{C74F95EA-33F0-4D4A-8EA4-80F1970CF71D}"/>
            </a:ext>
          </a:extLst>
        </xdr:cNvPr>
        <xdr:cNvSpPr/>
      </xdr:nvSpPr>
      <xdr:spPr>
        <a:xfrm>
          <a:off x="9401175" y="9991181"/>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79483</xdr:rowOff>
    </xdr:from>
    <xdr:ext cx="469744" cy="259045"/>
    <xdr:sp macro="" textlink="">
      <xdr:nvSpPr>
        <xdr:cNvPr id="247" name="【体育館・プール】&#10;一人当たり面積該当値テキスト">
          <a:extLst>
            <a:ext uri="{FF2B5EF4-FFF2-40B4-BE49-F238E27FC236}">
              <a16:creationId xmlns:a16="http://schemas.microsoft.com/office/drawing/2014/main" id="{8D437009-96EE-498D-9D55-21530D6A92AA}"/>
            </a:ext>
          </a:extLst>
        </xdr:cNvPr>
        <xdr:cNvSpPr txBox="1"/>
      </xdr:nvSpPr>
      <xdr:spPr>
        <a:xfrm>
          <a:off x="9467850" y="9969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107587</xdr:rowOff>
    </xdr:from>
    <xdr:to>
      <xdr:col>50</xdr:col>
      <xdr:colOff>165100</xdr:colOff>
      <xdr:row>62</xdr:row>
      <xdr:rowOff>37737</xdr:rowOff>
    </xdr:to>
    <xdr:sp macro="" textlink="">
      <xdr:nvSpPr>
        <xdr:cNvPr id="248" name="楕円 247">
          <a:extLst>
            <a:ext uri="{FF2B5EF4-FFF2-40B4-BE49-F238E27FC236}">
              <a16:creationId xmlns:a16="http://schemas.microsoft.com/office/drawing/2014/main" id="{CA656D38-D84D-40AB-A413-7566993C31A5}"/>
            </a:ext>
          </a:extLst>
        </xdr:cNvPr>
        <xdr:cNvSpPr/>
      </xdr:nvSpPr>
      <xdr:spPr>
        <a:xfrm>
          <a:off x="8639175" y="999136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151856</xdr:rowOff>
    </xdr:from>
    <xdr:to>
      <xdr:col>55</xdr:col>
      <xdr:colOff>0</xdr:colOff>
      <xdr:row>61</xdr:row>
      <xdr:rowOff>158387</xdr:rowOff>
    </xdr:to>
    <xdr:cxnSp macro="">
      <xdr:nvCxnSpPr>
        <xdr:cNvPr id="249" name="直線コネクタ 248">
          <a:extLst>
            <a:ext uri="{FF2B5EF4-FFF2-40B4-BE49-F238E27FC236}">
              <a16:creationId xmlns:a16="http://schemas.microsoft.com/office/drawing/2014/main" id="{096F4081-4C5D-47CA-8881-6D443C1B1B43}"/>
            </a:ext>
          </a:extLst>
        </xdr:cNvPr>
        <xdr:cNvCxnSpPr/>
      </xdr:nvCxnSpPr>
      <xdr:spPr>
        <a:xfrm flipV="1">
          <a:off x="8686800" y="10038806"/>
          <a:ext cx="742950" cy="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114119</xdr:rowOff>
    </xdr:from>
    <xdr:to>
      <xdr:col>46</xdr:col>
      <xdr:colOff>38100</xdr:colOff>
      <xdr:row>62</xdr:row>
      <xdr:rowOff>44269</xdr:rowOff>
    </xdr:to>
    <xdr:sp macro="" textlink="">
      <xdr:nvSpPr>
        <xdr:cNvPr id="250" name="楕円 249">
          <a:extLst>
            <a:ext uri="{FF2B5EF4-FFF2-40B4-BE49-F238E27FC236}">
              <a16:creationId xmlns:a16="http://schemas.microsoft.com/office/drawing/2014/main" id="{E66449DA-1021-4349-BE73-2FD0673941F7}"/>
            </a:ext>
          </a:extLst>
        </xdr:cNvPr>
        <xdr:cNvSpPr/>
      </xdr:nvSpPr>
      <xdr:spPr>
        <a:xfrm>
          <a:off x="7839075" y="1000106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158387</xdr:rowOff>
    </xdr:from>
    <xdr:to>
      <xdr:col>50</xdr:col>
      <xdr:colOff>114300</xdr:colOff>
      <xdr:row>61</xdr:row>
      <xdr:rowOff>164919</xdr:rowOff>
    </xdr:to>
    <xdr:cxnSp macro="">
      <xdr:nvCxnSpPr>
        <xdr:cNvPr id="251" name="直線コネクタ 250">
          <a:extLst>
            <a:ext uri="{FF2B5EF4-FFF2-40B4-BE49-F238E27FC236}">
              <a16:creationId xmlns:a16="http://schemas.microsoft.com/office/drawing/2014/main" id="{CCEE50B3-7815-400F-8287-4221DD77DCAD}"/>
            </a:ext>
          </a:extLst>
        </xdr:cNvPr>
        <xdr:cNvCxnSpPr/>
      </xdr:nvCxnSpPr>
      <xdr:spPr>
        <a:xfrm flipV="1">
          <a:off x="7886700" y="10048512"/>
          <a:ext cx="800100" cy="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117384</xdr:rowOff>
    </xdr:from>
    <xdr:to>
      <xdr:col>41</xdr:col>
      <xdr:colOff>101600</xdr:colOff>
      <xdr:row>62</xdr:row>
      <xdr:rowOff>47534</xdr:rowOff>
    </xdr:to>
    <xdr:sp macro="" textlink="">
      <xdr:nvSpPr>
        <xdr:cNvPr id="252" name="楕円 251">
          <a:extLst>
            <a:ext uri="{FF2B5EF4-FFF2-40B4-BE49-F238E27FC236}">
              <a16:creationId xmlns:a16="http://schemas.microsoft.com/office/drawing/2014/main" id="{FE33A2FE-0DC1-4ECF-A49F-7636B62072F4}"/>
            </a:ext>
          </a:extLst>
        </xdr:cNvPr>
        <xdr:cNvSpPr/>
      </xdr:nvSpPr>
      <xdr:spPr>
        <a:xfrm>
          <a:off x="7029450" y="1000433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164919</xdr:rowOff>
    </xdr:from>
    <xdr:to>
      <xdr:col>45</xdr:col>
      <xdr:colOff>177800</xdr:colOff>
      <xdr:row>61</xdr:row>
      <xdr:rowOff>168184</xdr:rowOff>
    </xdr:to>
    <xdr:cxnSp macro="">
      <xdr:nvCxnSpPr>
        <xdr:cNvPr id="253" name="直線コネクタ 252">
          <a:extLst>
            <a:ext uri="{FF2B5EF4-FFF2-40B4-BE49-F238E27FC236}">
              <a16:creationId xmlns:a16="http://schemas.microsoft.com/office/drawing/2014/main" id="{9E3195F7-B1A0-4D4D-B077-4B6FCB04E63C}"/>
            </a:ext>
          </a:extLst>
        </xdr:cNvPr>
        <xdr:cNvCxnSpPr/>
      </xdr:nvCxnSpPr>
      <xdr:spPr>
        <a:xfrm flipV="1">
          <a:off x="7077075" y="10048694"/>
          <a:ext cx="809625"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123916</xdr:rowOff>
    </xdr:from>
    <xdr:to>
      <xdr:col>36</xdr:col>
      <xdr:colOff>165100</xdr:colOff>
      <xdr:row>62</xdr:row>
      <xdr:rowOff>54066</xdr:rowOff>
    </xdr:to>
    <xdr:sp macro="" textlink="">
      <xdr:nvSpPr>
        <xdr:cNvPr id="254" name="楕円 253">
          <a:extLst>
            <a:ext uri="{FF2B5EF4-FFF2-40B4-BE49-F238E27FC236}">
              <a16:creationId xmlns:a16="http://schemas.microsoft.com/office/drawing/2014/main" id="{990E977F-9B11-43EE-AF3F-66269E9DDD8F}"/>
            </a:ext>
          </a:extLst>
        </xdr:cNvPr>
        <xdr:cNvSpPr/>
      </xdr:nvSpPr>
      <xdr:spPr>
        <a:xfrm>
          <a:off x="6238875" y="1000769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168184</xdr:rowOff>
    </xdr:from>
    <xdr:to>
      <xdr:col>41</xdr:col>
      <xdr:colOff>50800</xdr:colOff>
      <xdr:row>62</xdr:row>
      <xdr:rowOff>3266</xdr:rowOff>
    </xdr:to>
    <xdr:cxnSp macro="">
      <xdr:nvCxnSpPr>
        <xdr:cNvPr id="255" name="直線コネクタ 254">
          <a:extLst>
            <a:ext uri="{FF2B5EF4-FFF2-40B4-BE49-F238E27FC236}">
              <a16:creationId xmlns:a16="http://schemas.microsoft.com/office/drawing/2014/main" id="{806E4F22-19EA-45A9-991C-37BB9A7E9673}"/>
            </a:ext>
          </a:extLst>
        </xdr:cNvPr>
        <xdr:cNvCxnSpPr/>
      </xdr:nvCxnSpPr>
      <xdr:spPr>
        <a:xfrm flipV="1">
          <a:off x="6286500" y="10051959"/>
          <a:ext cx="790575" cy="3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15076</xdr:rowOff>
    </xdr:from>
    <xdr:ext cx="469744" cy="259045"/>
    <xdr:sp macro="" textlink="">
      <xdr:nvSpPr>
        <xdr:cNvPr id="256" name="n_1aveValue【体育館・プール】&#10;一人当たり面積">
          <a:extLst>
            <a:ext uri="{FF2B5EF4-FFF2-40B4-BE49-F238E27FC236}">
              <a16:creationId xmlns:a16="http://schemas.microsoft.com/office/drawing/2014/main" id="{8A03238E-6764-471A-A81A-7C27320FF56D}"/>
            </a:ext>
          </a:extLst>
        </xdr:cNvPr>
        <xdr:cNvSpPr txBox="1"/>
      </xdr:nvSpPr>
      <xdr:spPr>
        <a:xfrm>
          <a:off x="8458277" y="9736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31404</xdr:rowOff>
    </xdr:from>
    <xdr:ext cx="469744" cy="259045"/>
    <xdr:sp macro="" textlink="">
      <xdr:nvSpPr>
        <xdr:cNvPr id="257" name="n_2aveValue【体育館・プール】&#10;一人当たり面積">
          <a:extLst>
            <a:ext uri="{FF2B5EF4-FFF2-40B4-BE49-F238E27FC236}">
              <a16:creationId xmlns:a16="http://schemas.microsoft.com/office/drawing/2014/main" id="{DC82E6AF-1399-4552-806B-094CE8F2E406}"/>
            </a:ext>
          </a:extLst>
        </xdr:cNvPr>
        <xdr:cNvSpPr txBox="1"/>
      </xdr:nvSpPr>
      <xdr:spPr>
        <a:xfrm>
          <a:off x="7677227" y="9753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48458</xdr:rowOff>
    </xdr:from>
    <xdr:ext cx="469744" cy="259045"/>
    <xdr:sp macro="" textlink="">
      <xdr:nvSpPr>
        <xdr:cNvPr id="258" name="n_3aveValue【体育館・プール】&#10;一人当たり面積">
          <a:extLst>
            <a:ext uri="{FF2B5EF4-FFF2-40B4-BE49-F238E27FC236}">
              <a16:creationId xmlns:a16="http://schemas.microsoft.com/office/drawing/2014/main" id="{8AED1108-F2BF-49DC-A51D-CAFEC0E7AF03}"/>
            </a:ext>
          </a:extLst>
        </xdr:cNvPr>
        <xdr:cNvSpPr txBox="1"/>
      </xdr:nvSpPr>
      <xdr:spPr>
        <a:xfrm>
          <a:off x="6867602" y="1009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61521</xdr:rowOff>
    </xdr:from>
    <xdr:ext cx="469744" cy="259045"/>
    <xdr:sp macro="" textlink="">
      <xdr:nvSpPr>
        <xdr:cNvPr id="259" name="n_4aveValue【体育館・プール】&#10;一人当たり面積">
          <a:extLst>
            <a:ext uri="{FF2B5EF4-FFF2-40B4-BE49-F238E27FC236}">
              <a16:creationId xmlns:a16="http://schemas.microsoft.com/office/drawing/2014/main" id="{49051927-8571-462C-9332-929B50B415F0}"/>
            </a:ext>
          </a:extLst>
        </xdr:cNvPr>
        <xdr:cNvSpPr txBox="1"/>
      </xdr:nvSpPr>
      <xdr:spPr>
        <a:xfrm>
          <a:off x="6067502" y="10113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28864</xdr:rowOff>
    </xdr:from>
    <xdr:ext cx="469744" cy="259045"/>
    <xdr:sp macro="" textlink="">
      <xdr:nvSpPr>
        <xdr:cNvPr id="260" name="n_1mainValue【体育館・プール】&#10;一人当たり面積">
          <a:extLst>
            <a:ext uri="{FF2B5EF4-FFF2-40B4-BE49-F238E27FC236}">
              <a16:creationId xmlns:a16="http://schemas.microsoft.com/office/drawing/2014/main" id="{735B9E5D-677A-4C35-B059-CC531076612A}"/>
            </a:ext>
          </a:extLst>
        </xdr:cNvPr>
        <xdr:cNvSpPr txBox="1"/>
      </xdr:nvSpPr>
      <xdr:spPr>
        <a:xfrm>
          <a:off x="8458277" y="1007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35396</xdr:rowOff>
    </xdr:from>
    <xdr:ext cx="469744" cy="259045"/>
    <xdr:sp macro="" textlink="">
      <xdr:nvSpPr>
        <xdr:cNvPr id="261" name="n_2mainValue【体育館・プール】&#10;一人当たり面積">
          <a:extLst>
            <a:ext uri="{FF2B5EF4-FFF2-40B4-BE49-F238E27FC236}">
              <a16:creationId xmlns:a16="http://schemas.microsoft.com/office/drawing/2014/main" id="{2C389316-2FE1-46F6-81EE-4C4403ABC8AF}"/>
            </a:ext>
          </a:extLst>
        </xdr:cNvPr>
        <xdr:cNvSpPr txBox="1"/>
      </xdr:nvSpPr>
      <xdr:spPr>
        <a:xfrm>
          <a:off x="7677227" y="1008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64061</xdr:rowOff>
    </xdr:from>
    <xdr:ext cx="469744" cy="259045"/>
    <xdr:sp macro="" textlink="">
      <xdr:nvSpPr>
        <xdr:cNvPr id="262" name="n_3mainValue【体育館・プール】&#10;一人当たり面積">
          <a:extLst>
            <a:ext uri="{FF2B5EF4-FFF2-40B4-BE49-F238E27FC236}">
              <a16:creationId xmlns:a16="http://schemas.microsoft.com/office/drawing/2014/main" id="{2278F049-0169-427F-AC82-0677B055DEB3}"/>
            </a:ext>
          </a:extLst>
        </xdr:cNvPr>
        <xdr:cNvSpPr txBox="1"/>
      </xdr:nvSpPr>
      <xdr:spPr>
        <a:xfrm>
          <a:off x="6867602" y="9792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70593</xdr:rowOff>
    </xdr:from>
    <xdr:ext cx="469744" cy="259045"/>
    <xdr:sp macro="" textlink="">
      <xdr:nvSpPr>
        <xdr:cNvPr id="263" name="n_4mainValue【体育館・プール】&#10;一人当たり面積">
          <a:extLst>
            <a:ext uri="{FF2B5EF4-FFF2-40B4-BE49-F238E27FC236}">
              <a16:creationId xmlns:a16="http://schemas.microsoft.com/office/drawing/2014/main" id="{8B8BC2F4-7606-4A13-97BD-8AAB98A783ED}"/>
            </a:ext>
          </a:extLst>
        </xdr:cNvPr>
        <xdr:cNvSpPr txBox="1"/>
      </xdr:nvSpPr>
      <xdr:spPr>
        <a:xfrm>
          <a:off x="6067502" y="9792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F07C477A-1119-4F58-A7D5-23876951917C}"/>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C026B96C-3A2E-4AB6-A460-7E098DF96DE4}"/>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322CC581-EF46-476A-A56D-E82528384AB3}"/>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E5080A4E-D73B-4F6A-96EE-8D58D8F3B12B}"/>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C650B563-68D6-4057-BD81-A15143C10E3A}"/>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8E44F5F4-134C-431B-8DDB-2CBE2E78022B}"/>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B56A579A-82A4-4BFE-BF3F-DD5E7517FA37}"/>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DAF7F7E3-1C66-4F2E-BA19-D3678A6B5A98}"/>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CCE7AA51-717C-4BF3-9558-8E8624236CA1}"/>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6EAF3D48-4C8F-45E4-B619-2BF157199AB4}"/>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A12C8980-FE6B-48C3-9DF5-4F727E5BEE33}"/>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5" name="直線コネクタ 274">
          <a:extLst>
            <a:ext uri="{FF2B5EF4-FFF2-40B4-BE49-F238E27FC236}">
              <a16:creationId xmlns:a16="http://schemas.microsoft.com/office/drawing/2014/main" id="{FA1AA245-9F78-4831-9DF0-BD8F20B89F9D}"/>
            </a:ext>
          </a:extLst>
        </xdr:cNvPr>
        <xdr:cNvCxnSpPr/>
      </xdr:nvCxnSpPr>
      <xdr:spPr>
        <a:xfrm>
          <a:off x="685800" y="13973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6" name="テキスト ボックス 275">
          <a:extLst>
            <a:ext uri="{FF2B5EF4-FFF2-40B4-BE49-F238E27FC236}">
              <a16:creationId xmlns:a16="http://schemas.microsoft.com/office/drawing/2014/main" id="{46025577-623D-4B76-AD28-F4671493DD5D}"/>
            </a:ext>
          </a:extLst>
        </xdr:cNvPr>
        <xdr:cNvSpPr txBox="1"/>
      </xdr:nvSpPr>
      <xdr:spPr>
        <a:xfrm>
          <a:off x="278946"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7" name="直線コネクタ 276">
          <a:extLst>
            <a:ext uri="{FF2B5EF4-FFF2-40B4-BE49-F238E27FC236}">
              <a16:creationId xmlns:a16="http://schemas.microsoft.com/office/drawing/2014/main" id="{7D557AC1-4510-499A-83F7-190A69CF2C71}"/>
            </a:ext>
          </a:extLst>
        </xdr:cNvPr>
        <xdr:cNvCxnSpPr/>
      </xdr:nvCxnSpPr>
      <xdr:spPr>
        <a:xfrm>
          <a:off x="685800" y="1354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8" name="テキスト ボックス 277">
          <a:extLst>
            <a:ext uri="{FF2B5EF4-FFF2-40B4-BE49-F238E27FC236}">
              <a16:creationId xmlns:a16="http://schemas.microsoft.com/office/drawing/2014/main" id="{407E80E9-78B7-4352-A0B4-894D9FB65D1A}"/>
            </a:ext>
          </a:extLst>
        </xdr:cNvPr>
        <xdr:cNvSpPr txBox="1"/>
      </xdr:nvSpPr>
      <xdr:spPr>
        <a:xfrm>
          <a:off x="339891" y="1340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9" name="直線コネクタ 278">
          <a:extLst>
            <a:ext uri="{FF2B5EF4-FFF2-40B4-BE49-F238E27FC236}">
              <a16:creationId xmlns:a16="http://schemas.microsoft.com/office/drawing/2014/main" id="{31A25CBA-F42F-4669-A549-F09E70F6D632}"/>
            </a:ext>
          </a:extLst>
        </xdr:cNvPr>
        <xdr:cNvCxnSpPr/>
      </xdr:nvCxnSpPr>
      <xdr:spPr>
        <a:xfrm>
          <a:off x="685800" y="13115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0" name="テキスト ボックス 279">
          <a:extLst>
            <a:ext uri="{FF2B5EF4-FFF2-40B4-BE49-F238E27FC236}">
              <a16:creationId xmlns:a16="http://schemas.microsoft.com/office/drawing/2014/main" id="{060DB287-A69C-420E-AB7E-002B2D8B68B8}"/>
            </a:ext>
          </a:extLst>
        </xdr:cNvPr>
        <xdr:cNvSpPr txBox="1"/>
      </xdr:nvSpPr>
      <xdr:spPr>
        <a:xfrm>
          <a:off x="339891" y="1297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1" name="直線コネクタ 280">
          <a:extLst>
            <a:ext uri="{FF2B5EF4-FFF2-40B4-BE49-F238E27FC236}">
              <a16:creationId xmlns:a16="http://schemas.microsoft.com/office/drawing/2014/main" id="{68C534D6-5148-4516-9AAF-809E862D012C}"/>
            </a:ext>
          </a:extLst>
        </xdr:cNvPr>
        <xdr:cNvCxnSpPr/>
      </xdr:nvCxnSpPr>
      <xdr:spPr>
        <a:xfrm>
          <a:off x="685800" y="12677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2" name="テキスト ボックス 281">
          <a:extLst>
            <a:ext uri="{FF2B5EF4-FFF2-40B4-BE49-F238E27FC236}">
              <a16:creationId xmlns:a16="http://schemas.microsoft.com/office/drawing/2014/main" id="{E10DE172-C3E1-4A8D-976F-79F16ACBBECB}"/>
            </a:ext>
          </a:extLst>
        </xdr:cNvPr>
        <xdr:cNvSpPr txBox="1"/>
      </xdr:nvSpPr>
      <xdr:spPr>
        <a:xfrm>
          <a:off x="339891" y="12541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E106DC11-F165-4D53-A434-D1E328296747}"/>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a:extLst>
            <a:ext uri="{FF2B5EF4-FFF2-40B4-BE49-F238E27FC236}">
              <a16:creationId xmlns:a16="http://schemas.microsoft.com/office/drawing/2014/main" id="{D37EDE29-3A74-47D9-BA96-BC0CFCE5514E}"/>
            </a:ext>
          </a:extLst>
        </xdr:cNvPr>
        <xdr:cNvSpPr txBox="1"/>
      </xdr:nvSpPr>
      <xdr:spPr>
        <a:xfrm>
          <a:off x="339891" y="1211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0687CF1A-1916-41AC-A429-C7FC252F38F0}"/>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104394</xdr:rowOff>
    </xdr:from>
    <xdr:to>
      <xdr:col>24</xdr:col>
      <xdr:colOff>62865</xdr:colOff>
      <xdr:row>84</xdr:row>
      <xdr:rowOff>115824</xdr:rowOff>
    </xdr:to>
    <xdr:cxnSp macro="">
      <xdr:nvCxnSpPr>
        <xdr:cNvPr id="286" name="直線コネクタ 285">
          <a:extLst>
            <a:ext uri="{FF2B5EF4-FFF2-40B4-BE49-F238E27FC236}">
              <a16:creationId xmlns:a16="http://schemas.microsoft.com/office/drawing/2014/main" id="{4C919D00-1D3B-481F-AB3E-8D38EAFDBC3A}"/>
            </a:ext>
          </a:extLst>
        </xdr:cNvPr>
        <xdr:cNvCxnSpPr/>
      </xdr:nvCxnSpPr>
      <xdr:spPr>
        <a:xfrm flipV="1">
          <a:off x="4180840" y="12585319"/>
          <a:ext cx="0" cy="1141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119651</xdr:rowOff>
    </xdr:from>
    <xdr:ext cx="405111" cy="259045"/>
    <xdr:sp macro="" textlink="">
      <xdr:nvSpPr>
        <xdr:cNvPr id="287" name="【福祉施設】&#10;有形固定資産減価償却率最小値テキスト">
          <a:extLst>
            <a:ext uri="{FF2B5EF4-FFF2-40B4-BE49-F238E27FC236}">
              <a16:creationId xmlns:a16="http://schemas.microsoft.com/office/drawing/2014/main" id="{1EBAE417-9BC5-4A55-8326-10F26EFE2C78}"/>
            </a:ext>
          </a:extLst>
        </xdr:cNvPr>
        <xdr:cNvSpPr txBox="1"/>
      </xdr:nvSpPr>
      <xdr:spPr>
        <a:xfrm>
          <a:off x="4219575" y="13734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115824</xdr:rowOff>
    </xdr:from>
    <xdr:to>
      <xdr:col>24</xdr:col>
      <xdr:colOff>152400</xdr:colOff>
      <xdr:row>84</xdr:row>
      <xdr:rowOff>115824</xdr:rowOff>
    </xdr:to>
    <xdr:cxnSp macro="">
      <xdr:nvCxnSpPr>
        <xdr:cNvPr id="288" name="直線コネクタ 287">
          <a:extLst>
            <a:ext uri="{FF2B5EF4-FFF2-40B4-BE49-F238E27FC236}">
              <a16:creationId xmlns:a16="http://schemas.microsoft.com/office/drawing/2014/main" id="{750F705F-F49C-4D89-96C9-BB28429083E4}"/>
            </a:ext>
          </a:extLst>
        </xdr:cNvPr>
        <xdr:cNvCxnSpPr/>
      </xdr:nvCxnSpPr>
      <xdr:spPr>
        <a:xfrm>
          <a:off x="4105275" y="1372704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51071</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460E6212-BBDE-45E7-9E32-7D7BCC2D8341}"/>
            </a:ext>
          </a:extLst>
        </xdr:cNvPr>
        <xdr:cNvSpPr txBox="1"/>
      </xdr:nvSpPr>
      <xdr:spPr>
        <a:xfrm>
          <a:off x="4219575" y="12363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104394</xdr:rowOff>
    </xdr:from>
    <xdr:to>
      <xdr:col>24</xdr:col>
      <xdr:colOff>152400</xdr:colOff>
      <xdr:row>77</xdr:row>
      <xdr:rowOff>104394</xdr:rowOff>
    </xdr:to>
    <xdr:cxnSp macro="">
      <xdr:nvCxnSpPr>
        <xdr:cNvPr id="290" name="直線コネクタ 289">
          <a:extLst>
            <a:ext uri="{FF2B5EF4-FFF2-40B4-BE49-F238E27FC236}">
              <a16:creationId xmlns:a16="http://schemas.microsoft.com/office/drawing/2014/main" id="{3DAC57A0-426D-4C24-8A62-ACBC9CF5EA24}"/>
            </a:ext>
          </a:extLst>
        </xdr:cNvPr>
        <xdr:cNvCxnSpPr/>
      </xdr:nvCxnSpPr>
      <xdr:spPr>
        <a:xfrm>
          <a:off x="4105275" y="1258531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154195</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EDEC1062-CE06-4EAB-AFA5-546AEFE47F16}"/>
            </a:ext>
          </a:extLst>
        </xdr:cNvPr>
        <xdr:cNvSpPr txBox="1"/>
      </xdr:nvSpPr>
      <xdr:spPr>
        <a:xfrm>
          <a:off x="4219575" y="129557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131318</xdr:rowOff>
    </xdr:from>
    <xdr:to>
      <xdr:col>24</xdr:col>
      <xdr:colOff>114300</xdr:colOff>
      <xdr:row>81</xdr:row>
      <xdr:rowOff>61468</xdr:rowOff>
    </xdr:to>
    <xdr:sp macro="" textlink="">
      <xdr:nvSpPr>
        <xdr:cNvPr id="292" name="フローチャート: 判断 291">
          <a:extLst>
            <a:ext uri="{FF2B5EF4-FFF2-40B4-BE49-F238E27FC236}">
              <a16:creationId xmlns:a16="http://schemas.microsoft.com/office/drawing/2014/main" id="{DE85A665-7135-4AED-A9B9-2C4006FAC521}"/>
            </a:ext>
          </a:extLst>
        </xdr:cNvPr>
        <xdr:cNvSpPr/>
      </xdr:nvSpPr>
      <xdr:spPr>
        <a:xfrm>
          <a:off x="4124325" y="1309484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83313</xdr:rowOff>
    </xdr:from>
    <xdr:to>
      <xdr:col>20</xdr:col>
      <xdr:colOff>38100</xdr:colOff>
      <xdr:row>81</xdr:row>
      <xdr:rowOff>13463</xdr:rowOff>
    </xdr:to>
    <xdr:sp macro="" textlink="">
      <xdr:nvSpPr>
        <xdr:cNvPr id="293" name="フローチャート: 判断 292">
          <a:extLst>
            <a:ext uri="{FF2B5EF4-FFF2-40B4-BE49-F238E27FC236}">
              <a16:creationId xmlns:a16="http://schemas.microsoft.com/office/drawing/2014/main" id="{C54BF3E3-8AFE-458A-94AB-6D935DDADBE6}"/>
            </a:ext>
          </a:extLst>
        </xdr:cNvPr>
        <xdr:cNvSpPr/>
      </xdr:nvSpPr>
      <xdr:spPr>
        <a:xfrm>
          <a:off x="3381375" y="1305001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71882</xdr:rowOff>
    </xdr:from>
    <xdr:to>
      <xdr:col>15</xdr:col>
      <xdr:colOff>101600</xdr:colOff>
      <xdr:row>81</xdr:row>
      <xdr:rowOff>2032</xdr:rowOff>
    </xdr:to>
    <xdr:sp macro="" textlink="">
      <xdr:nvSpPr>
        <xdr:cNvPr id="294" name="フローチャート: 判断 293">
          <a:extLst>
            <a:ext uri="{FF2B5EF4-FFF2-40B4-BE49-F238E27FC236}">
              <a16:creationId xmlns:a16="http://schemas.microsoft.com/office/drawing/2014/main" id="{2C3D57D8-782B-4ADC-AA8E-E4AD1943825C}"/>
            </a:ext>
          </a:extLst>
        </xdr:cNvPr>
        <xdr:cNvSpPr/>
      </xdr:nvSpPr>
      <xdr:spPr>
        <a:xfrm>
          <a:off x="2571750" y="1303223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51308</xdr:rowOff>
    </xdr:from>
    <xdr:to>
      <xdr:col>10</xdr:col>
      <xdr:colOff>165100</xdr:colOff>
      <xdr:row>80</xdr:row>
      <xdr:rowOff>152908</xdr:rowOff>
    </xdr:to>
    <xdr:sp macro="" textlink="">
      <xdr:nvSpPr>
        <xdr:cNvPr id="295" name="フローチャート: 判断 294">
          <a:extLst>
            <a:ext uri="{FF2B5EF4-FFF2-40B4-BE49-F238E27FC236}">
              <a16:creationId xmlns:a16="http://schemas.microsoft.com/office/drawing/2014/main" id="{FDCCFBBF-42B3-4B8C-AEFB-F32EE780FB17}"/>
            </a:ext>
          </a:extLst>
        </xdr:cNvPr>
        <xdr:cNvSpPr/>
      </xdr:nvSpPr>
      <xdr:spPr>
        <a:xfrm>
          <a:off x="1781175" y="1301165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170180</xdr:rowOff>
    </xdr:from>
    <xdr:to>
      <xdr:col>6</xdr:col>
      <xdr:colOff>38100</xdr:colOff>
      <xdr:row>80</xdr:row>
      <xdr:rowOff>100330</xdr:rowOff>
    </xdr:to>
    <xdr:sp macro="" textlink="">
      <xdr:nvSpPr>
        <xdr:cNvPr id="296" name="フローチャート: 判断 295">
          <a:extLst>
            <a:ext uri="{FF2B5EF4-FFF2-40B4-BE49-F238E27FC236}">
              <a16:creationId xmlns:a16="http://schemas.microsoft.com/office/drawing/2014/main" id="{CF705B9C-3EB5-465E-84AB-4B2D5D9E8F4E}"/>
            </a:ext>
          </a:extLst>
        </xdr:cNvPr>
        <xdr:cNvSpPr/>
      </xdr:nvSpPr>
      <xdr:spPr>
        <a:xfrm>
          <a:off x="981075" y="1296225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C378653B-B626-44AF-BF3B-3FAC9A513C50}"/>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348A6798-C783-423A-A252-811C14BCE526}"/>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9B70016E-B908-41AF-9142-03BAEA90C2FA}"/>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55FE8615-1C89-45A9-9D50-8F1C1437500C}"/>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F476B2E5-CA69-4691-A788-4FDB4202C0CA}"/>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161037</xdr:rowOff>
    </xdr:from>
    <xdr:to>
      <xdr:col>24</xdr:col>
      <xdr:colOff>114300</xdr:colOff>
      <xdr:row>83</xdr:row>
      <xdr:rowOff>91187</xdr:rowOff>
    </xdr:to>
    <xdr:sp macro="" textlink="">
      <xdr:nvSpPr>
        <xdr:cNvPr id="302" name="楕円 301">
          <a:extLst>
            <a:ext uri="{FF2B5EF4-FFF2-40B4-BE49-F238E27FC236}">
              <a16:creationId xmlns:a16="http://schemas.microsoft.com/office/drawing/2014/main" id="{4E65E56C-BAED-4E2E-A95A-BD71FD261C70}"/>
            </a:ext>
          </a:extLst>
        </xdr:cNvPr>
        <xdr:cNvSpPr/>
      </xdr:nvSpPr>
      <xdr:spPr>
        <a:xfrm>
          <a:off x="4124325" y="13451587"/>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139464</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90A7AF21-2340-46FC-98E4-D8C540942751}"/>
            </a:ext>
          </a:extLst>
        </xdr:cNvPr>
        <xdr:cNvSpPr txBox="1"/>
      </xdr:nvSpPr>
      <xdr:spPr>
        <a:xfrm>
          <a:off x="4219575" y="13430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158750</xdr:rowOff>
    </xdr:from>
    <xdr:to>
      <xdr:col>20</xdr:col>
      <xdr:colOff>38100</xdr:colOff>
      <xdr:row>83</xdr:row>
      <xdr:rowOff>88900</xdr:rowOff>
    </xdr:to>
    <xdr:sp macro="" textlink="">
      <xdr:nvSpPr>
        <xdr:cNvPr id="304" name="楕円 303">
          <a:extLst>
            <a:ext uri="{FF2B5EF4-FFF2-40B4-BE49-F238E27FC236}">
              <a16:creationId xmlns:a16="http://schemas.microsoft.com/office/drawing/2014/main" id="{25142DCA-D63F-4400-95CA-679B455E6BA5}"/>
            </a:ext>
          </a:extLst>
        </xdr:cNvPr>
        <xdr:cNvSpPr/>
      </xdr:nvSpPr>
      <xdr:spPr>
        <a:xfrm>
          <a:off x="3381375" y="1344930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38100</xdr:rowOff>
    </xdr:from>
    <xdr:to>
      <xdr:col>24</xdr:col>
      <xdr:colOff>63500</xdr:colOff>
      <xdr:row>83</xdr:row>
      <xdr:rowOff>40387</xdr:rowOff>
    </xdr:to>
    <xdr:cxnSp macro="">
      <xdr:nvCxnSpPr>
        <xdr:cNvPr id="305" name="直線コネクタ 304">
          <a:extLst>
            <a:ext uri="{FF2B5EF4-FFF2-40B4-BE49-F238E27FC236}">
              <a16:creationId xmlns:a16="http://schemas.microsoft.com/office/drawing/2014/main" id="{8DD4D08A-FC44-48B0-B8ED-4636FD441EA8}"/>
            </a:ext>
          </a:extLst>
        </xdr:cNvPr>
        <xdr:cNvCxnSpPr/>
      </xdr:nvCxnSpPr>
      <xdr:spPr>
        <a:xfrm>
          <a:off x="3429000" y="13487400"/>
          <a:ext cx="752475"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149606</xdr:rowOff>
    </xdr:from>
    <xdr:to>
      <xdr:col>15</xdr:col>
      <xdr:colOff>101600</xdr:colOff>
      <xdr:row>83</xdr:row>
      <xdr:rowOff>79756</xdr:rowOff>
    </xdr:to>
    <xdr:sp macro="" textlink="">
      <xdr:nvSpPr>
        <xdr:cNvPr id="306" name="楕円 305">
          <a:extLst>
            <a:ext uri="{FF2B5EF4-FFF2-40B4-BE49-F238E27FC236}">
              <a16:creationId xmlns:a16="http://schemas.microsoft.com/office/drawing/2014/main" id="{E4F5C289-33EC-4A41-B900-C6D7A2BBC80B}"/>
            </a:ext>
          </a:extLst>
        </xdr:cNvPr>
        <xdr:cNvSpPr/>
      </xdr:nvSpPr>
      <xdr:spPr>
        <a:xfrm>
          <a:off x="2571750" y="1343698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28956</xdr:rowOff>
    </xdr:from>
    <xdr:to>
      <xdr:col>19</xdr:col>
      <xdr:colOff>177800</xdr:colOff>
      <xdr:row>83</xdr:row>
      <xdr:rowOff>38100</xdr:rowOff>
    </xdr:to>
    <xdr:cxnSp macro="">
      <xdr:nvCxnSpPr>
        <xdr:cNvPr id="307" name="直線コネクタ 306">
          <a:extLst>
            <a:ext uri="{FF2B5EF4-FFF2-40B4-BE49-F238E27FC236}">
              <a16:creationId xmlns:a16="http://schemas.microsoft.com/office/drawing/2014/main" id="{FC1B6727-8F03-40DC-80E1-586B6C532973}"/>
            </a:ext>
          </a:extLst>
        </xdr:cNvPr>
        <xdr:cNvCxnSpPr/>
      </xdr:nvCxnSpPr>
      <xdr:spPr>
        <a:xfrm>
          <a:off x="2619375" y="13475081"/>
          <a:ext cx="809625" cy="1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99313</xdr:rowOff>
    </xdr:from>
    <xdr:to>
      <xdr:col>10</xdr:col>
      <xdr:colOff>165100</xdr:colOff>
      <xdr:row>83</xdr:row>
      <xdr:rowOff>29463</xdr:rowOff>
    </xdr:to>
    <xdr:sp macro="" textlink="">
      <xdr:nvSpPr>
        <xdr:cNvPr id="308" name="楕円 307">
          <a:extLst>
            <a:ext uri="{FF2B5EF4-FFF2-40B4-BE49-F238E27FC236}">
              <a16:creationId xmlns:a16="http://schemas.microsoft.com/office/drawing/2014/main" id="{41957E69-ECFD-4A0D-B4B5-CBDC684EF838}"/>
            </a:ext>
          </a:extLst>
        </xdr:cNvPr>
        <xdr:cNvSpPr/>
      </xdr:nvSpPr>
      <xdr:spPr>
        <a:xfrm>
          <a:off x="1781175" y="13389863"/>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150113</xdr:rowOff>
    </xdr:from>
    <xdr:to>
      <xdr:col>15</xdr:col>
      <xdr:colOff>50800</xdr:colOff>
      <xdr:row>83</xdr:row>
      <xdr:rowOff>28956</xdr:rowOff>
    </xdr:to>
    <xdr:cxnSp macro="">
      <xdr:nvCxnSpPr>
        <xdr:cNvPr id="309" name="直線コネクタ 308">
          <a:extLst>
            <a:ext uri="{FF2B5EF4-FFF2-40B4-BE49-F238E27FC236}">
              <a16:creationId xmlns:a16="http://schemas.microsoft.com/office/drawing/2014/main" id="{5342A7D9-5299-41D5-A5C6-1B80D54421DD}"/>
            </a:ext>
          </a:extLst>
        </xdr:cNvPr>
        <xdr:cNvCxnSpPr/>
      </xdr:nvCxnSpPr>
      <xdr:spPr>
        <a:xfrm>
          <a:off x="1828800" y="13437488"/>
          <a:ext cx="790575" cy="37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135889</xdr:rowOff>
    </xdr:from>
    <xdr:to>
      <xdr:col>6</xdr:col>
      <xdr:colOff>38100</xdr:colOff>
      <xdr:row>83</xdr:row>
      <xdr:rowOff>66039</xdr:rowOff>
    </xdr:to>
    <xdr:sp macro="" textlink="">
      <xdr:nvSpPr>
        <xdr:cNvPr id="310" name="楕円 309">
          <a:extLst>
            <a:ext uri="{FF2B5EF4-FFF2-40B4-BE49-F238E27FC236}">
              <a16:creationId xmlns:a16="http://schemas.microsoft.com/office/drawing/2014/main" id="{20864F6D-A066-45D1-B085-73A5109DCF1C}"/>
            </a:ext>
          </a:extLst>
        </xdr:cNvPr>
        <xdr:cNvSpPr/>
      </xdr:nvSpPr>
      <xdr:spPr>
        <a:xfrm>
          <a:off x="981075" y="1342326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150113</xdr:rowOff>
    </xdr:from>
    <xdr:to>
      <xdr:col>10</xdr:col>
      <xdr:colOff>114300</xdr:colOff>
      <xdr:row>83</xdr:row>
      <xdr:rowOff>15239</xdr:rowOff>
    </xdr:to>
    <xdr:cxnSp macro="">
      <xdr:nvCxnSpPr>
        <xdr:cNvPr id="311" name="直線コネクタ 310">
          <a:extLst>
            <a:ext uri="{FF2B5EF4-FFF2-40B4-BE49-F238E27FC236}">
              <a16:creationId xmlns:a16="http://schemas.microsoft.com/office/drawing/2014/main" id="{E51486D7-69A7-4CB7-B8F1-EC02D707239D}"/>
            </a:ext>
          </a:extLst>
        </xdr:cNvPr>
        <xdr:cNvCxnSpPr/>
      </xdr:nvCxnSpPr>
      <xdr:spPr>
        <a:xfrm flipV="1">
          <a:off x="1028700" y="13437488"/>
          <a:ext cx="800100" cy="23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29990</xdr:rowOff>
    </xdr:from>
    <xdr:ext cx="405111" cy="259045"/>
    <xdr:sp macro="" textlink="">
      <xdr:nvSpPr>
        <xdr:cNvPr id="312" name="n_1aveValue【福祉施設】&#10;有形固定資産減価償却率">
          <a:extLst>
            <a:ext uri="{FF2B5EF4-FFF2-40B4-BE49-F238E27FC236}">
              <a16:creationId xmlns:a16="http://schemas.microsoft.com/office/drawing/2014/main" id="{903878B6-E0BC-426A-82F3-66114DBFB352}"/>
            </a:ext>
          </a:extLst>
        </xdr:cNvPr>
        <xdr:cNvSpPr txBox="1"/>
      </xdr:nvSpPr>
      <xdr:spPr>
        <a:xfrm>
          <a:off x="3239144" y="12828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18559</xdr:rowOff>
    </xdr:from>
    <xdr:ext cx="405111" cy="259045"/>
    <xdr:sp macro="" textlink="">
      <xdr:nvSpPr>
        <xdr:cNvPr id="313" name="n_2aveValue【福祉施設】&#10;有形固定資産減価償却率">
          <a:extLst>
            <a:ext uri="{FF2B5EF4-FFF2-40B4-BE49-F238E27FC236}">
              <a16:creationId xmlns:a16="http://schemas.microsoft.com/office/drawing/2014/main" id="{1F621ECB-2BE7-4D3A-90D4-F8141836883D}"/>
            </a:ext>
          </a:extLst>
        </xdr:cNvPr>
        <xdr:cNvSpPr txBox="1"/>
      </xdr:nvSpPr>
      <xdr:spPr>
        <a:xfrm>
          <a:off x="2439044" y="12820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169435</xdr:rowOff>
    </xdr:from>
    <xdr:ext cx="405111" cy="259045"/>
    <xdr:sp macro="" textlink="">
      <xdr:nvSpPr>
        <xdr:cNvPr id="314" name="n_3aveValue【福祉施設】&#10;有形固定資産減価償却率">
          <a:extLst>
            <a:ext uri="{FF2B5EF4-FFF2-40B4-BE49-F238E27FC236}">
              <a16:creationId xmlns:a16="http://schemas.microsoft.com/office/drawing/2014/main" id="{3236E792-440C-4706-A155-80EAB4B5A2F5}"/>
            </a:ext>
          </a:extLst>
        </xdr:cNvPr>
        <xdr:cNvSpPr txBox="1"/>
      </xdr:nvSpPr>
      <xdr:spPr>
        <a:xfrm>
          <a:off x="1648469" y="12799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116857</xdr:rowOff>
    </xdr:from>
    <xdr:ext cx="405111" cy="259045"/>
    <xdr:sp macro="" textlink="">
      <xdr:nvSpPr>
        <xdr:cNvPr id="315" name="n_4aveValue【福祉施設】&#10;有形固定資産減価償却率">
          <a:extLst>
            <a:ext uri="{FF2B5EF4-FFF2-40B4-BE49-F238E27FC236}">
              <a16:creationId xmlns:a16="http://schemas.microsoft.com/office/drawing/2014/main" id="{53A2B72F-3BDB-4F7D-9385-C304D91B9E78}"/>
            </a:ext>
          </a:extLst>
        </xdr:cNvPr>
        <xdr:cNvSpPr txBox="1"/>
      </xdr:nvSpPr>
      <xdr:spPr>
        <a:xfrm>
          <a:off x="848369" y="1275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80027</xdr:rowOff>
    </xdr:from>
    <xdr:ext cx="405111" cy="259045"/>
    <xdr:sp macro="" textlink="">
      <xdr:nvSpPr>
        <xdr:cNvPr id="316" name="n_1mainValue【福祉施設】&#10;有形固定資産減価償却率">
          <a:extLst>
            <a:ext uri="{FF2B5EF4-FFF2-40B4-BE49-F238E27FC236}">
              <a16:creationId xmlns:a16="http://schemas.microsoft.com/office/drawing/2014/main" id="{0CDA0F77-7D25-4539-BB27-A065A045EA39}"/>
            </a:ext>
          </a:extLst>
        </xdr:cNvPr>
        <xdr:cNvSpPr txBox="1"/>
      </xdr:nvSpPr>
      <xdr:spPr>
        <a:xfrm>
          <a:off x="3239144" y="13532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70883</xdr:rowOff>
    </xdr:from>
    <xdr:ext cx="405111" cy="259045"/>
    <xdr:sp macro="" textlink="">
      <xdr:nvSpPr>
        <xdr:cNvPr id="317" name="n_2mainValue【福祉施設】&#10;有形固定資産減価償却率">
          <a:extLst>
            <a:ext uri="{FF2B5EF4-FFF2-40B4-BE49-F238E27FC236}">
              <a16:creationId xmlns:a16="http://schemas.microsoft.com/office/drawing/2014/main" id="{FE97CACA-22BB-4D4F-A90C-905BC663D8C0}"/>
            </a:ext>
          </a:extLst>
        </xdr:cNvPr>
        <xdr:cNvSpPr txBox="1"/>
      </xdr:nvSpPr>
      <xdr:spPr>
        <a:xfrm>
          <a:off x="2439044" y="13517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20590</xdr:rowOff>
    </xdr:from>
    <xdr:ext cx="405111" cy="259045"/>
    <xdr:sp macro="" textlink="">
      <xdr:nvSpPr>
        <xdr:cNvPr id="318" name="n_3mainValue【福祉施設】&#10;有形固定資産減価償却率">
          <a:extLst>
            <a:ext uri="{FF2B5EF4-FFF2-40B4-BE49-F238E27FC236}">
              <a16:creationId xmlns:a16="http://schemas.microsoft.com/office/drawing/2014/main" id="{BF8E648E-49F9-456D-9D51-1F29473E5B34}"/>
            </a:ext>
          </a:extLst>
        </xdr:cNvPr>
        <xdr:cNvSpPr txBox="1"/>
      </xdr:nvSpPr>
      <xdr:spPr>
        <a:xfrm>
          <a:off x="1648469" y="13469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57166</xdr:rowOff>
    </xdr:from>
    <xdr:ext cx="405111" cy="259045"/>
    <xdr:sp macro="" textlink="">
      <xdr:nvSpPr>
        <xdr:cNvPr id="319" name="n_4mainValue【福祉施設】&#10;有形固定資産減価償却率">
          <a:extLst>
            <a:ext uri="{FF2B5EF4-FFF2-40B4-BE49-F238E27FC236}">
              <a16:creationId xmlns:a16="http://schemas.microsoft.com/office/drawing/2014/main" id="{99FB00E0-45CE-4287-8EF0-48513A1AC6BC}"/>
            </a:ext>
          </a:extLst>
        </xdr:cNvPr>
        <xdr:cNvSpPr txBox="1"/>
      </xdr:nvSpPr>
      <xdr:spPr>
        <a:xfrm>
          <a:off x="848369" y="13506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8BA81AE7-C9F6-4439-8A53-824FA3CA7464}"/>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12FA9FB-B77D-4675-8A4F-6C633EB81EBE}"/>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88742EC1-4134-4BA8-8565-794BC62E5F4B}"/>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3093E37-200C-45BD-83D4-A1D6D60D7DAA}"/>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5F3A3A7-B2D0-489B-B914-EECD5F714CFE}"/>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73D2E02A-9DA3-40FE-BB03-B8AEA7B00AD8}"/>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D80E615D-E702-4033-9C22-7E58F69A03E6}"/>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3DA981D9-A414-4209-A286-7225A8298137}"/>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E0F375BC-1AA6-4625-BA83-26E56AFD9FEA}"/>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7DDF1915-67CB-4514-AB51-2407E3042A26}"/>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219D58EE-ABC0-42D4-BF2F-8FA114BFCF38}"/>
            </a:ext>
          </a:extLst>
        </xdr:cNvPr>
        <xdr:cNvCxnSpPr/>
      </xdr:nvCxnSpPr>
      <xdr:spPr>
        <a:xfrm>
          <a:off x="5953125" y="13973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741F9435-3A3A-4E04-A0D6-BD70DC05BAFF}"/>
            </a:ext>
          </a:extLst>
        </xdr:cNvPr>
        <xdr:cNvSpPr txBox="1"/>
      </xdr:nvSpPr>
      <xdr:spPr>
        <a:xfrm>
          <a:off x="5527221"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2EAC4C7E-E6D3-475B-BBF5-5A9306E2542D}"/>
            </a:ext>
          </a:extLst>
        </xdr:cNvPr>
        <xdr:cNvCxnSpPr/>
      </xdr:nvCxnSpPr>
      <xdr:spPr>
        <a:xfrm>
          <a:off x="5953125" y="1354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F34579E6-777F-42E3-9535-A5AF7099C8AF}"/>
            </a:ext>
          </a:extLst>
        </xdr:cNvPr>
        <xdr:cNvSpPr txBox="1"/>
      </xdr:nvSpPr>
      <xdr:spPr>
        <a:xfrm>
          <a:off x="5527221" y="1340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9F90E0E7-0D05-47C6-B2EC-3897AF99BC69}"/>
            </a:ext>
          </a:extLst>
        </xdr:cNvPr>
        <xdr:cNvCxnSpPr/>
      </xdr:nvCxnSpPr>
      <xdr:spPr>
        <a:xfrm>
          <a:off x="5953125" y="13115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2D293817-D6D3-4FC2-A1E5-4C79D1692D6F}"/>
            </a:ext>
          </a:extLst>
        </xdr:cNvPr>
        <xdr:cNvSpPr txBox="1"/>
      </xdr:nvSpPr>
      <xdr:spPr>
        <a:xfrm>
          <a:off x="5527221"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174CFA0F-7304-4A4F-8C0A-9EB32509C528}"/>
            </a:ext>
          </a:extLst>
        </xdr:cNvPr>
        <xdr:cNvCxnSpPr/>
      </xdr:nvCxnSpPr>
      <xdr:spPr>
        <a:xfrm>
          <a:off x="5953125" y="126777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985B19C0-C863-40F1-8FDD-95C0C86A701B}"/>
            </a:ext>
          </a:extLst>
        </xdr:cNvPr>
        <xdr:cNvSpPr txBox="1"/>
      </xdr:nvSpPr>
      <xdr:spPr>
        <a:xfrm>
          <a:off x="5527221" y="12541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5FC536C3-C3E0-4E8E-8A20-34C8581AA6A9}"/>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4665CE11-DD30-41A5-9E85-54C05145C611}"/>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776DA593-DB26-42D9-9D75-BB86F2DCC97B}"/>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127254</xdr:rowOff>
    </xdr:from>
    <xdr:to>
      <xdr:col>54</xdr:col>
      <xdr:colOff>189865</xdr:colOff>
      <xdr:row>85</xdr:row>
      <xdr:rowOff>145542</xdr:rowOff>
    </xdr:to>
    <xdr:cxnSp macro="">
      <xdr:nvCxnSpPr>
        <xdr:cNvPr id="341" name="直線コネクタ 340">
          <a:extLst>
            <a:ext uri="{FF2B5EF4-FFF2-40B4-BE49-F238E27FC236}">
              <a16:creationId xmlns:a16="http://schemas.microsoft.com/office/drawing/2014/main" id="{3AB31CAE-D6EF-4BA9-A1C1-449812A51C52}"/>
            </a:ext>
          </a:extLst>
        </xdr:cNvPr>
        <xdr:cNvCxnSpPr/>
      </xdr:nvCxnSpPr>
      <xdr:spPr>
        <a:xfrm flipV="1">
          <a:off x="9429115" y="12601829"/>
          <a:ext cx="0" cy="1313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149369</xdr:rowOff>
    </xdr:from>
    <xdr:ext cx="469744" cy="259045"/>
    <xdr:sp macro="" textlink="">
      <xdr:nvSpPr>
        <xdr:cNvPr id="342" name="【福祉施設】&#10;一人当たり面積最小値テキスト">
          <a:extLst>
            <a:ext uri="{FF2B5EF4-FFF2-40B4-BE49-F238E27FC236}">
              <a16:creationId xmlns:a16="http://schemas.microsoft.com/office/drawing/2014/main" id="{77086718-092B-4D83-8ED2-E4C963A2F31F}"/>
            </a:ext>
          </a:extLst>
        </xdr:cNvPr>
        <xdr:cNvSpPr txBox="1"/>
      </xdr:nvSpPr>
      <xdr:spPr>
        <a:xfrm>
          <a:off x="9467850" y="13922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145542</xdr:rowOff>
    </xdr:from>
    <xdr:to>
      <xdr:col>55</xdr:col>
      <xdr:colOff>88900</xdr:colOff>
      <xdr:row>85</xdr:row>
      <xdr:rowOff>145542</xdr:rowOff>
    </xdr:to>
    <xdr:cxnSp macro="">
      <xdr:nvCxnSpPr>
        <xdr:cNvPr id="343" name="直線コネクタ 342">
          <a:extLst>
            <a:ext uri="{FF2B5EF4-FFF2-40B4-BE49-F238E27FC236}">
              <a16:creationId xmlns:a16="http://schemas.microsoft.com/office/drawing/2014/main" id="{CD5370FE-0F0A-4266-A787-BB8BBB7522C1}"/>
            </a:ext>
          </a:extLst>
        </xdr:cNvPr>
        <xdr:cNvCxnSpPr/>
      </xdr:nvCxnSpPr>
      <xdr:spPr>
        <a:xfrm>
          <a:off x="9363075" y="1391551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73931</xdr:rowOff>
    </xdr:from>
    <xdr:ext cx="469744" cy="259045"/>
    <xdr:sp macro="" textlink="">
      <xdr:nvSpPr>
        <xdr:cNvPr id="344" name="【福祉施設】&#10;一人当たり面積最大値テキスト">
          <a:extLst>
            <a:ext uri="{FF2B5EF4-FFF2-40B4-BE49-F238E27FC236}">
              <a16:creationId xmlns:a16="http://schemas.microsoft.com/office/drawing/2014/main" id="{BD8760EF-85BE-4958-AAD9-075C97F9748A}"/>
            </a:ext>
          </a:extLst>
        </xdr:cNvPr>
        <xdr:cNvSpPr txBox="1"/>
      </xdr:nvSpPr>
      <xdr:spPr>
        <a:xfrm>
          <a:off x="9467850" y="1238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127254</xdr:rowOff>
    </xdr:from>
    <xdr:to>
      <xdr:col>55</xdr:col>
      <xdr:colOff>88900</xdr:colOff>
      <xdr:row>77</xdr:row>
      <xdr:rowOff>127254</xdr:rowOff>
    </xdr:to>
    <xdr:cxnSp macro="">
      <xdr:nvCxnSpPr>
        <xdr:cNvPr id="345" name="直線コネクタ 344">
          <a:extLst>
            <a:ext uri="{FF2B5EF4-FFF2-40B4-BE49-F238E27FC236}">
              <a16:creationId xmlns:a16="http://schemas.microsoft.com/office/drawing/2014/main" id="{6F7E3812-4D6A-4983-983C-185824F1AD1A}"/>
            </a:ext>
          </a:extLst>
        </xdr:cNvPr>
        <xdr:cNvCxnSpPr/>
      </xdr:nvCxnSpPr>
      <xdr:spPr>
        <a:xfrm>
          <a:off x="9363075" y="1260182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19321</xdr:rowOff>
    </xdr:from>
    <xdr:ext cx="469744" cy="259045"/>
    <xdr:sp macro="" textlink="">
      <xdr:nvSpPr>
        <xdr:cNvPr id="346" name="【福祉施設】&#10;一人当たり面積平均値テキスト">
          <a:extLst>
            <a:ext uri="{FF2B5EF4-FFF2-40B4-BE49-F238E27FC236}">
              <a16:creationId xmlns:a16="http://schemas.microsoft.com/office/drawing/2014/main" id="{8798C1D4-1910-42A2-81C6-6FE7EE6E4B8D}"/>
            </a:ext>
          </a:extLst>
        </xdr:cNvPr>
        <xdr:cNvSpPr txBox="1"/>
      </xdr:nvSpPr>
      <xdr:spPr>
        <a:xfrm>
          <a:off x="9467850" y="131447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167894</xdr:rowOff>
    </xdr:from>
    <xdr:to>
      <xdr:col>55</xdr:col>
      <xdr:colOff>50800</xdr:colOff>
      <xdr:row>82</xdr:row>
      <xdr:rowOff>98044</xdr:rowOff>
    </xdr:to>
    <xdr:sp macro="" textlink="">
      <xdr:nvSpPr>
        <xdr:cNvPr id="347" name="フローチャート: 判断 346">
          <a:extLst>
            <a:ext uri="{FF2B5EF4-FFF2-40B4-BE49-F238E27FC236}">
              <a16:creationId xmlns:a16="http://schemas.microsoft.com/office/drawing/2014/main" id="{DBB1A1F0-C70C-4D81-B7BF-64F7A708D318}"/>
            </a:ext>
          </a:extLst>
        </xdr:cNvPr>
        <xdr:cNvSpPr/>
      </xdr:nvSpPr>
      <xdr:spPr>
        <a:xfrm>
          <a:off x="9401175" y="13290169"/>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81</xdr:row>
      <xdr:rowOff>158750</xdr:rowOff>
    </xdr:from>
    <xdr:to>
      <xdr:col>50</xdr:col>
      <xdr:colOff>165100</xdr:colOff>
      <xdr:row>82</xdr:row>
      <xdr:rowOff>88900</xdr:rowOff>
    </xdr:to>
    <xdr:sp macro="" textlink="">
      <xdr:nvSpPr>
        <xdr:cNvPr id="348" name="フローチャート: 判断 347">
          <a:extLst>
            <a:ext uri="{FF2B5EF4-FFF2-40B4-BE49-F238E27FC236}">
              <a16:creationId xmlns:a16="http://schemas.microsoft.com/office/drawing/2014/main" id="{9C922390-9DB7-47A5-8D4D-0ABFBCE13589}"/>
            </a:ext>
          </a:extLst>
        </xdr:cNvPr>
        <xdr:cNvSpPr/>
      </xdr:nvSpPr>
      <xdr:spPr>
        <a:xfrm>
          <a:off x="8639175" y="1328737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158750</xdr:rowOff>
    </xdr:from>
    <xdr:to>
      <xdr:col>46</xdr:col>
      <xdr:colOff>38100</xdr:colOff>
      <xdr:row>82</xdr:row>
      <xdr:rowOff>88900</xdr:rowOff>
    </xdr:to>
    <xdr:sp macro="" textlink="">
      <xdr:nvSpPr>
        <xdr:cNvPr id="349" name="フローチャート: 判断 348">
          <a:extLst>
            <a:ext uri="{FF2B5EF4-FFF2-40B4-BE49-F238E27FC236}">
              <a16:creationId xmlns:a16="http://schemas.microsoft.com/office/drawing/2014/main" id="{E86E77B4-F58F-4770-BC1D-F1AB0E78B99A}"/>
            </a:ext>
          </a:extLst>
        </xdr:cNvPr>
        <xdr:cNvSpPr/>
      </xdr:nvSpPr>
      <xdr:spPr>
        <a:xfrm>
          <a:off x="7839075" y="1328737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103887</xdr:rowOff>
    </xdr:from>
    <xdr:to>
      <xdr:col>41</xdr:col>
      <xdr:colOff>101600</xdr:colOff>
      <xdr:row>82</xdr:row>
      <xdr:rowOff>34037</xdr:rowOff>
    </xdr:to>
    <xdr:sp macro="" textlink="">
      <xdr:nvSpPr>
        <xdr:cNvPr id="350" name="フローチャート: 判断 349">
          <a:extLst>
            <a:ext uri="{FF2B5EF4-FFF2-40B4-BE49-F238E27FC236}">
              <a16:creationId xmlns:a16="http://schemas.microsoft.com/office/drawing/2014/main" id="{7328D72D-A3F1-49BE-AE0A-4BDE045469A7}"/>
            </a:ext>
          </a:extLst>
        </xdr:cNvPr>
        <xdr:cNvSpPr/>
      </xdr:nvSpPr>
      <xdr:spPr>
        <a:xfrm>
          <a:off x="7029450" y="13232512"/>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5587</xdr:rowOff>
    </xdr:from>
    <xdr:to>
      <xdr:col>36</xdr:col>
      <xdr:colOff>165100</xdr:colOff>
      <xdr:row>82</xdr:row>
      <xdr:rowOff>107187</xdr:rowOff>
    </xdr:to>
    <xdr:sp macro="" textlink="">
      <xdr:nvSpPr>
        <xdr:cNvPr id="351" name="フローチャート: 判断 350">
          <a:extLst>
            <a:ext uri="{FF2B5EF4-FFF2-40B4-BE49-F238E27FC236}">
              <a16:creationId xmlns:a16="http://schemas.microsoft.com/office/drawing/2014/main" id="{5F06C28A-236D-4F80-B7C6-D0E4C905787E}"/>
            </a:ext>
          </a:extLst>
        </xdr:cNvPr>
        <xdr:cNvSpPr/>
      </xdr:nvSpPr>
      <xdr:spPr>
        <a:xfrm>
          <a:off x="6238875" y="1329613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8BE47DFA-2EE2-4BD9-8D49-AB9F847A7A3D}"/>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D68D16BC-159C-43F2-AC82-47E950DD2598}"/>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D2B5E8C3-E71D-429F-9143-70D6AE996A9F}"/>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C3E926F7-00C5-4F4B-8336-859572F0A68C}"/>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80B1C35B-F7C5-4AE0-A725-4DF3A81E7CDD}"/>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53594</xdr:rowOff>
    </xdr:from>
    <xdr:to>
      <xdr:col>55</xdr:col>
      <xdr:colOff>50800</xdr:colOff>
      <xdr:row>83</xdr:row>
      <xdr:rowOff>155194</xdr:rowOff>
    </xdr:to>
    <xdr:sp macro="" textlink="">
      <xdr:nvSpPr>
        <xdr:cNvPr id="357" name="楕円 356">
          <a:extLst>
            <a:ext uri="{FF2B5EF4-FFF2-40B4-BE49-F238E27FC236}">
              <a16:creationId xmlns:a16="http://schemas.microsoft.com/office/drawing/2014/main" id="{34A6AA3E-6888-48F2-9699-3F7806DCAFFD}"/>
            </a:ext>
          </a:extLst>
        </xdr:cNvPr>
        <xdr:cNvSpPr/>
      </xdr:nvSpPr>
      <xdr:spPr>
        <a:xfrm>
          <a:off x="9401175" y="13499719"/>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32021</xdr:rowOff>
    </xdr:from>
    <xdr:ext cx="469744" cy="259045"/>
    <xdr:sp macro="" textlink="">
      <xdr:nvSpPr>
        <xdr:cNvPr id="358" name="【福祉施設】&#10;一人当たり面積該当値テキスト">
          <a:extLst>
            <a:ext uri="{FF2B5EF4-FFF2-40B4-BE49-F238E27FC236}">
              <a16:creationId xmlns:a16="http://schemas.microsoft.com/office/drawing/2014/main" id="{ED9F8169-A020-434B-92EA-81767A5F7203}"/>
            </a:ext>
          </a:extLst>
        </xdr:cNvPr>
        <xdr:cNvSpPr txBox="1"/>
      </xdr:nvSpPr>
      <xdr:spPr>
        <a:xfrm>
          <a:off x="9467850" y="1347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53594</xdr:rowOff>
    </xdr:from>
    <xdr:to>
      <xdr:col>50</xdr:col>
      <xdr:colOff>165100</xdr:colOff>
      <xdr:row>83</xdr:row>
      <xdr:rowOff>155194</xdr:rowOff>
    </xdr:to>
    <xdr:sp macro="" textlink="">
      <xdr:nvSpPr>
        <xdr:cNvPr id="359" name="楕円 358">
          <a:extLst>
            <a:ext uri="{FF2B5EF4-FFF2-40B4-BE49-F238E27FC236}">
              <a16:creationId xmlns:a16="http://schemas.microsoft.com/office/drawing/2014/main" id="{0A4F81AB-C0F6-4E14-887B-8551E37D7109}"/>
            </a:ext>
          </a:extLst>
        </xdr:cNvPr>
        <xdr:cNvSpPr/>
      </xdr:nvSpPr>
      <xdr:spPr>
        <a:xfrm>
          <a:off x="8639175" y="1349971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104394</xdr:rowOff>
    </xdr:from>
    <xdr:to>
      <xdr:col>55</xdr:col>
      <xdr:colOff>0</xdr:colOff>
      <xdr:row>83</xdr:row>
      <xdr:rowOff>104394</xdr:rowOff>
    </xdr:to>
    <xdr:cxnSp macro="">
      <xdr:nvCxnSpPr>
        <xdr:cNvPr id="360" name="直線コネクタ 359">
          <a:extLst>
            <a:ext uri="{FF2B5EF4-FFF2-40B4-BE49-F238E27FC236}">
              <a16:creationId xmlns:a16="http://schemas.microsoft.com/office/drawing/2014/main" id="{DBD53894-BA74-43C1-9B9B-2AD11546A3E3}"/>
            </a:ext>
          </a:extLst>
        </xdr:cNvPr>
        <xdr:cNvCxnSpPr/>
      </xdr:nvCxnSpPr>
      <xdr:spPr>
        <a:xfrm>
          <a:off x="8686800" y="13556869"/>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62737</xdr:rowOff>
    </xdr:from>
    <xdr:to>
      <xdr:col>46</xdr:col>
      <xdr:colOff>38100</xdr:colOff>
      <xdr:row>83</xdr:row>
      <xdr:rowOff>164337</xdr:rowOff>
    </xdr:to>
    <xdr:sp macro="" textlink="">
      <xdr:nvSpPr>
        <xdr:cNvPr id="361" name="楕円 360">
          <a:extLst>
            <a:ext uri="{FF2B5EF4-FFF2-40B4-BE49-F238E27FC236}">
              <a16:creationId xmlns:a16="http://schemas.microsoft.com/office/drawing/2014/main" id="{A535BA27-4310-4F4E-B321-F0D086C4A991}"/>
            </a:ext>
          </a:extLst>
        </xdr:cNvPr>
        <xdr:cNvSpPr/>
      </xdr:nvSpPr>
      <xdr:spPr>
        <a:xfrm>
          <a:off x="7839075" y="1351521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104394</xdr:rowOff>
    </xdr:from>
    <xdr:to>
      <xdr:col>50</xdr:col>
      <xdr:colOff>114300</xdr:colOff>
      <xdr:row>83</xdr:row>
      <xdr:rowOff>113537</xdr:rowOff>
    </xdr:to>
    <xdr:cxnSp macro="">
      <xdr:nvCxnSpPr>
        <xdr:cNvPr id="362" name="直線コネクタ 361">
          <a:extLst>
            <a:ext uri="{FF2B5EF4-FFF2-40B4-BE49-F238E27FC236}">
              <a16:creationId xmlns:a16="http://schemas.microsoft.com/office/drawing/2014/main" id="{D803C766-D59E-446C-B5C5-8C0CD53ED447}"/>
            </a:ext>
          </a:extLst>
        </xdr:cNvPr>
        <xdr:cNvCxnSpPr/>
      </xdr:nvCxnSpPr>
      <xdr:spPr>
        <a:xfrm flipV="1">
          <a:off x="7886700" y="13556869"/>
          <a:ext cx="800100" cy="5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99313</xdr:rowOff>
    </xdr:from>
    <xdr:to>
      <xdr:col>41</xdr:col>
      <xdr:colOff>101600</xdr:colOff>
      <xdr:row>84</xdr:row>
      <xdr:rowOff>29463</xdr:rowOff>
    </xdr:to>
    <xdr:sp macro="" textlink="">
      <xdr:nvSpPr>
        <xdr:cNvPr id="363" name="楕円 362">
          <a:extLst>
            <a:ext uri="{FF2B5EF4-FFF2-40B4-BE49-F238E27FC236}">
              <a16:creationId xmlns:a16="http://schemas.microsoft.com/office/drawing/2014/main" id="{2C1F0ED7-811B-4194-BAEB-BE7B05252AE2}"/>
            </a:ext>
          </a:extLst>
        </xdr:cNvPr>
        <xdr:cNvSpPr/>
      </xdr:nvSpPr>
      <xdr:spPr>
        <a:xfrm>
          <a:off x="7029450" y="1355178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113537</xdr:rowOff>
    </xdr:from>
    <xdr:to>
      <xdr:col>45</xdr:col>
      <xdr:colOff>177800</xdr:colOff>
      <xdr:row>83</xdr:row>
      <xdr:rowOff>150113</xdr:rowOff>
    </xdr:to>
    <xdr:cxnSp macro="">
      <xdr:nvCxnSpPr>
        <xdr:cNvPr id="364" name="直線コネクタ 363">
          <a:extLst>
            <a:ext uri="{FF2B5EF4-FFF2-40B4-BE49-F238E27FC236}">
              <a16:creationId xmlns:a16="http://schemas.microsoft.com/office/drawing/2014/main" id="{EDAF195D-D7B9-460D-9936-0B692981BB6A}"/>
            </a:ext>
          </a:extLst>
        </xdr:cNvPr>
        <xdr:cNvCxnSpPr/>
      </xdr:nvCxnSpPr>
      <xdr:spPr>
        <a:xfrm flipV="1">
          <a:off x="7077075" y="13562837"/>
          <a:ext cx="809625"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126746</xdr:rowOff>
    </xdr:from>
    <xdr:to>
      <xdr:col>36</xdr:col>
      <xdr:colOff>165100</xdr:colOff>
      <xdr:row>84</xdr:row>
      <xdr:rowOff>56896</xdr:rowOff>
    </xdr:to>
    <xdr:sp macro="" textlink="">
      <xdr:nvSpPr>
        <xdr:cNvPr id="365" name="楕円 364">
          <a:extLst>
            <a:ext uri="{FF2B5EF4-FFF2-40B4-BE49-F238E27FC236}">
              <a16:creationId xmlns:a16="http://schemas.microsoft.com/office/drawing/2014/main" id="{8341721C-3B8A-4BF2-8FB6-002A0F23DEB9}"/>
            </a:ext>
          </a:extLst>
        </xdr:cNvPr>
        <xdr:cNvSpPr/>
      </xdr:nvSpPr>
      <xdr:spPr>
        <a:xfrm>
          <a:off x="6238875" y="1357287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150113</xdr:rowOff>
    </xdr:from>
    <xdr:to>
      <xdr:col>41</xdr:col>
      <xdr:colOff>50800</xdr:colOff>
      <xdr:row>84</xdr:row>
      <xdr:rowOff>6096</xdr:rowOff>
    </xdr:to>
    <xdr:cxnSp macro="">
      <xdr:nvCxnSpPr>
        <xdr:cNvPr id="366" name="直線コネクタ 365">
          <a:extLst>
            <a:ext uri="{FF2B5EF4-FFF2-40B4-BE49-F238E27FC236}">
              <a16:creationId xmlns:a16="http://schemas.microsoft.com/office/drawing/2014/main" id="{231BA20D-3584-4A72-AEF2-21EE67F580A7}"/>
            </a:ext>
          </a:extLst>
        </xdr:cNvPr>
        <xdr:cNvCxnSpPr/>
      </xdr:nvCxnSpPr>
      <xdr:spPr>
        <a:xfrm flipV="1">
          <a:off x="6286500" y="13599413"/>
          <a:ext cx="790575" cy="2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105427</xdr:rowOff>
    </xdr:from>
    <xdr:ext cx="469744" cy="259045"/>
    <xdr:sp macro="" textlink="">
      <xdr:nvSpPr>
        <xdr:cNvPr id="367" name="n_1aveValue【福祉施設】&#10;一人当たり面積">
          <a:extLst>
            <a:ext uri="{FF2B5EF4-FFF2-40B4-BE49-F238E27FC236}">
              <a16:creationId xmlns:a16="http://schemas.microsoft.com/office/drawing/2014/main" id="{8BC0513A-A391-4762-B797-7BE05958E488}"/>
            </a:ext>
          </a:extLst>
        </xdr:cNvPr>
        <xdr:cNvSpPr txBox="1"/>
      </xdr:nvSpPr>
      <xdr:spPr>
        <a:xfrm>
          <a:off x="8458277" y="1306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105427</xdr:rowOff>
    </xdr:from>
    <xdr:ext cx="469744" cy="259045"/>
    <xdr:sp macro="" textlink="">
      <xdr:nvSpPr>
        <xdr:cNvPr id="368" name="n_2aveValue【福祉施設】&#10;一人当たり面積">
          <a:extLst>
            <a:ext uri="{FF2B5EF4-FFF2-40B4-BE49-F238E27FC236}">
              <a16:creationId xmlns:a16="http://schemas.microsoft.com/office/drawing/2014/main" id="{74C9FA09-92AF-4E30-84E9-B712A3A0226E}"/>
            </a:ext>
          </a:extLst>
        </xdr:cNvPr>
        <xdr:cNvSpPr txBox="1"/>
      </xdr:nvSpPr>
      <xdr:spPr>
        <a:xfrm>
          <a:off x="7677227" y="1306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50564</xdr:rowOff>
    </xdr:from>
    <xdr:ext cx="469744" cy="259045"/>
    <xdr:sp macro="" textlink="">
      <xdr:nvSpPr>
        <xdr:cNvPr id="369" name="n_3aveValue【福祉施設】&#10;一人当たり面積">
          <a:extLst>
            <a:ext uri="{FF2B5EF4-FFF2-40B4-BE49-F238E27FC236}">
              <a16:creationId xmlns:a16="http://schemas.microsoft.com/office/drawing/2014/main" id="{EA763A7F-46E2-46D8-B56A-4AD871070433}"/>
            </a:ext>
          </a:extLst>
        </xdr:cNvPr>
        <xdr:cNvSpPr txBox="1"/>
      </xdr:nvSpPr>
      <xdr:spPr>
        <a:xfrm>
          <a:off x="6867602" y="13010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123714</xdr:rowOff>
    </xdr:from>
    <xdr:ext cx="469744" cy="259045"/>
    <xdr:sp macro="" textlink="">
      <xdr:nvSpPr>
        <xdr:cNvPr id="370" name="n_4aveValue【福祉施設】&#10;一人当たり面積">
          <a:extLst>
            <a:ext uri="{FF2B5EF4-FFF2-40B4-BE49-F238E27FC236}">
              <a16:creationId xmlns:a16="http://schemas.microsoft.com/office/drawing/2014/main" id="{BDA125FB-68E9-48C6-BAFA-CC870CEF59F5}"/>
            </a:ext>
          </a:extLst>
        </xdr:cNvPr>
        <xdr:cNvSpPr txBox="1"/>
      </xdr:nvSpPr>
      <xdr:spPr>
        <a:xfrm>
          <a:off x="6067502" y="13090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146321</xdr:rowOff>
    </xdr:from>
    <xdr:ext cx="469744" cy="259045"/>
    <xdr:sp macro="" textlink="">
      <xdr:nvSpPr>
        <xdr:cNvPr id="371" name="n_1mainValue【福祉施設】&#10;一人当たり面積">
          <a:extLst>
            <a:ext uri="{FF2B5EF4-FFF2-40B4-BE49-F238E27FC236}">
              <a16:creationId xmlns:a16="http://schemas.microsoft.com/office/drawing/2014/main" id="{1D7FF9F2-DC00-4E23-AC30-7FE9998DB99D}"/>
            </a:ext>
          </a:extLst>
        </xdr:cNvPr>
        <xdr:cNvSpPr txBox="1"/>
      </xdr:nvSpPr>
      <xdr:spPr>
        <a:xfrm>
          <a:off x="8458277" y="1359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155464</xdr:rowOff>
    </xdr:from>
    <xdr:ext cx="469744" cy="259045"/>
    <xdr:sp macro="" textlink="">
      <xdr:nvSpPr>
        <xdr:cNvPr id="372" name="n_2mainValue【福祉施設】&#10;一人当たり面積">
          <a:extLst>
            <a:ext uri="{FF2B5EF4-FFF2-40B4-BE49-F238E27FC236}">
              <a16:creationId xmlns:a16="http://schemas.microsoft.com/office/drawing/2014/main" id="{991CB118-F7DF-46F4-9CCB-24D3416D81A7}"/>
            </a:ext>
          </a:extLst>
        </xdr:cNvPr>
        <xdr:cNvSpPr txBox="1"/>
      </xdr:nvSpPr>
      <xdr:spPr>
        <a:xfrm>
          <a:off x="7677227" y="13604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20590</xdr:rowOff>
    </xdr:from>
    <xdr:ext cx="469744" cy="259045"/>
    <xdr:sp macro="" textlink="">
      <xdr:nvSpPr>
        <xdr:cNvPr id="373" name="n_3mainValue【福祉施設】&#10;一人当たり面積">
          <a:extLst>
            <a:ext uri="{FF2B5EF4-FFF2-40B4-BE49-F238E27FC236}">
              <a16:creationId xmlns:a16="http://schemas.microsoft.com/office/drawing/2014/main" id="{F3F8F033-F64D-472B-B13B-73E091DA8299}"/>
            </a:ext>
          </a:extLst>
        </xdr:cNvPr>
        <xdr:cNvSpPr txBox="1"/>
      </xdr:nvSpPr>
      <xdr:spPr>
        <a:xfrm>
          <a:off x="6867602" y="13631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48023</xdr:rowOff>
    </xdr:from>
    <xdr:ext cx="469744" cy="259045"/>
    <xdr:sp macro="" textlink="">
      <xdr:nvSpPr>
        <xdr:cNvPr id="374" name="n_4mainValue【福祉施設】&#10;一人当たり面積">
          <a:extLst>
            <a:ext uri="{FF2B5EF4-FFF2-40B4-BE49-F238E27FC236}">
              <a16:creationId xmlns:a16="http://schemas.microsoft.com/office/drawing/2014/main" id="{E19954E0-5453-4947-A429-2903D20AB0F5}"/>
            </a:ext>
          </a:extLst>
        </xdr:cNvPr>
        <xdr:cNvSpPr txBox="1"/>
      </xdr:nvSpPr>
      <xdr:spPr>
        <a:xfrm>
          <a:off x="6067502" y="1365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9789F063-DDB1-4D98-965D-47A7A94972D9}"/>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EF9ADAF0-EB64-4E81-B86B-16E3E6E3F6D2}"/>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DFBD498D-1EB5-43C1-90A1-59DE0999EAE5}"/>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2B26F67C-FC61-48EB-9B56-13926DB15FD4}"/>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86B9716E-6188-4C19-B6D8-0B1B339D2535}"/>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C10675DB-7400-4623-A0B2-2CFCAAF41175}"/>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30D140E0-7C0C-450C-B307-5B518CD70871}"/>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2FC8EDFD-FE7D-43B5-AC2C-3497DD005330}"/>
            </a:ext>
          </a:extLst>
        </xdr:cNvPr>
        <xdr:cNvSpPr/>
      </xdr:nvSpPr>
      <xdr:spPr>
        <a:xfrm>
          <a:off x="6858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8FAF8C65-39BB-448E-8A36-3D934CFD6698}"/>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AA579809-FC3E-4E80-880E-E8B69302CBB9}"/>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BED3BAC3-F426-44CA-8673-7C50D72DF89F}"/>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254329A7-608B-46E0-8CB3-1547671BB688}"/>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7809ECDE-14A1-4B08-8319-4B081E8AB160}"/>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313B35EA-9EF4-420B-8D33-B948E2DD1F7C}"/>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C6985757-B0B2-4F98-B87C-172C5D9C3B61}"/>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FDE2CE25-1EB6-4B6A-B3FB-C856DCBED2E5}"/>
            </a:ext>
          </a:extLst>
        </xdr:cNvPr>
        <xdr:cNvSpPr/>
      </xdr:nvSpPr>
      <xdr:spPr>
        <a:xfrm>
          <a:off x="59531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2949F3DB-B4CF-477E-9EF7-8182184E92BC}"/>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F8A51CE5-A45E-44B3-9F9E-2CD7EC748DBC}"/>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3E37F398-8822-4422-801E-D6D01490420B}"/>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8125D1AC-AF92-43F4-B096-6C25CEF3919D}"/>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83609BA7-1429-4378-9AAB-B69D997CAC50}"/>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E77B1375-F231-4196-9316-04A2918008C1}"/>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E2D0D89F-68FE-4EA3-A0FB-CC00C809C841}"/>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6AADF53B-993A-4A45-9664-52EB391A0C5D}"/>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DF13A6CC-8B7A-434A-BDAD-6140242AD57D}"/>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1637FBD3-1421-4B3D-9842-E5357B66AE1D}"/>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2010AE2A-7964-4941-A4B1-DA1929258F63}"/>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a:extLst>
            <a:ext uri="{FF2B5EF4-FFF2-40B4-BE49-F238E27FC236}">
              <a16:creationId xmlns:a16="http://schemas.microsoft.com/office/drawing/2014/main" id="{FDCD77DB-3D6C-4190-BCBC-3B46A3750557}"/>
            </a:ext>
          </a:extLst>
        </xdr:cNvPr>
        <xdr:cNvCxnSpPr/>
      </xdr:nvCxnSpPr>
      <xdr:spPr>
        <a:xfrm>
          <a:off x="11210925" y="6848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03" name="テキスト ボックス 402">
          <a:extLst>
            <a:ext uri="{FF2B5EF4-FFF2-40B4-BE49-F238E27FC236}">
              <a16:creationId xmlns:a16="http://schemas.microsoft.com/office/drawing/2014/main" id="{F723AEEE-6F4F-4E3B-A1D3-8ADF5678853D}"/>
            </a:ext>
          </a:extLst>
        </xdr:cNvPr>
        <xdr:cNvSpPr txBox="1"/>
      </xdr:nvSpPr>
      <xdr:spPr>
        <a:xfrm>
          <a:off x="10845966" y="6712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a:extLst>
            <a:ext uri="{FF2B5EF4-FFF2-40B4-BE49-F238E27FC236}">
              <a16:creationId xmlns:a16="http://schemas.microsoft.com/office/drawing/2014/main" id="{5F83247D-D09F-41A6-AABA-B74BDA914A30}"/>
            </a:ext>
          </a:extLst>
        </xdr:cNvPr>
        <xdr:cNvCxnSpPr/>
      </xdr:nvCxnSpPr>
      <xdr:spPr>
        <a:xfrm>
          <a:off x="11210925" y="6486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a:extLst>
            <a:ext uri="{FF2B5EF4-FFF2-40B4-BE49-F238E27FC236}">
              <a16:creationId xmlns:a16="http://schemas.microsoft.com/office/drawing/2014/main" id="{60B5667F-7742-476C-A350-6DDF09FB50E9}"/>
            </a:ext>
          </a:extLst>
        </xdr:cNvPr>
        <xdr:cNvSpPr txBox="1"/>
      </xdr:nvSpPr>
      <xdr:spPr>
        <a:xfrm>
          <a:off x="10845966"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a:extLst>
            <a:ext uri="{FF2B5EF4-FFF2-40B4-BE49-F238E27FC236}">
              <a16:creationId xmlns:a16="http://schemas.microsoft.com/office/drawing/2014/main" id="{DDE45E05-AA59-4716-8C97-4FFFA95A870E}"/>
            </a:ext>
          </a:extLst>
        </xdr:cNvPr>
        <xdr:cNvCxnSpPr/>
      </xdr:nvCxnSpPr>
      <xdr:spPr>
        <a:xfrm>
          <a:off x="11210925" y="613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a:extLst>
            <a:ext uri="{FF2B5EF4-FFF2-40B4-BE49-F238E27FC236}">
              <a16:creationId xmlns:a16="http://schemas.microsoft.com/office/drawing/2014/main" id="{0A31AEDA-26C8-4EEF-AFD6-033566495B27}"/>
            </a:ext>
          </a:extLst>
        </xdr:cNvPr>
        <xdr:cNvSpPr txBox="1"/>
      </xdr:nvSpPr>
      <xdr:spPr>
        <a:xfrm>
          <a:off x="10845966"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a:extLst>
            <a:ext uri="{FF2B5EF4-FFF2-40B4-BE49-F238E27FC236}">
              <a16:creationId xmlns:a16="http://schemas.microsoft.com/office/drawing/2014/main" id="{B052C654-4448-44CB-AB7B-2CD0AE9DDDE7}"/>
            </a:ext>
          </a:extLst>
        </xdr:cNvPr>
        <xdr:cNvCxnSpPr/>
      </xdr:nvCxnSpPr>
      <xdr:spPr>
        <a:xfrm>
          <a:off x="11210925" y="5772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a:extLst>
            <a:ext uri="{FF2B5EF4-FFF2-40B4-BE49-F238E27FC236}">
              <a16:creationId xmlns:a16="http://schemas.microsoft.com/office/drawing/2014/main" id="{6B8F848C-C92C-4FE1-9FFA-C58D2AB5FCA8}"/>
            </a:ext>
          </a:extLst>
        </xdr:cNvPr>
        <xdr:cNvSpPr txBox="1"/>
      </xdr:nvSpPr>
      <xdr:spPr>
        <a:xfrm>
          <a:off x="10845966"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a:extLst>
            <a:ext uri="{FF2B5EF4-FFF2-40B4-BE49-F238E27FC236}">
              <a16:creationId xmlns:a16="http://schemas.microsoft.com/office/drawing/2014/main" id="{DF63D81F-4565-4BCF-B724-354E3D50711A}"/>
            </a:ext>
          </a:extLst>
        </xdr:cNvPr>
        <xdr:cNvCxnSpPr/>
      </xdr:nvCxnSpPr>
      <xdr:spPr>
        <a:xfrm>
          <a:off x="11210925" y="5410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1" name="テキスト ボックス 410">
          <a:extLst>
            <a:ext uri="{FF2B5EF4-FFF2-40B4-BE49-F238E27FC236}">
              <a16:creationId xmlns:a16="http://schemas.microsoft.com/office/drawing/2014/main" id="{7F26884A-13D7-4580-A9A9-568678D23194}"/>
            </a:ext>
          </a:extLst>
        </xdr:cNvPr>
        <xdr:cNvSpPr txBox="1"/>
      </xdr:nvSpPr>
      <xdr:spPr>
        <a:xfrm>
          <a:off x="10903736" y="52743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9F6F01C2-69BA-45EB-8551-FBBEF225C1DB}"/>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3" name="【一般廃棄物処理施設】&#10;有形固定資産減価償却率グラフ枠">
          <a:extLst>
            <a:ext uri="{FF2B5EF4-FFF2-40B4-BE49-F238E27FC236}">
              <a16:creationId xmlns:a16="http://schemas.microsoft.com/office/drawing/2014/main" id="{52A9861B-7618-43B9-89BD-9CDDD73DAD2B}"/>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51435</xdr:rowOff>
    </xdr:from>
    <xdr:to>
      <xdr:col>85</xdr:col>
      <xdr:colOff>126364</xdr:colOff>
      <xdr:row>42</xdr:row>
      <xdr:rowOff>106680</xdr:rowOff>
    </xdr:to>
    <xdr:cxnSp macro="">
      <xdr:nvCxnSpPr>
        <xdr:cNvPr id="414" name="直線コネクタ 413">
          <a:extLst>
            <a:ext uri="{FF2B5EF4-FFF2-40B4-BE49-F238E27FC236}">
              <a16:creationId xmlns:a16="http://schemas.microsoft.com/office/drawing/2014/main" id="{3DBB109C-C941-4A54-839B-8C2B20C2C02D}"/>
            </a:ext>
          </a:extLst>
        </xdr:cNvPr>
        <xdr:cNvCxnSpPr/>
      </xdr:nvCxnSpPr>
      <xdr:spPr>
        <a:xfrm flipV="1">
          <a:off x="14696439" y="5563235"/>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110507</xdr:rowOff>
    </xdr:from>
    <xdr:ext cx="405111" cy="259045"/>
    <xdr:sp macro="" textlink="">
      <xdr:nvSpPr>
        <xdr:cNvPr id="415" name="【一般廃棄物処理施設】&#10;有形固定資産減価償却率最小値テキスト">
          <a:extLst>
            <a:ext uri="{FF2B5EF4-FFF2-40B4-BE49-F238E27FC236}">
              <a16:creationId xmlns:a16="http://schemas.microsoft.com/office/drawing/2014/main" id="{546C2F09-9C91-4A6B-AE1C-5BD3E4A49A09}"/>
            </a:ext>
          </a:extLst>
        </xdr:cNvPr>
        <xdr:cNvSpPr txBox="1"/>
      </xdr:nvSpPr>
      <xdr:spPr>
        <a:xfrm>
          <a:off x="14735175" y="6917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106680</xdr:rowOff>
    </xdr:from>
    <xdr:to>
      <xdr:col>86</xdr:col>
      <xdr:colOff>25400</xdr:colOff>
      <xdr:row>42</xdr:row>
      <xdr:rowOff>106680</xdr:rowOff>
    </xdr:to>
    <xdr:cxnSp macro="">
      <xdr:nvCxnSpPr>
        <xdr:cNvPr id="416" name="直線コネクタ 415">
          <a:extLst>
            <a:ext uri="{FF2B5EF4-FFF2-40B4-BE49-F238E27FC236}">
              <a16:creationId xmlns:a16="http://schemas.microsoft.com/office/drawing/2014/main" id="{96832186-4E99-4589-9FA6-4CC7C927A518}"/>
            </a:ext>
          </a:extLst>
        </xdr:cNvPr>
        <xdr:cNvCxnSpPr/>
      </xdr:nvCxnSpPr>
      <xdr:spPr>
        <a:xfrm>
          <a:off x="14611350" y="691388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169562</xdr:rowOff>
    </xdr:from>
    <xdr:ext cx="340478" cy="259045"/>
    <xdr:sp macro="" textlink="">
      <xdr:nvSpPr>
        <xdr:cNvPr id="417" name="【一般廃棄物処理施設】&#10;有形固定資産減価償却率最大値テキスト">
          <a:extLst>
            <a:ext uri="{FF2B5EF4-FFF2-40B4-BE49-F238E27FC236}">
              <a16:creationId xmlns:a16="http://schemas.microsoft.com/office/drawing/2014/main" id="{0A006046-3FD0-41D1-9E0A-4D3C968ED127}"/>
            </a:ext>
          </a:extLst>
        </xdr:cNvPr>
        <xdr:cNvSpPr txBox="1"/>
      </xdr:nvSpPr>
      <xdr:spPr>
        <a:xfrm>
          <a:off x="14735175" y="53511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51435</xdr:rowOff>
    </xdr:from>
    <xdr:to>
      <xdr:col>86</xdr:col>
      <xdr:colOff>25400</xdr:colOff>
      <xdr:row>34</xdr:row>
      <xdr:rowOff>51435</xdr:rowOff>
    </xdr:to>
    <xdr:cxnSp macro="">
      <xdr:nvCxnSpPr>
        <xdr:cNvPr id="418" name="直線コネクタ 417">
          <a:extLst>
            <a:ext uri="{FF2B5EF4-FFF2-40B4-BE49-F238E27FC236}">
              <a16:creationId xmlns:a16="http://schemas.microsoft.com/office/drawing/2014/main" id="{DFA8915F-922D-452C-A029-075E50E647CB}"/>
            </a:ext>
          </a:extLst>
        </xdr:cNvPr>
        <xdr:cNvCxnSpPr/>
      </xdr:nvCxnSpPr>
      <xdr:spPr>
        <a:xfrm>
          <a:off x="14611350" y="556323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42562</xdr:rowOff>
    </xdr:from>
    <xdr:ext cx="405111" cy="259045"/>
    <xdr:sp macro="" textlink="">
      <xdr:nvSpPr>
        <xdr:cNvPr id="419" name="【一般廃棄物処理施設】&#10;有形固定資産減価償却率平均値テキスト">
          <a:extLst>
            <a:ext uri="{FF2B5EF4-FFF2-40B4-BE49-F238E27FC236}">
              <a16:creationId xmlns:a16="http://schemas.microsoft.com/office/drawing/2014/main" id="{AD8D1D5E-5ECB-43CA-8FA4-6987ADE233CD}"/>
            </a:ext>
          </a:extLst>
        </xdr:cNvPr>
        <xdr:cNvSpPr txBox="1"/>
      </xdr:nvSpPr>
      <xdr:spPr>
        <a:xfrm>
          <a:off x="14735175" y="6370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19685</xdr:rowOff>
    </xdr:from>
    <xdr:to>
      <xdr:col>85</xdr:col>
      <xdr:colOff>177800</xdr:colOff>
      <xdr:row>40</xdr:row>
      <xdr:rowOff>121285</xdr:rowOff>
    </xdr:to>
    <xdr:sp macro="" textlink="">
      <xdr:nvSpPr>
        <xdr:cNvPr id="420" name="フローチャート: 判断 419">
          <a:extLst>
            <a:ext uri="{FF2B5EF4-FFF2-40B4-BE49-F238E27FC236}">
              <a16:creationId xmlns:a16="http://schemas.microsoft.com/office/drawing/2014/main" id="{F0729AAD-CA90-4F69-81C2-50DDA45FDE00}"/>
            </a:ext>
          </a:extLst>
        </xdr:cNvPr>
        <xdr:cNvSpPr/>
      </xdr:nvSpPr>
      <xdr:spPr>
        <a:xfrm>
          <a:off x="14649450" y="650621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141605</xdr:rowOff>
    </xdr:from>
    <xdr:to>
      <xdr:col>81</xdr:col>
      <xdr:colOff>101600</xdr:colOff>
      <xdr:row>40</xdr:row>
      <xdr:rowOff>71755</xdr:rowOff>
    </xdr:to>
    <xdr:sp macro="" textlink="">
      <xdr:nvSpPr>
        <xdr:cNvPr id="421" name="フローチャート: 判断 420">
          <a:extLst>
            <a:ext uri="{FF2B5EF4-FFF2-40B4-BE49-F238E27FC236}">
              <a16:creationId xmlns:a16="http://schemas.microsoft.com/office/drawing/2014/main" id="{9A9A63C1-C5B7-4152-BE4E-9C6A98E9771E}"/>
            </a:ext>
          </a:extLst>
        </xdr:cNvPr>
        <xdr:cNvSpPr/>
      </xdr:nvSpPr>
      <xdr:spPr>
        <a:xfrm>
          <a:off x="13887450" y="646938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82550</xdr:rowOff>
    </xdr:from>
    <xdr:to>
      <xdr:col>76</xdr:col>
      <xdr:colOff>165100</xdr:colOff>
      <xdr:row>40</xdr:row>
      <xdr:rowOff>12700</xdr:rowOff>
    </xdr:to>
    <xdr:sp macro="" textlink="">
      <xdr:nvSpPr>
        <xdr:cNvPr id="422" name="フローチャート: 判断 421">
          <a:extLst>
            <a:ext uri="{FF2B5EF4-FFF2-40B4-BE49-F238E27FC236}">
              <a16:creationId xmlns:a16="http://schemas.microsoft.com/office/drawing/2014/main" id="{F1646E72-CA9B-4084-ABC4-9A2D60BC6DFD}"/>
            </a:ext>
          </a:extLst>
        </xdr:cNvPr>
        <xdr:cNvSpPr/>
      </xdr:nvSpPr>
      <xdr:spPr>
        <a:xfrm>
          <a:off x="13096875" y="641032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168275</xdr:rowOff>
    </xdr:from>
    <xdr:to>
      <xdr:col>72</xdr:col>
      <xdr:colOff>38100</xdr:colOff>
      <xdr:row>39</xdr:row>
      <xdr:rowOff>98425</xdr:rowOff>
    </xdr:to>
    <xdr:sp macro="" textlink="">
      <xdr:nvSpPr>
        <xdr:cNvPr id="423" name="フローチャート: 判断 422">
          <a:extLst>
            <a:ext uri="{FF2B5EF4-FFF2-40B4-BE49-F238E27FC236}">
              <a16:creationId xmlns:a16="http://schemas.microsoft.com/office/drawing/2014/main" id="{234DE668-6DD0-4CD1-9DC5-226EE60F17C3}"/>
            </a:ext>
          </a:extLst>
        </xdr:cNvPr>
        <xdr:cNvSpPr/>
      </xdr:nvSpPr>
      <xdr:spPr>
        <a:xfrm>
          <a:off x="12296775" y="63214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105410</xdr:rowOff>
    </xdr:from>
    <xdr:to>
      <xdr:col>67</xdr:col>
      <xdr:colOff>101600</xdr:colOff>
      <xdr:row>39</xdr:row>
      <xdr:rowOff>35560</xdr:rowOff>
    </xdr:to>
    <xdr:sp macro="" textlink="">
      <xdr:nvSpPr>
        <xdr:cNvPr id="424" name="フローチャート: 判断 423">
          <a:extLst>
            <a:ext uri="{FF2B5EF4-FFF2-40B4-BE49-F238E27FC236}">
              <a16:creationId xmlns:a16="http://schemas.microsoft.com/office/drawing/2014/main" id="{F5074F15-904A-4C20-886A-B8DFE117851E}"/>
            </a:ext>
          </a:extLst>
        </xdr:cNvPr>
        <xdr:cNvSpPr/>
      </xdr:nvSpPr>
      <xdr:spPr>
        <a:xfrm>
          <a:off x="11487150" y="626491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6744EB16-BC34-46EC-876C-21239AA67269}"/>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8D6C8526-FD24-47C5-BF21-00BF5DEDB845}"/>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8D9DF7E7-33F5-4B70-966E-7E5C3616BF0F}"/>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FD2966A8-67EC-48F0-8212-2E17EB0963D8}"/>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102653BA-950B-45E7-B35F-D44AC9D1B813}"/>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57785</xdr:rowOff>
    </xdr:from>
    <xdr:to>
      <xdr:col>85</xdr:col>
      <xdr:colOff>177800</xdr:colOff>
      <xdr:row>41</xdr:row>
      <xdr:rowOff>159385</xdr:rowOff>
    </xdr:to>
    <xdr:sp macro="" textlink="">
      <xdr:nvSpPr>
        <xdr:cNvPr id="430" name="楕円 429">
          <a:extLst>
            <a:ext uri="{FF2B5EF4-FFF2-40B4-BE49-F238E27FC236}">
              <a16:creationId xmlns:a16="http://schemas.microsoft.com/office/drawing/2014/main" id="{DED59249-4B5C-4984-86AA-C136EE815222}"/>
            </a:ext>
          </a:extLst>
        </xdr:cNvPr>
        <xdr:cNvSpPr/>
      </xdr:nvSpPr>
      <xdr:spPr>
        <a:xfrm>
          <a:off x="14649450" y="670623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36212</xdr:rowOff>
    </xdr:from>
    <xdr:ext cx="405111" cy="259045"/>
    <xdr:sp macro="" textlink="">
      <xdr:nvSpPr>
        <xdr:cNvPr id="431" name="【一般廃棄物処理施設】&#10;有形固定資産減価償却率該当値テキスト">
          <a:extLst>
            <a:ext uri="{FF2B5EF4-FFF2-40B4-BE49-F238E27FC236}">
              <a16:creationId xmlns:a16="http://schemas.microsoft.com/office/drawing/2014/main" id="{BE4E7FD0-FBDE-4D4D-9BD7-6AB2D0F79E82}"/>
            </a:ext>
          </a:extLst>
        </xdr:cNvPr>
        <xdr:cNvSpPr txBox="1"/>
      </xdr:nvSpPr>
      <xdr:spPr>
        <a:xfrm>
          <a:off x="14735175" y="668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2540</xdr:rowOff>
    </xdr:from>
    <xdr:to>
      <xdr:col>81</xdr:col>
      <xdr:colOff>101600</xdr:colOff>
      <xdr:row>41</xdr:row>
      <xdr:rowOff>104140</xdr:rowOff>
    </xdr:to>
    <xdr:sp macro="" textlink="">
      <xdr:nvSpPr>
        <xdr:cNvPr id="432" name="楕円 431">
          <a:extLst>
            <a:ext uri="{FF2B5EF4-FFF2-40B4-BE49-F238E27FC236}">
              <a16:creationId xmlns:a16="http://schemas.microsoft.com/office/drawing/2014/main" id="{C63E5E2F-57AB-4244-A8BF-93CA6C669AE4}"/>
            </a:ext>
          </a:extLst>
        </xdr:cNvPr>
        <xdr:cNvSpPr/>
      </xdr:nvSpPr>
      <xdr:spPr>
        <a:xfrm>
          <a:off x="13887450" y="665099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53340</xdr:rowOff>
    </xdr:from>
    <xdr:to>
      <xdr:col>85</xdr:col>
      <xdr:colOff>127000</xdr:colOff>
      <xdr:row>41</xdr:row>
      <xdr:rowOff>108585</xdr:rowOff>
    </xdr:to>
    <xdr:cxnSp macro="">
      <xdr:nvCxnSpPr>
        <xdr:cNvPr id="433" name="直線コネクタ 432">
          <a:extLst>
            <a:ext uri="{FF2B5EF4-FFF2-40B4-BE49-F238E27FC236}">
              <a16:creationId xmlns:a16="http://schemas.microsoft.com/office/drawing/2014/main" id="{D5A1A14E-C61A-4EC0-A64D-D1A93F460415}"/>
            </a:ext>
          </a:extLst>
        </xdr:cNvPr>
        <xdr:cNvCxnSpPr/>
      </xdr:nvCxnSpPr>
      <xdr:spPr>
        <a:xfrm>
          <a:off x="13935075" y="6698615"/>
          <a:ext cx="762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113030</xdr:rowOff>
    </xdr:from>
    <xdr:to>
      <xdr:col>76</xdr:col>
      <xdr:colOff>165100</xdr:colOff>
      <xdr:row>41</xdr:row>
      <xdr:rowOff>43180</xdr:rowOff>
    </xdr:to>
    <xdr:sp macro="" textlink="">
      <xdr:nvSpPr>
        <xdr:cNvPr id="434" name="楕円 433">
          <a:extLst>
            <a:ext uri="{FF2B5EF4-FFF2-40B4-BE49-F238E27FC236}">
              <a16:creationId xmlns:a16="http://schemas.microsoft.com/office/drawing/2014/main" id="{6059360A-FD84-4171-8A78-A3519F2AC4B8}"/>
            </a:ext>
          </a:extLst>
        </xdr:cNvPr>
        <xdr:cNvSpPr/>
      </xdr:nvSpPr>
      <xdr:spPr>
        <a:xfrm>
          <a:off x="13096875" y="659955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163830</xdr:rowOff>
    </xdr:from>
    <xdr:to>
      <xdr:col>81</xdr:col>
      <xdr:colOff>50800</xdr:colOff>
      <xdr:row>41</xdr:row>
      <xdr:rowOff>53340</xdr:rowOff>
    </xdr:to>
    <xdr:cxnSp macro="">
      <xdr:nvCxnSpPr>
        <xdr:cNvPr id="435" name="直線コネクタ 434">
          <a:extLst>
            <a:ext uri="{FF2B5EF4-FFF2-40B4-BE49-F238E27FC236}">
              <a16:creationId xmlns:a16="http://schemas.microsoft.com/office/drawing/2014/main" id="{F7DF09ED-FDC6-4D4C-ABE4-5BBA79A2E57A}"/>
            </a:ext>
          </a:extLst>
        </xdr:cNvPr>
        <xdr:cNvCxnSpPr/>
      </xdr:nvCxnSpPr>
      <xdr:spPr>
        <a:xfrm>
          <a:off x="13144500" y="6647180"/>
          <a:ext cx="790575"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55880</xdr:rowOff>
    </xdr:from>
    <xdr:to>
      <xdr:col>72</xdr:col>
      <xdr:colOff>38100</xdr:colOff>
      <xdr:row>40</xdr:row>
      <xdr:rowOff>157480</xdr:rowOff>
    </xdr:to>
    <xdr:sp macro="" textlink="">
      <xdr:nvSpPr>
        <xdr:cNvPr id="436" name="楕円 435">
          <a:extLst>
            <a:ext uri="{FF2B5EF4-FFF2-40B4-BE49-F238E27FC236}">
              <a16:creationId xmlns:a16="http://schemas.microsoft.com/office/drawing/2014/main" id="{C4747E16-2BC1-462F-8B04-B07C2D9B560E}"/>
            </a:ext>
          </a:extLst>
        </xdr:cNvPr>
        <xdr:cNvSpPr/>
      </xdr:nvSpPr>
      <xdr:spPr>
        <a:xfrm>
          <a:off x="12296775" y="654240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106680</xdr:rowOff>
    </xdr:from>
    <xdr:to>
      <xdr:col>76</xdr:col>
      <xdr:colOff>114300</xdr:colOff>
      <xdr:row>40</xdr:row>
      <xdr:rowOff>163830</xdr:rowOff>
    </xdr:to>
    <xdr:cxnSp macro="">
      <xdr:nvCxnSpPr>
        <xdr:cNvPr id="437" name="直線コネクタ 436">
          <a:extLst>
            <a:ext uri="{FF2B5EF4-FFF2-40B4-BE49-F238E27FC236}">
              <a16:creationId xmlns:a16="http://schemas.microsoft.com/office/drawing/2014/main" id="{ACFECE2F-F3F8-4A16-92BA-8F701BCABF74}"/>
            </a:ext>
          </a:extLst>
        </xdr:cNvPr>
        <xdr:cNvCxnSpPr/>
      </xdr:nvCxnSpPr>
      <xdr:spPr>
        <a:xfrm>
          <a:off x="12344400" y="6590030"/>
          <a:ext cx="8001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170180</xdr:rowOff>
    </xdr:from>
    <xdr:to>
      <xdr:col>67</xdr:col>
      <xdr:colOff>101600</xdr:colOff>
      <xdr:row>40</xdr:row>
      <xdr:rowOff>100330</xdr:rowOff>
    </xdr:to>
    <xdr:sp macro="" textlink="">
      <xdr:nvSpPr>
        <xdr:cNvPr id="438" name="楕円 437">
          <a:extLst>
            <a:ext uri="{FF2B5EF4-FFF2-40B4-BE49-F238E27FC236}">
              <a16:creationId xmlns:a16="http://schemas.microsoft.com/office/drawing/2014/main" id="{4260AE71-2679-4850-9C0B-14C54BA8D010}"/>
            </a:ext>
          </a:extLst>
        </xdr:cNvPr>
        <xdr:cNvSpPr/>
      </xdr:nvSpPr>
      <xdr:spPr>
        <a:xfrm>
          <a:off x="11487150" y="648525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49530</xdr:rowOff>
    </xdr:from>
    <xdr:to>
      <xdr:col>71</xdr:col>
      <xdr:colOff>177800</xdr:colOff>
      <xdr:row>40</xdr:row>
      <xdr:rowOff>106680</xdr:rowOff>
    </xdr:to>
    <xdr:cxnSp macro="">
      <xdr:nvCxnSpPr>
        <xdr:cNvPr id="439" name="直線コネクタ 438">
          <a:extLst>
            <a:ext uri="{FF2B5EF4-FFF2-40B4-BE49-F238E27FC236}">
              <a16:creationId xmlns:a16="http://schemas.microsoft.com/office/drawing/2014/main" id="{7818DAD7-D7D5-4111-9FE6-93E5DC7E6319}"/>
            </a:ext>
          </a:extLst>
        </xdr:cNvPr>
        <xdr:cNvCxnSpPr/>
      </xdr:nvCxnSpPr>
      <xdr:spPr>
        <a:xfrm>
          <a:off x="11534775" y="6532880"/>
          <a:ext cx="809625"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88282</xdr:rowOff>
    </xdr:from>
    <xdr:ext cx="405111" cy="259045"/>
    <xdr:sp macro="" textlink="">
      <xdr:nvSpPr>
        <xdr:cNvPr id="440" name="n_1aveValue【一般廃棄物処理施設】&#10;有形固定資産減価償却率">
          <a:extLst>
            <a:ext uri="{FF2B5EF4-FFF2-40B4-BE49-F238E27FC236}">
              <a16:creationId xmlns:a16="http://schemas.microsoft.com/office/drawing/2014/main" id="{4DD1D7A4-F8A8-4759-8E19-263E3AD1B71E}"/>
            </a:ext>
          </a:extLst>
        </xdr:cNvPr>
        <xdr:cNvSpPr txBox="1"/>
      </xdr:nvSpPr>
      <xdr:spPr>
        <a:xfrm>
          <a:off x="13745219" y="6247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29227</xdr:rowOff>
    </xdr:from>
    <xdr:ext cx="405111" cy="259045"/>
    <xdr:sp macro="" textlink="">
      <xdr:nvSpPr>
        <xdr:cNvPr id="441" name="n_2aveValue【一般廃棄物処理施設】&#10;有形固定資産減価償却率">
          <a:extLst>
            <a:ext uri="{FF2B5EF4-FFF2-40B4-BE49-F238E27FC236}">
              <a16:creationId xmlns:a16="http://schemas.microsoft.com/office/drawing/2014/main" id="{BCABA7A5-A8AD-41E8-B2D3-1C76C8D8BD76}"/>
            </a:ext>
          </a:extLst>
        </xdr:cNvPr>
        <xdr:cNvSpPr txBox="1"/>
      </xdr:nvSpPr>
      <xdr:spPr>
        <a:xfrm>
          <a:off x="12964169" y="6188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114952</xdr:rowOff>
    </xdr:from>
    <xdr:ext cx="405111" cy="259045"/>
    <xdr:sp macro="" textlink="">
      <xdr:nvSpPr>
        <xdr:cNvPr id="442" name="n_3aveValue【一般廃棄物処理施設】&#10;有形固定資産減価償却率">
          <a:extLst>
            <a:ext uri="{FF2B5EF4-FFF2-40B4-BE49-F238E27FC236}">
              <a16:creationId xmlns:a16="http://schemas.microsoft.com/office/drawing/2014/main" id="{D7A3693D-4AF4-45D1-B263-1CB5FC4B02FD}"/>
            </a:ext>
          </a:extLst>
        </xdr:cNvPr>
        <xdr:cNvSpPr txBox="1"/>
      </xdr:nvSpPr>
      <xdr:spPr>
        <a:xfrm>
          <a:off x="12164069"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52087</xdr:rowOff>
    </xdr:from>
    <xdr:ext cx="405111" cy="259045"/>
    <xdr:sp macro="" textlink="">
      <xdr:nvSpPr>
        <xdr:cNvPr id="443" name="n_4aveValue【一般廃棄物処理施設】&#10;有形固定資産減価償却率">
          <a:extLst>
            <a:ext uri="{FF2B5EF4-FFF2-40B4-BE49-F238E27FC236}">
              <a16:creationId xmlns:a16="http://schemas.microsoft.com/office/drawing/2014/main" id="{C6D507F5-DD2E-4937-AC83-CCB00F0D9FA8}"/>
            </a:ext>
          </a:extLst>
        </xdr:cNvPr>
        <xdr:cNvSpPr txBox="1"/>
      </xdr:nvSpPr>
      <xdr:spPr>
        <a:xfrm>
          <a:off x="11354444" y="6049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95267</xdr:rowOff>
    </xdr:from>
    <xdr:ext cx="405111" cy="259045"/>
    <xdr:sp macro="" textlink="">
      <xdr:nvSpPr>
        <xdr:cNvPr id="444" name="n_1mainValue【一般廃棄物処理施設】&#10;有形固定資産減価償却率">
          <a:extLst>
            <a:ext uri="{FF2B5EF4-FFF2-40B4-BE49-F238E27FC236}">
              <a16:creationId xmlns:a16="http://schemas.microsoft.com/office/drawing/2014/main" id="{45EEB6B8-99B7-498C-8224-0CEAD13E3D96}"/>
            </a:ext>
          </a:extLst>
        </xdr:cNvPr>
        <xdr:cNvSpPr txBox="1"/>
      </xdr:nvSpPr>
      <xdr:spPr>
        <a:xfrm>
          <a:off x="13745219" y="674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34307</xdr:rowOff>
    </xdr:from>
    <xdr:ext cx="405111" cy="259045"/>
    <xdr:sp macro="" textlink="">
      <xdr:nvSpPr>
        <xdr:cNvPr id="445" name="n_2mainValue【一般廃棄物処理施設】&#10;有形固定資産減価償却率">
          <a:extLst>
            <a:ext uri="{FF2B5EF4-FFF2-40B4-BE49-F238E27FC236}">
              <a16:creationId xmlns:a16="http://schemas.microsoft.com/office/drawing/2014/main" id="{30536BC0-65C6-4C9D-B4B0-061EDA8E8464}"/>
            </a:ext>
          </a:extLst>
        </xdr:cNvPr>
        <xdr:cNvSpPr txBox="1"/>
      </xdr:nvSpPr>
      <xdr:spPr>
        <a:xfrm>
          <a:off x="12964169" y="6679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148607</xdr:rowOff>
    </xdr:from>
    <xdr:ext cx="405111" cy="259045"/>
    <xdr:sp macro="" textlink="">
      <xdr:nvSpPr>
        <xdr:cNvPr id="446" name="n_3mainValue【一般廃棄物処理施設】&#10;有形固定資産減価償却率">
          <a:extLst>
            <a:ext uri="{FF2B5EF4-FFF2-40B4-BE49-F238E27FC236}">
              <a16:creationId xmlns:a16="http://schemas.microsoft.com/office/drawing/2014/main" id="{EDD804F8-CD01-4E53-8F55-A513E0EA31B8}"/>
            </a:ext>
          </a:extLst>
        </xdr:cNvPr>
        <xdr:cNvSpPr txBox="1"/>
      </xdr:nvSpPr>
      <xdr:spPr>
        <a:xfrm>
          <a:off x="12164069" y="6631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91457</xdr:rowOff>
    </xdr:from>
    <xdr:ext cx="405111" cy="259045"/>
    <xdr:sp macro="" textlink="">
      <xdr:nvSpPr>
        <xdr:cNvPr id="447" name="n_4mainValue【一般廃棄物処理施設】&#10;有形固定資産減価償却率">
          <a:extLst>
            <a:ext uri="{FF2B5EF4-FFF2-40B4-BE49-F238E27FC236}">
              <a16:creationId xmlns:a16="http://schemas.microsoft.com/office/drawing/2014/main" id="{DC3203A5-D4F1-4C83-A02C-84E25C96E192}"/>
            </a:ext>
          </a:extLst>
        </xdr:cNvPr>
        <xdr:cNvSpPr txBox="1"/>
      </xdr:nvSpPr>
      <xdr:spPr>
        <a:xfrm>
          <a:off x="11354444" y="6574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84325F5A-F48F-4CE9-90BD-4D2A6D174F8E}"/>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3DA2171D-FCCE-4BDC-8016-3BB7D2C1354B}"/>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9F29897B-AE72-4F19-A191-1DF60F203377}"/>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0A5C6482-7C7C-4A84-8F1A-B5EDBB3CDD0E}"/>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85AB0814-6663-431E-97EF-4466AF32B5EC}"/>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B8708055-ADF2-4232-A310-74968D506EE3}"/>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FB8D9CA9-BBDB-45D5-8C53-BE59D14D18D2}"/>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8C58479F-2156-4919-989C-486C9D7B5763}"/>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2A89F4D4-4EFD-4A0C-9AFC-AB15EC8EB19E}"/>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979611FA-B57B-472A-9CC0-FDEBA408411A}"/>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a:extLst>
            <a:ext uri="{FF2B5EF4-FFF2-40B4-BE49-F238E27FC236}">
              <a16:creationId xmlns:a16="http://schemas.microsoft.com/office/drawing/2014/main" id="{BE310E9B-9A9C-48EB-BDBF-A9E60A41A556}"/>
            </a:ext>
          </a:extLst>
        </xdr:cNvPr>
        <xdr:cNvCxnSpPr/>
      </xdr:nvCxnSpPr>
      <xdr:spPr>
        <a:xfrm>
          <a:off x="164592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59" name="テキスト ボックス 458">
          <a:extLst>
            <a:ext uri="{FF2B5EF4-FFF2-40B4-BE49-F238E27FC236}">
              <a16:creationId xmlns:a16="http://schemas.microsoft.com/office/drawing/2014/main" id="{97DA68B6-3DCC-42D0-8E61-87A504C857D7}"/>
            </a:ext>
          </a:extLst>
        </xdr:cNvPr>
        <xdr:cNvSpPr txBox="1"/>
      </xdr:nvSpPr>
      <xdr:spPr>
        <a:xfrm>
          <a:off x="16248514" y="671260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a:extLst>
            <a:ext uri="{FF2B5EF4-FFF2-40B4-BE49-F238E27FC236}">
              <a16:creationId xmlns:a16="http://schemas.microsoft.com/office/drawing/2014/main" id="{E17EB2A4-E817-4E14-B26A-3D3BEE0B3433}"/>
            </a:ext>
          </a:extLst>
        </xdr:cNvPr>
        <xdr:cNvCxnSpPr/>
      </xdr:nvCxnSpPr>
      <xdr:spPr>
        <a:xfrm>
          <a:off x="164592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1" name="テキスト ボックス 460">
          <a:extLst>
            <a:ext uri="{FF2B5EF4-FFF2-40B4-BE49-F238E27FC236}">
              <a16:creationId xmlns:a16="http://schemas.microsoft.com/office/drawing/2014/main" id="{426258E2-0C0B-437E-86AC-8F12904F3366}"/>
            </a:ext>
          </a:extLst>
        </xdr:cNvPr>
        <xdr:cNvSpPr txBox="1"/>
      </xdr:nvSpPr>
      <xdr:spPr>
        <a:xfrm>
          <a:off x="15936806" y="63506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a:extLst>
            <a:ext uri="{FF2B5EF4-FFF2-40B4-BE49-F238E27FC236}">
              <a16:creationId xmlns:a16="http://schemas.microsoft.com/office/drawing/2014/main" id="{07495DA2-2233-433C-8CD1-230B5D414F86}"/>
            </a:ext>
          </a:extLst>
        </xdr:cNvPr>
        <xdr:cNvCxnSpPr/>
      </xdr:nvCxnSpPr>
      <xdr:spPr>
        <a:xfrm>
          <a:off x="164592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3" name="テキスト ボックス 462">
          <a:extLst>
            <a:ext uri="{FF2B5EF4-FFF2-40B4-BE49-F238E27FC236}">
              <a16:creationId xmlns:a16="http://schemas.microsoft.com/office/drawing/2014/main" id="{4977D08B-BC26-4548-A4FE-267C0D4B13A7}"/>
            </a:ext>
          </a:extLst>
        </xdr:cNvPr>
        <xdr:cNvSpPr txBox="1"/>
      </xdr:nvSpPr>
      <xdr:spPr>
        <a:xfrm>
          <a:off x="15936806" y="5998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a:extLst>
            <a:ext uri="{FF2B5EF4-FFF2-40B4-BE49-F238E27FC236}">
              <a16:creationId xmlns:a16="http://schemas.microsoft.com/office/drawing/2014/main" id="{F943D50A-A05F-4AEB-8FFB-B3852DFD7DD7}"/>
            </a:ext>
          </a:extLst>
        </xdr:cNvPr>
        <xdr:cNvCxnSpPr/>
      </xdr:nvCxnSpPr>
      <xdr:spPr>
        <a:xfrm>
          <a:off x="164592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5" name="テキスト ボックス 464">
          <a:extLst>
            <a:ext uri="{FF2B5EF4-FFF2-40B4-BE49-F238E27FC236}">
              <a16:creationId xmlns:a16="http://schemas.microsoft.com/office/drawing/2014/main" id="{E0B4560F-48D8-439B-9B60-8A0EA0DA3F40}"/>
            </a:ext>
          </a:extLst>
        </xdr:cNvPr>
        <xdr:cNvSpPr txBox="1"/>
      </xdr:nvSpPr>
      <xdr:spPr>
        <a:xfrm>
          <a:off x="15936806" y="563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a:extLst>
            <a:ext uri="{FF2B5EF4-FFF2-40B4-BE49-F238E27FC236}">
              <a16:creationId xmlns:a16="http://schemas.microsoft.com/office/drawing/2014/main" id="{8EEAFFED-D9C3-4F61-B4DE-75A4E0CB225E}"/>
            </a:ext>
          </a:extLst>
        </xdr:cNvPr>
        <xdr:cNvCxnSpPr/>
      </xdr:nvCxnSpPr>
      <xdr:spPr>
        <a:xfrm>
          <a:off x="164592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67" name="テキスト ボックス 466">
          <a:extLst>
            <a:ext uri="{FF2B5EF4-FFF2-40B4-BE49-F238E27FC236}">
              <a16:creationId xmlns:a16="http://schemas.microsoft.com/office/drawing/2014/main" id="{28651CF5-83DB-438B-B80F-63FC67EA96CB}"/>
            </a:ext>
          </a:extLst>
        </xdr:cNvPr>
        <xdr:cNvSpPr txBox="1"/>
      </xdr:nvSpPr>
      <xdr:spPr>
        <a:xfrm>
          <a:off x="15936806" y="5274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798BD025-CB09-45ED-834C-3035461F8E02}"/>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9" name="テキスト ボックス 468">
          <a:extLst>
            <a:ext uri="{FF2B5EF4-FFF2-40B4-BE49-F238E27FC236}">
              <a16:creationId xmlns:a16="http://schemas.microsoft.com/office/drawing/2014/main" id="{1E2A93DF-6746-45A0-B904-22C36B5CB232}"/>
            </a:ext>
          </a:extLst>
        </xdr:cNvPr>
        <xdr:cNvSpPr txBox="1"/>
      </xdr:nvSpPr>
      <xdr:spPr>
        <a:xfrm>
          <a:off x="15936806" y="491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一般廃棄物処理施設】&#10;一人当たり有形固定資産（償却資産）額グラフ枠">
          <a:extLst>
            <a:ext uri="{FF2B5EF4-FFF2-40B4-BE49-F238E27FC236}">
              <a16:creationId xmlns:a16="http://schemas.microsoft.com/office/drawing/2014/main" id="{7BBF956F-A555-45A3-96AD-FB1AFE4C9D47}"/>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169077</xdr:rowOff>
    </xdr:from>
    <xdr:to>
      <xdr:col>116</xdr:col>
      <xdr:colOff>62864</xdr:colOff>
      <xdr:row>42</xdr:row>
      <xdr:rowOff>36664</xdr:rowOff>
    </xdr:to>
    <xdr:cxnSp macro="">
      <xdr:nvCxnSpPr>
        <xdr:cNvPr id="471" name="直線コネクタ 470">
          <a:extLst>
            <a:ext uri="{FF2B5EF4-FFF2-40B4-BE49-F238E27FC236}">
              <a16:creationId xmlns:a16="http://schemas.microsoft.com/office/drawing/2014/main" id="{6670BBA3-4988-45A2-A0E6-5FCA1BC306BB}"/>
            </a:ext>
          </a:extLst>
        </xdr:cNvPr>
        <xdr:cNvCxnSpPr/>
      </xdr:nvCxnSpPr>
      <xdr:spPr>
        <a:xfrm flipV="1">
          <a:off x="19954239" y="5512602"/>
          <a:ext cx="0" cy="1334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40491</xdr:rowOff>
    </xdr:from>
    <xdr:ext cx="378565" cy="259045"/>
    <xdr:sp macro="" textlink="">
      <xdr:nvSpPr>
        <xdr:cNvPr id="472" name="【一般廃棄物処理施設】&#10;一人当たり有形固定資産（償却資産）額最小値テキスト">
          <a:extLst>
            <a:ext uri="{FF2B5EF4-FFF2-40B4-BE49-F238E27FC236}">
              <a16:creationId xmlns:a16="http://schemas.microsoft.com/office/drawing/2014/main" id="{3C912F53-E04D-42FA-9D4C-DC7385FAD2E9}"/>
            </a:ext>
          </a:extLst>
        </xdr:cNvPr>
        <xdr:cNvSpPr txBox="1"/>
      </xdr:nvSpPr>
      <xdr:spPr>
        <a:xfrm>
          <a:off x="19992975" y="6850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36664</xdr:rowOff>
    </xdr:from>
    <xdr:to>
      <xdr:col>116</xdr:col>
      <xdr:colOff>152400</xdr:colOff>
      <xdr:row>42</xdr:row>
      <xdr:rowOff>36664</xdr:rowOff>
    </xdr:to>
    <xdr:cxnSp macro="">
      <xdr:nvCxnSpPr>
        <xdr:cNvPr id="473" name="直線コネクタ 472">
          <a:extLst>
            <a:ext uri="{FF2B5EF4-FFF2-40B4-BE49-F238E27FC236}">
              <a16:creationId xmlns:a16="http://schemas.microsoft.com/office/drawing/2014/main" id="{6EE2BE8A-F88E-438E-B8E5-C65D11BA7C6E}"/>
            </a:ext>
          </a:extLst>
        </xdr:cNvPr>
        <xdr:cNvCxnSpPr/>
      </xdr:nvCxnSpPr>
      <xdr:spPr>
        <a:xfrm>
          <a:off x="19878675" y="684703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115754</xdr:rowOff>
    </xdr:from>
    <xdr:ext cx="599010" cy="259045"/>
    <xdr:sp macro="" textlink="">
      <xdr:nvSpPr>
        <xdr:cNvPr id="474" name="【一般廃棄物処理施設】&#10;一人当たり有形固定資産（償却資産）額最大値テキスト">
          <a:extLst>
            <a:ext uri="{FF2B5EF4-FFF2-40B4-BE49-F238E27FC236}">
              <a16:creationId xmlns:a16="http://schemas.microsoft.com/office/drawing/2014/main" id="{020601DE-823C-48A0-8133-6760080F13F6}"/>
            </a:ext>
          </a:extLst>
        </xdr:cNvPr>
        <xdr:cNvSpPr txBox="1"/>
      </xdr:nvSpPr>
      <xdr:spPr>
        <a:xfrm>
          <a:off x="19992975" y="5306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169077</xdr:rowOff>
    </xdr:from>
    <xdr:to>
      <xdr:col>116</xdr:col>
      <xdr:colOff>152400</xdr:colOff>
      <xdr:row>33</xdr:row>
      <xdr:rowOff>169077</xdr:rowOff>
    </xdr:to>
    <xdr:cxnSp macro="">
      <xdr:nvCxnSpPr>
        <xdr:cNvPr id="475" name="直線コネクタ 474">
          <a:extLst>
            <a:ext uri="{FF2B5EF4-FFF2-40B4-BE49-F238E27FC236}">
              <a16:creationId xmlns:a16="http://schemas.microsoft.com/office/drawing/2014/main" id="{E22F6D92-F259-485A-B757-FFFA7210A5C4}"/>
            </a:ext>
          </a:extLst>
        </xdr:cNvPr>
        <xdr:cNvCxnSpPr/>
      </xdr:nvCxnSpPr>
      <xdr:spPr>
        <a:xfrm>
          <a:off x="19878675" y="551260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39927</xdr:rowOff>
    </xdr:from>
    <xdr:ext cx="534377" cy="259045"/>
    <xdr:sp macro="" textlink="">
      <xdr:nvSpPr>
        <xdr:cNvPr id="476" name="【一般廃棄物処理施設】&#10;一人当たり有形固定資産（償却資産）額平均値テキスト">
          <a:extLst>
            <a:ext uri="{FF2B5EF4-FFF2-40B4-BE49-F238E27FC236}">
              <a16:creationId xmlns:a16="http://schemas.microsoft.com/office/drawing/2014/main" id="{7D90E82A-26E2-4B9B-9F1A-004EA7776537}"/>
            </a:ext>
          </a:extLst>
        </xdr:cNvPr>
        <xdr:cNvSpPr txBox="1"/>
      </xdr:nvSpPr>
      <xdr:spPr>
        <a:xfrm>
          <a:off x="19992975" y="6526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61500</xdr:rowOff>
    </xdr:from>
    <xdr:to>
      <xdr:col>116</xdr:col>
      <xdr:colOff>114300</xdr:colOff>
      <xdr:row>40</xdr:row>
      <xdr:rowOff>163100</xdr:rowOff>
    </xdr:to>
    <xdr:sp macro="" textlink="">
      <xdr:nvSpPr>
        <xdr:cNvPr id="477" name="フローチャート: 判断 476">
          <a:extLst>
            <a:ext uri="{FF2B5EF4-FFF2-40B4-BE49-F238E27FC236}">
              <a16:creationId xmlns:a16="http://schemas.microsoft.com/office/drawing/2014/main" id="{1115DBEB-A1AC-4C48-8123-98AC1AADDBC6}"/>
            </a:ext>
          </a:extLst>
        </xdr:cNvPr>
        <xdr:cNvSpPr/>
      </xdr:nvSpPr>
      <xdr:spPr>
        <a:xfrm>
          <a:off x="19897725" y="65512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64590</xdr:rowOff>
    </xdr:from>
    <xdr:to>
      <xdr:col>112</xdr:col>
      <xdr:colOff>38100</xdr:colOff>
      <xdr:row>40</xdr:row>
      <xdr:rowOff>166190</xdr:rowOff>
    </xdr:to>
    <xdr:sp macro="" textlink="">
      <xdr:nvSpPr>
        <xdr:cNvPr id="478" name="フローチャート: 判断 477">
          <a:extLst>
            <a:ext uri="{FF2B5EF4-FFF2-40B4-BE49-F238E27FC236}">
              <a16:creationId xmlns:a16="http://schemas.microsoft.com/office/drawing/2014/main" id="{914EF436-6C0D-40C7-9527-1A66974E4C13}"/>
            </a:ext>
          </a:extLst>
        </xdr:cNvPr>
        <xdr:cNvSpPr/>
      </xdr:nvSpPr>
      <xdr:spPr>
        <a:xfrm>
          <a:off x="19154775" y="655429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65428</xdr:rowOff>
    </xdr:from>
    <xdr:to>
      <xdr:col>107</xdr:col>
      <xdr:colOff>101600</xdr:colOff>
      <xdr:row>40</xdr:row>
      <xdr:rowOff>167028</xdr:rowOff>
    </xdr:to>
    <xdr:sp macro="" textlink="">
      <xdr:nvSpPr>
        <xdr:cNvPr id="479" name="フローチャート: 判断 478">
          <a:extLst>
            <a:ext uri="{FF2B5EF4-FFF2-40B4-BE49-F238E27FC236}">
              <a16:creationId xmlns:a16="http://schemas.microsoft.com/office/drawing/2014/main" id="{146592E3-1C7F-4F0A-A5C1-B4C71C3F4399}"/>
            </a:ext>
          </a:extLst>
        </xdr:cNvPr>
        <xdr:cNvSpPr/>
      </xdr:nvSpPr>
      <xdr:spPr>
        <a:xfrm>
          <a:off x="18345150" y="655512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65664</xdr:rowOff>
    </xdr:from>
    <xdr:to>
      <xdr:col>102</xdr:col>
      <xdr:colOff>165100</xdr:colOff>
      <xdr:row>40</xdr:row>
      <xdr:rowOff>167264</xdr:rowOff>
    </xdr:to>
    <xdr:sp macro="" textlink="">
      <xdr:nvSpPr>
        <xdr:cNvPr id="480" name="フローチャート: 判断 479">
          <a:extLst>
            <a:ext uri="{FF2B5EF4-FFF2-40B4-BE49-F238E27FC236}">
              <a16:creationId xmlns:a16="http://schemas.microsoft.com/office/drawing/2014/main" id="{044FE757-A564-4590-AC12-FCCC4ADE4E61}"/>
            </a:ext>
          </a:extLst>
        </xdr:cNvPr>
        <xdr:cNvSpPr/>
      </xdr:nvSpPr>
      <xdr:spPr>
        <a:xfrm>
          <a:off x="17554575" y="655536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115819</xdr:rowOff>
    </xdr:from>
    <xdr:to>
      <xdr:col>98</xdr:col>
      <xdr:colOff>38100</xdr:colOff>
      <xdr:row>41</xdr:row>
      <xdr:rowOff>45969</xdr:rowOff>
    </xdr:to>
    <xdr:sp macro="" textlink="">
      <xdr:nvSpPr>
        <xdr:cNvPr id="481" name="フローチャート: 判断 480">
          <a:extLst>
            <a:ext uri="{FF2B5EF4-FFF2-40B4-BE49-F238E27FC236}">
              <a16:creationId xmlns:a16="http://schemas.microsoft.com/office/drawing/2014/main" id="{7A6922C6-A58A-41E8-BAF0-43BAF321E050}"/>
            </a:ext>
          </a:extLst>
        </xdr:cNvPr>
        <xdr:cNvSpPr/>
      </xdr:nvSpPr>
      <xdr:spPr>
        <a:xfrm>
          <a:off x="16754475" y="660234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F560268D-B5B3-4082-9367-9D8179337755}"/>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7D0BB020-F97E-47E5-83EC-DA254BAA069B}"/>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4C82DC7F-C0AF-4636-821F-CB34482DD33C}"/>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2663F382-72B4-489F-B238-BD28A17D1C22}"/>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8E93FB1E-75C2-42F2-89AC-1F528141B254}"/>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144737</xdr:rowOff>
    </xdr:from>
    <xdr:to>
      <xdr:col>116</xdr:col>
      <xdr:colOff>114300</xdr:colOff>
      <xdr:row>40</xdr:row>
      <xdr:rowOff>74887</xdr:rowOff>
    </xdr:to>
    <xdr:sp macro="" textlink="">
      <xdr:nvSpPr>
        <xdr:cNvPr id="487" name="楕円 486">
          <a:extLst>
            <a:ext uri="{FF2B5EF4-FFF2-40B4-BE49-F238E27FC236}">
              <a16:creationId xmlns:a16="http://schemas.microsoft.com/office/drawing/2014/main" id="{93626DC4-6B00-4158-B2C9-9B54201FFE48}"/>
            </a:ext>
          </a:extLst>
        </xdr:cNvPr>
        <xdr:cNvSpPr/>
      </xdr:nvSpPr>
      <xdr:spPr>
        <a:xfrm>
          <a:off x="19897725" y="646616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167614</xdr:rowOff>
    </xdr:from>
    <xdr:ext cx="534377" cy="259045"/>
    <xdr:sp macro="" textlink="">
      <xdr:nvSpPr>
        <xdr:cNvPr id="488" name="【一般廃棄物処理施設】&#10;一人当たり有形固定資産（償却資産）額該当値テキスト">
          <a:extLst>
            <a:ext uri="{FF2B5EF4-FFF2-40B4-BE49-F238E27FC236}">
              <a16:creationId xmlns:a16="http://schemas.microsoft.com/office/drawing/2014/main" id="{06CA5186-3343-46FB-A64D-3D7FBCD0379A}"/>
            </a:ext>
          </a:extLst>
        </xdr:cNvPr>
        <xdr:cNvSpPr txBox="1"/>
      </xdr:nvSpPr>
      <xdr:spPr>
        <a:xfrm>
          <a:off x="19992975" y="632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133521</xdr:rowOff>
    </xdr:from>
    <xdr:to>
      <xdr:col>112</xdr:col>
      <xdr:colOff>38100</xdr:colOff>
      <xdr:row>40</xdr:row>
      <xdr:rowOff>63671</xdr:rowOff>
    </xdr:to>
    <xdr:sp macro="" textlink="">
      <xdr:nvSpPr>
        <xdr:cNvPr id="489" name="楕円 488">
          <a:extLst>
            <a:ext uri="{FF2B5EF4-FFF2-40B4-BE49-F238E27FC236}">
              <a16:creationId xmlns:a16="http://schemas.microsoft.com/office/drawing/2014/main" id="{33DA5AA5-9DAE-4A6E-9C79-ADCDD0BC0A84}"/>
            </a:ext>
          </a:extLst>
        </xdr:cNvPr>
        <xdr:cNvSpPr/>
      </xdr:nvSpPr>
      <xdr:spPr>
        <a:xfrm>
          <a:off x="19154775" y="645812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12871</xdr:rowOff>
    </xdr:from>
    <xdr:to>
      <xdr:col>116</xdr:col>
      <xdr:colOff>63500</xdr:colOff>
      <xdr:row>40</xdr:row>
      <xdr:rowOff>24087</xdr:rowOff>
    </xdr:to>
    <xdr:cxnSp macro="">
      <xdr:nvCxnSpPr>
        <xdr:cNvPr id="490" name="直線コネクタ 489">
          <a:extLst>
            <a:ext uri="{FF2B5EF4-FFF2-40B4-BE49-F238E27FC236}">
              <a16:creationId xmlns:a16="http://schemas.microsoft.com/office/drawing/2014/main" id="{9F6E569A-5D5F-4AD0-A06B-E6BF93CA9E5C}"/>
            </a:ext>
          </a:extLst>
        </xdr:cNvPr>
        <xdr:cNvCxnSpPr/>
      </xdr:nvCxnSpPr>
      <xdr:spPr>
        <a:xfrm>
          <a:off x="19202400" y="6496221"/>
          <a:ext cx="752475" cy="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93302</xdr:rowOff>
    </xdr:from>
    <xdr:to>
      <xdr:col>107</xdr:col>
      <xdr:colOff>101600</xdr:colOff>
      <xdr:row>40</xdr:row>
      <xdr:rowOff>23452</xdr:rowOff>
    </xdr:to>
    <xdr:sp macro="" textlink="">
      <xdr:nvSpPr>
        <xdr:cNvPr id="491" name="楕円 490">
          <a:extLst>
            <a:ext uri="{FF2B5EF4-FFF2-40B4-BE49-F238E27FC236}">
              <a16:creationId xmlns:a16="http://schemas.microsoft.com/office/drawing/2014/main" id="{C729A06C-90A9-4A77-94DB-C64155F8A492}"/>
            </a:ext>
          </a:extLst>
        </xdr:cNvPr>
        <xdr:cNvSpPr/>
      </xdr:nvSpPr>
      <xdr:spPr>
        <a:xfrm>
          <a:off x="18345150" y="641790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144102</xdr:rowOff>
    </xdr:from>
    <xdr:to>
      <xdr:col>111</xdr:col>
      <xdr:colOff>177800</xdr:colOff>
      <xdr:row>40</xdr:row>
      <xdr:rowOff>12871</xdr:rowOff>
    </xdr:to>
    <xdr:cxnSp macro="">
      <xdr:nvCxnSpPr>
        <xdr:cNvPr id="492" name="直線コネクタ 491">
          <a:extLst>
            <a:ext uri="{FF2B5EF4-FFF2-40B4-BE49-F238E27FC236}">
              <a16:creationId xmlns:a16="http://schemas.microsoft.com/office/drawing/2014/main" id="{5EA6191B-A823-462B-9019-018FD50C682D}"/>
            </a:ext>
          </a:extLst>
        </xdr:cNvPr>
        <xdr:cNvCxnSpPr/>
      </xdr:nvCxnSpPr>
      <xdr:spPr>
        <a:xfrm>
          <a:off x="18392775" y="6465527"/>
          <a:ext cx="809625" cy="30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96815</xdr:rowOff>
    </xdr:from>
    <xdr:to>
      <xdr:col>102</xdr:col>
      <xdr:colOff>165100</xdr:colOff>
      <xdr:row>40</xdr:row>
      <xdr:rowOff>26965</xdr:rowOff>
    </xdr:to>
    <xdr:sp macro="" textlink="">
      <xdr:nvSpPr>
        <xdr:cNvPr id="493" name="楕円 492">
          <a:extLst>
            <a:ext uri="{FF2B5EF4-FFF2-40B4-BE49-F238E27FC236}">
              <a16:creationId xmlns:a16="http://schemas.microsoft.com/office/drawing/2014/main" id="{6C334D94-9FD5-4162-8DE6-83DFB0881FFA}"/>
            </a:ext>
          </a:extLst>
        </xdr:cNvPr>
        <xdr:cNvSpPr/>
      </xdr:nvSpPr>
      <xdr:spPr>
        <a:xfrm>
          <a:off x="17554575" y="642141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144102</xdr:rowOff>
    </xdr:from>
    <xdr:to>
      <xdr:col>107</xdr:col>
      <xdr:colOff>50800</xdr:colOff>
      <xdr:row>39</xdr:row>
      <xdr:rowOff>147615</xdr:rowOff>
    </xdr:to>
    <xdr:cxnSp macro="">
      <xdr:nvCxnSpPr>
        <xdr:cNvPr id="494" name="直線コネクタ 493">
          <a:extLst>
            <a:ext uri="{FF2B5EF4-FFF2-40B4-BE49-F238E27FC236}">
              <a16:creationId xmlns:a16="http://schemas.microsoft.com/office/drawing/2014/main" id="{68C09FDF-F039-4EC9-95DA-7844AFAF228A}"/>
            </a:ext>
          </a:extLst>
        </xdr:cNvPr>
        <xdr:cNvCxnSpPr/>
      </xdr:nvCxnSpPr>
      <xdr:spPr>
        <a:xfrm flipV="1">
          <a:off x="17602200" y="6465527"/>
          <a:ext cx="790575" cy="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100030</xdr:rowOff>
    </xdr:from>
    <xdr:to>
      <xdr:col>98</xdr:col>
      <xdr:colOff>38100</xdr:colOff>
      <xdr:row>40</xdr:row>
      <xdr:rowOff>30180</xdr:rowOff>
    </xdr:to>
    <xdr:sp macro="" textlink="">
      <xdr:nvSpPr>
        <xdr:cNvPr id="495" name="楕円 494">
          <a:extLst>
            <a:ext uri="{FF2B5EF4-FFF2-40B4-BE49-F238E27FC236}">
              <a16:creationId xmlns:a16="http://schemas.microsoft.com/office/drawing/2014/main" id="{AF82723D-1609-4489-B9E3-DA834D644F43}"/>
            </a:ext>
          </a:extLst>
        </xdr:cNvPr>
        <xdr:cNvSpPr/>
      </xdr:nvSpPr>
      <xdr:spPr>
        <a:xfrm>
          <a:off x="16754475" y="642780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147615</xdr:rowOff>
    </xdr:from>
    <xdr:to>
      <xdr:col>102</xdr:col>
      <xdr:colOff>114300</xdr:colOff>
      <xdr:row>39</xdr:row>
      <xdr:rowOff>150830</xdr:rowOff>
    </xdr:to>
    <xdr:cxnSp macro="">
      <xdr:nvCxnSpPr>
        <xdr:cNvPr id="496" name="直線コネクタ 495">
          <a:extLst>
            <a:ext uri="{FF2B5EF4-FFF2-40B4-BE49-F238E27FC236}">
              <a16:creationId xmlns:a16="http://schemas.microsoft.com/office/drawing/2014/main" id="{B082B3F7-3E8F-49F1-897A-316B7E6762E0}"/>
            </a:ext>
          </a:extLst>
        </xdr:cNvPr>
        <xdr:cNvCxnSpPr/>
      </xdr:nvCxnSpPr>
      <xdr:spPr>
        <a:xfrm flipV="1">
          <a:off x="16802100" y="6469040"/>
          <a:ext cx="800100" cy="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157317</xdr:rowOff>
    </xdr:from>
    <xdr:ext cx="534377" cy="259045"/>
    <xdr:sp macro="" textlink="">
      <xdr:nvSpPr>
        <xdr:cNvPr id="497" name="n_1aveValue【一般廃棄物処理施設】&#10;一人当たり有形固定資産（償却資産）額">
          <a:extLst>
            <a:ext uri="{FF2B5EF4-FFF2-40B4-BE49-F238E27FC236}">
              <a16:creationId xmlns:a16="http://schemas.microsoft.com/office/drawing/2014/main" id="{20158DE3-BD93-451E-B938-71E6E9E51585}"/>
            </a:ext>
          </a:extLst>
        </xdr:cNvPr>
        <xdr:cNvSpPr txBox="1"/>
      </xdr:nvSpPr>
      <xdr:spPr>
        <a:xfrm>
          <a:off x="18944736" y="664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158155</xdr:rowOff>
    </xdr:from>
    <xdr:ext cx="534377" cy="259045"/>
    <xdr:sp macro="" textlink="">
      <xdr:nvSpPr>
        <xdr:cNvPr id="498" name="n_2aveValue【一般廃棄物処理施設】&#10;一人当たり有形固定資産（償却資産）額">
          <a:extLst>
            <a:ext uri="{FF2B5EF4-FFF2-40B4-BE49-F238E27FC236}">
              <a16:creationId xmlns:a16="http://schemas.microsoft.com/office/drawing/2014/main" id="{B8B1A1F5-3BF9-43AB-9315-DA112D190D48}"/>
            </a:ext>
          </a:extLst>
        </xdr:cNvPr>
        <xdr:cNvSpPr txBox="1"/>
      </xdr:nvSpPr>
      <xdr:spPr>
        <a:xfrm>
          <a:off x="18163686" y="664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158391</xdr:rowOff>
    </xdr:from>
    <xdr:ext cx="534377" cy="259045"/>
    <xdr:sp macro="" textlink="">
      <xdr:nvSpPr>
        <xdr:cNvPr id="499" name="n_3aveValue【一般廃棄物処理施設】&#10;一人当たり有形固定資産（償却資産）額">
          <a:extLst>
            <a:ext uri="{FF2B5EF4-FFF2-40B4-BE49-F238E27FC236}">
              <a16:creationId xmlns:a16="http://schemas.microsoft.com/office/drawing/2014/main" id="{51FD834E-B1E8-450A-8602-769726DE3069}"/>
            </a:ext>
          </a:extLst>
        </xdr:cNvPr>
        <xdr:cNvSpPr txBox="1"/>
      </xdr:nvSpPr>
      <xdr:spPr>
        <a:xfrm>
          <a:off x="17354061" y="6648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37096</xdr:rowOff>
    </xdr:from>
    <xdr:ext cx="534377" cy="259045"/>
    <xdr:sp macro="" textlink="">
      <xdr:nvSpPr>
        <xdr:cNvPr id="500" name="n_4aveValue【一般廃棄物処理施設】&#10;一人当たり有形固定資産（償却資産）額">
          <a:extLst>
            <a:ext uri="{FF2B5EF4-FFF2-40B4-BE49-F238E27FC236}">
              <a16:creationId xmlns:a16="http://schemas.microsoft.com/office/drawing/2014/main" id="{7D3F8B2D-1A53-46FC-843F-BE8DA1F96C73}"/>
            </a:ext>
          </a:extLst>
        </xdr:cNvPr>
        <xdr:cNvSpPr txBox="1"/>
      </xdr:nvSpPr>
      <xdr:spPr>
        <a:xfrm>
          <a:off x="16563486" y="6685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38</xdr:row>
      <xdr:rowOff>80198</xdr:rowOff>
    </xdr:from>
    <xdr:ext cx="534377" cy="259045"/>
    <xdr:sp macro="" textlink="">
      <xdr:nvSpPr>
        <xdr:cNvPr id="501" name="n_1mainValue【一般廃棄物処理施設】&#10;一人当たり有形固定資産（償却資産）額">
          <a:extLst>
            <a:ext uri="{FF2B5EF4-FFF2-40B4-BE49-F238E27FC236}">
              <a16:creationId xmlns:a16="http://schemas.microsoft.com/office/drawing/2014/main" id="{402DB11E-0C60-4277-A064-B3709A97FD27}"/>
            </a:ext>
          </a:extLst>
        </xdr:cNvPr>
        <xdr:cNvSpPr txBox="1"/>
      </xdr:nvSpPr>
      <xdr:spPr>
        <a:xfrm>
          <a:off x="18944736" y="624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39979</xdr:rowOff>
    </xdr:from>
    <xdr:ext cx="599010" cy="259045"/>
    <xdr:sp macro="" textlink="">
      <xdr:nvSpPr>
        <xdr:cNvPr id="502" name="n_2mainValue【一般廃棄物処理施設】&#10;一人当たり有形固定資産（償却資産）額">
          <a:extLst>
            <a:ext uri="{FF2B5EF4-FFF2-40B4-BE49-F238E27FC236}">
              <a16:creationId xmlns:a16="http://schemas.microsoft.com/office/drawing/2014/main" id="{6DEC0CB6-5EA3-4153-BB50-03F50172BD17}"/>
            </a:ext>
          </a:extLst>
        </xdr:cNvPr>
        <xdr:cNvSpPr txBox="1"/>
      </xdr:nvSpPr>
      <xdr:spPr>
        <a:xfrm>
          <a:off x="18134545" y="6202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43492</xdr:rowOff>
    </xdr:from>
    <xdr:ext cx="599010" cy="259045"/>
    <xdr:sp macro="" textlink="">
      <xdr:nvSpPr>
        <xdr:cNvPr id="503" name="n_3mainValue【一般廃棄物処理施設】&#10;一人当たり有形固定資産（償却資産）額">
          <a:extLst>
            <a:ext uri="{FF2B5EF4-FFF2-40B4-BE49-F238E27FC236}">
              <a16:creationId xmlns:a16="http://schemas.microsoft.com/office/drawing/2014/main" id="{C390BA11-EEFA-42EA-B5AA-0A51AD41EBAB}"/>
            </a:ext>
          </a:extLst>
        </xdr:cNvPr>
        <xdr:cNvSpPr txBox="1"/>
      </xdr:nvSpPr>
      <xdr:spPr>
        <a:xfrm>
          <a:off x="17324920" y="6209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46707</xdr:rowOff>
    </xdr:from>
    <xdr:ext cx="599010" cy="259045"/>
    <xdr:sp macro="" textlink="">
      <xdr:nvSpPr>
        <xdr:cNvPr id="504" name="n_4mainValue【一般廃棄物処理施設】&#10;一人当たり有形固定資産（償却資産）額">
          <a:extLst>
            <a:ext uri="{FF2B5EF4-FFF2-40B4-BE49-F238E27FC236}">
              <a16:creationId xmlns:a16="http://schemas.microsoft.com/office/drawing/2014/main" id="{B6CC2B13-9DE2-4A0F-9F25-49FCE4B08068}"/>
            </a:ext>
          </a:extLst>
        </xdr:cNvPr>
        <xdr:cNvSpPr txBox="1"/>
      </xdr:nvSpPr>
      <xdr:spPr>
        <a:xfrm>
          <a:off x="16524820" y="6212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988BC980-FAA5-4003-808F-7B43F5D193E1}"/>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CCD8B2D0-CE43-4D21-80A2-56ACEDAD6058}"/>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8BF7DD4E-5151-430E-8D0B-2FA4458383B6}"/>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6CD91F48-890A-40D4-8877-6DC7FA2FA23C}"/>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B1DC1BA1-D55D-4EA4-BB93-AA9E531828CF}"/>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4038983E-E242-4968-A452-5F92E2C9862A}"/>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BD158BDF-A98C-4A89-B39C-89FE3DF9E25C}"/>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641496BD-3A10-47BF-B01E-62F54188B84A}"/>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id="{119E4368-A78F-41A6-BD74-EC2B5BB41166}"/>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E805EF93-3026-4E55-8F65-BFD153A38290}"/>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5" name="テキスト ボックス 514">
          <a:extLst>
            <a:ext uri="{FF2B5EF4-FFF2-40B4-BE49-F238E27FC236}">
              <a16:creationId xmlns:a16="http://schemas.microsoft.com/office/drawing/2014/main" id="{155823C1-D427-4EF3-BCE5-B1419106F96C}"/>
            </a:ext>
          </a:extLst>
        </xdr:cNvPr>
        <xdr:cNvSpPr txBox="1"/>
      </xdr:nvSpPr>
      <xdr:spPr>
        <a:xfrm>
          <a:off x="10845966" y="10675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6" name="直線コネクタ 515">
          <a:extLst>
            <a:ext uri="{FF2B5EF4-FFF2-40B4-BE49-F238E27FC236}">
              <a16:creationId xmlns:a16="http://schemas.microsoft.com/office/drawing/2014/main" id="{1349FECC-E71E-4F7F-BDED-D0F36EE9238C}"/>
            </a:ext>
          </a:extLst>
        </xdr:cNvPr>
        <xdr:cNvCxnSpPr/>
      </xdr:nvCxnSpPr>
      <xdr:spPr>
        <a:xfrm>
          <a:off x="11210925" y="10448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7" name="テキスト ボックス 516">
          <a:extLst>
            <a:ext uri="{FF2B5EF4-FFF2-40B4-BE49-F238E27FC236}">
              <a16:creationId xmlns:a16="http://schemas.microsoft.com/office/drawing/2014/main" id="{C8DEE0BE-16EA-4B95-BCF0-B9084A86CD02}"/>
            </a:ext>
          </a:extLst>
        </xdr:cNvPr>
        <xdr:cNvSpPr txBox="1"/>
      </xdr:nvSpPr>
      <xdr:spPr>
        <a:xfrm>
          <a:off x="10845966" y="103130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8" name="直線コネクタ 517">
          <a:extLst>
            <a:ext uri="{FF2B5EF4-FFF2-40B4-BE49-F238E27FC236}">
              <a16:creationId xmlns:a16="http://schemas.microsoft.com/office/drawing/2014/main" id="{A53931D8-E33A-4833-9E7E-3C12A388FFF9}"/>
            </a:ext>
          </a:extLst>
        </xdr:cNvPr>
        <xdr:cNvCxnSpPr/>
      </xdr:nvCxnSpPr>
      <xdr:spPr>
        <a:xfrm>
          <a:off x="11210925" y="100869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9" name="テキスト ボックス 518">
          <a:extLst>
            <a:ext uri="{FF2B5EF4-FFF2-40B4-BE49-F238E27FC236}">
              <a16:creationId xmlns:a16="http://schemas.microsoft.com/office/drawing/2014/main" id="{1B0F7C2A-CBC7-4252-83AB-3B801C2101D8}"/>
            </a:ext>
          </a:extLst>
        </xdr:cNvPr>
        <xdr:cNvSpPr txBox="1"/>
      </xdr:nvSpPr>
      <xdr:spPr>
        <a:xfrm>
          <a:off x="10845966"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0" name="直線コネクタ 519">
          <a:extLst>
            <a:ext uri="{FF2B5EF4-FFF2-40B4-BE49-F238E27FC236}">
              <a16:creationId xmlns:a16="http://schemas.microsoft.com/office/drawing/2014/main" id="{43245FCD-9F4E-4649-B764-315DBBEB09F3}"/>
            </a:ext>
          </a:extLst>
        </xdr:cNvPr>
        <xdr:cNvCxnSpPr/>
      </xdr:nvCxnSpPr>
      <xdr:spPr>
        <a:xfrm>
          <a:off x="11210925" y="972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1" name="テキスト ボックス 520">
          <a:extLst>
            <a:ext uri="{FF2B5EF4-FFF2-40B4-BE49-F238E27FC236}">
              <a16:creationId xmlns:a16="http://schemas.microsoft.com/office/drawing/2014/main" id="{91209473-F5B0-4663-B7C9-C006ED71328A}"/>
            </a:ext>
          </a:extLst>
        </xdr:cNvPr>
        <xdr:cNvSpPr txBox="1"/>
      </xdr:nvSpPr>
      <xdr:spPr>
        <a:xfrm>
          <a:off x="10845966"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2" name="直線コネクタ 521">
          <a:extLst>
            <a:ext uri="{FF2B5EF4-FFF2-40B4-BE49-F238E27FC236}">
              <a16:creationId xmlns:a16="http://schemas.microsoft.com/office/drawing/2014/main" id="{9784EA2F-0E36-44BA-ABB2-6B6F3DDDD443}"/>
            </a:ext>
          </a:extLst>
        </xdr:cNvPr>
        <xdr:cNvCxnSpPr/>
      </xdr:nvCxnSpPr>
      <xdr:spPr>
        <a:xfrm>
          <a:off x="11210925" y="93726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3" name="テキスト ボックス 522">
          <a:extLst>
            <a:ext uri="{FF2B5EF4-FFF2-40B4-BE49-F238E27FC236}">
              <a16:creationId xmlns:a16="http://schemas.microsoft.com/office/drawing/2014/main" id="{81B7C314-A5E7-4F1D-9048-6ED4C80DC605}"/>
            </a:ext>
          </a:extLst>
        </xdr:cNvPr>
        <xdr:cNvSpPr txBox="1"/>
      </xdr:nvSpPr>
      <xdr:spPr>
        <a:xfrm>
          <a:off x="10845966"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4" name="直線コネクタ 523">
          <a:extLst>
            <a:ext uri="{FF2B5EF4-FFF2-40B4-BE49-F238E27FC236}">
              <a16:creationId xmlns:a16="http://schemas.microsoft.com/office/drawing/2014/main" id="{BDDA5811-D367-4AA5-984E-159A1EED82C3}"/>
            </a:ext>
          </a:extLst>
        </xdr:cNvPr>
        <xdr:cNvCxnSpPr/>
      </xdr:nvCxnSpPr>
      <xdr:spPr>
        <a:xfrm>
          <a:off x="11210925" y="9010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5" name="テキスト ボックス 524">
          <a:extLst>
            <a:ext uri="{FF2B5EF4-FFF2-40B4-BE49-F238E27FC236}">
              <a16:creationId xmlns:a16="http://schemas.microsoft.com/office/drawing/2014/main" id="{3BD3F5F6-D94F-4380-93B5-4E67CD43B739}"/>
            </a:ext>
          </a:extLst>
        </xdr:cNvPr>
        <xdr:cNvSpPr txBox="1"/>
      </xdr:nvSpPr>
      <xdr:spPr>
        <a:xfrm>
          <a:off x="10845966"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a:extLst>
            <a:ext uri="{FF2B5EF4-FFF2-40B4-BE49-F238E27FC236}">
              <a16:creationId xmlns:a16="http://schemas.microsoft.com/office/drawing/2014/main" id="{3AD39F6D-AD74-4358-A92B-8B8CFD960648}"/>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7" name="テキスト ボックス 526">
          <a:extLst>
            <a:ext uri="{FF2B5EF4-FFF2-40B4-BE49-F238E27FC236}">
              <a16:creationId xmlns:a16="http://schemas.microsoft.com/office/drawing/2014/main" id="{92E3A320-B599-40D7-87CC-2037C8F86110}"/>
            </a:ext>
          </a:extLst>
        </xdr:cNvPr>
        <xdr:cNvSpPr txBox="1"/>
      </xdr:nvSpPr>
      <xdr:spPr>
        <a:xfrm>
          <a:off x="10845966"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8" name="【保健センター・保健所】&#10;有形固定資産減価償却率グラフ枠">
          <a:extLst>
            <a:ext uri="{FF2B5EF4-FFF2-40B4-BE49-F238E27FC236}">
              <a16:creationId xmlns:a16="http://schemas.microsoft.com/office/drawing/2014/main" id="{EE4089C7-6C59-4514-B4F8-C0C4A70016CA}"/>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140970</xdr:rowOff>
    </xdr:from>
    <xdr:to>
      <xdr:col>85</xdr:col>
      <xdr:colOff>126364</xdr:colOff>
      <xdr:row>64</xdr:row>
      <xdr:rowOff>95250</xdr:rowOff>
    </xdr:to>
    <xdr:cxnSp macro="">
      <xdr:nvCxnSpPr>
        <xdr:cNvPr id="529" name="直線コネクタ 528">
          <a:extLst>
            <a:ext uri="{FF2B5EF4-FFF2-40B4-BE49-F238E27FC236}">
              <a16:creationId xmlns:a16="http://schemas.microsoft.com/office/drawing/2014/main" id="{DA099FD5-9E60-4125-8F3B-9BD219D870C4}"/>
            </a:ext>
          </a:extLst>
        </xdr:cNvPr>
        <xdr:cNvCxnSpPr/>
      </xdr:nvCxnSpPr>
      <xdr:spPr>
        <a:xfrm flipV="1">
          <a:off x="14696439" y="9221470"/>
          <a:ext cx="0" cy="1246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99077</xdr:rowOff>
    </xdr:from>
    <xdr:ext cx="405111" cy="259045"/>
    <xdr:sp macro="" textlink="">
      <xdr:nvSpPr>
        <xdr:cNvPr id="530" name="【保健センター・保健所】&#10;有形固定資産減価償却率最小値テキスト">
          <a:extLst>
            <a:ext uri="{FF2B5EF4-FFF2-40B4-BE49-F238E27FC236}">
              <a16:creationId xmlns:a16="http://schemas.microsoft.com/office/drawing/2014/main" id="{2E907A63-6AF6-4AB3-BD51-A48406565C1E}"/>
            </a:ext>
          </a:extLst>
        </xdr:cNvPr>
        <xdr:cNvSpPr txBox="1"/>
      </xdr:nvSpPr>
      <xdr:spPr>
        <a:xfrm>
          <a:off x="14735175" y="1047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95250</xdr:rowOff>
    </xdr:from>
    <xdr:to>
      <xdr:col>86</xdr:col>
      <xdr:colOff>25400</xdr:colOff>
      <xdr:row>64</xdr:row>
      <xdr:rowOff>95250</xdr:rowOff>
    </xdr:to>
    <xdr:cxnSp macro="">
      <xdr:nvCxnSpPr>
        <xdr:cNvPr id="531" name="直線コネクタ 530">
          <a:extLst>
            <a:ext uri="{FF2B5EF4-FFF2-40B4-BE49-F238E27FC236}">
              <a16:creationId xmlns:a16="http://schemas.microsoft.com/office/drawing/2014/main" id="{4DD0BE65-C77A-4EB3-A5F9-37D61D77492C}"/>
            </a:ext>
          </a:extLst>
        </xdr:cNvPr>
        <xdr:cNvCxnSpPr/>
      </xdr:nvCxnSpPr>
      <xdr:spPr>
        <a:xfrm>
          <a:off x="14611350" y="104679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87647</xdr:rowOff>
    </xdr:from>
    <xdr:ext cx="405111" cy="259045"/>
    <xdr:sp macro="" textlink="">
      <xdr:nvSpPr>
        <xdr:cNvPr id="532" name="【保健センター・保健所】&#10;有形固定資産減価償却率最大値テキスト">
          <a:extLst>
            <a:ext uri="{FF2B5EF4-FFF2-40B4-BE49-F238E27FC236}">
              <a16:creationId xmlns:a16="http://schemas.microsoft.com/office/drawing/2014/main" id="{58628023-3980-4E90-B356-07205E2032E5}"/>
            </a:ext>
          </a:extLst>
        </xdr:cNvPr>
        <xdr:cNvSpPr txBox="1"/>
      </xdr:nvSpPr>
      <xdr:spPr>
        <a:xfrm>
          <a:off x="14735175" y="899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140970</xdr:rowOff>
    </xdr:from>
    <xdr:to>
      <xdr:col>86</xdr:col>
      <xdr:colOff>25400</xdr:colOff>
      <xdr:row>56</xdr:row>
      <xdr:rowOff>140970</xdr:rowOff>
    </xdr:to>
    <xdr:cxnSp macro="">
      <xdr:nvCxnSpPr>
        <xdr:cNvPr id="533" name="直線コネクタ 532">
          <a:extLst>
            <a:ext uri="{FF2B5EF4-FFF2-40B4-BE49-F238E27FC236}">
              <a16:creationId xmlns:a16="http://schemas.microsoft.com/office/drawing/2014/main" id="{A72D64CD-CCAD-46C7-8ED0-06CE00D0014F}"/>
            </a:ext>
          </a:extLst>
        </xdr:cNvPr>
        <xdr:cNvCxnSpPr/>
      </xdr:nvCxnSpPr>
      <xdr:spPr>
        <a:xfrm>
          <a:off x="14611350" y="922147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10177</xdr:rowOff>
    </xdr:from>
    <xdr:ext cx="405111" cy="259045"/>
    <xdr:sp macro="" textlink="">
      <xdr:nvSpPr>
        <xdr:cNvPr id="534" name="【保健センター・保健所】&#10;有形固定資産減価償却率平均値テキスト">
          <a:extLst>
            <a:ext uri="{FF2B5EF4-FFF2-40B4-BE49-F238E27FC236}">
              <a16:creationId xmlns:a16="http://schemas.microsoft.com/office/drawing/2014/main" id="{35A99422-35E7-4774-B3A0-76B708B2BF70}"/>
            </a:ext>
          </a:extLst>
        </xdr:cNvPr>
        <xdr:cNvSpPr txBox="1"/>
      </xdr:nvSpPr>
      <xdr:spPr>
        <a:xfrm>
          <a:off x="14735175" y="9408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535" name="フローチャート: 判断 534">
          <a:extLst>
            <a:ext uri="{FF2B5EF4-FFF2-40B4-BE49-F238E27FC236}">
              <a16:creationId xmlns:a16="http://schemas.microsoft.com/office/drawing/2014/main" id="{105F91C5-9B34-4319-8D4F-A2D58FD1A5A7}"/>
            </a:ext>
          </a:extLst>
        </xdr:cNvPr>
        <xdr:cNvSpPr/>
      </xdr:nvSpPr>
      <xdr:spPr>
        <a:xfrm>
          <a:off x="14649450" y="956310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93980</xdr:rowOff>
    </xdr:from>
    <xdr:to>
      <xdr:col>81</xdr:col>
      <xdr:colOff>101600</xdr:colOff>
      <xdr:row>59</xdr:row>
      <xdr:rowOff>24130</xdr:rowOff>
    </xdr:to>
    <xdr:sp macro="" textlink="">
      <xdr:nvSpPr>
        <xdr:cNvPr id="536" name="フローチャート: 判断 535">
          <a:extLst>
            <a:ext uri="{FF2B5EF4-FFF2-40B4-BE49-F238E27FC236}">
              <a16:creationId xmlns:a16="http://schemas.microsoft.com/office/drawing/2014/main" id="{39037C82-0D86-406B-BD27-0A9BB9F66FE7}"/>
            </a:ext>
          </a:extLst>
        </xdr:cNvPr>
        <xdr:cNvSpPr/>
      </xdr:nvSpPr>
      <xdr:spPr>
        <a:xfrm>
          <a:off x="13887450" y="949515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59690</xdr:rowOff>
    </xdr:from>
    <xdr:to>
      <xdr:col>76</xdr:col>
      <xdr:colOff>165100</xdr:colOff>
      <xdr:row>58</xdr:row>
      <xdr:rowOff>161290</xdr:rowOff>
    </xdr:to>
    <xdr:sp macro="" textlink="">
      <xdr:nvSpPr>
        <xdr:cNvPr id="537" name="フローチャート: 判断 536">
          <a:extLst>
            <a:ext uri="{FF2B5EF4-FFF2-40B4-BE49-F238E27FC236}">
              <a16:creationId xmlns:a16="http://schemas.microsoft.com/office/drawing/2014/main" id="{4E81DDD2-087B-47A5-874F-8926533CC228}"/>
            </a:ext>
          </a:extLst>
        </xdr:cNvPr>
        <xdr:cNvSpPr/>
      </xdr:nvSpPr>
      <xdr:spPr>
        <a:xfrm>
          <a:off x="13096875" y="946086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59690</xdr:rowOff>
    </xdr:from>
    <xdr:to>
      <xdr:col>72</xdr:col>
      <xdr:colOff>38100</xdr:colOff>
      <xdr:row>58</xdr:row>
      <xdr:rowOff>161290</xdr:rowOff>
    </xdr:to>
    <xdr:sp macro="" textlink="">
      <xdr:nvSpPr>
        <xdr:cNvPr id="538" name="フローチャート: 判断 537">
          <a:extLst>
            <a:ext uri="{FF2B5EF4-FFF2-40B4-BE49-F238E27FC236}">
              <a16:creationId xmlns:a16="http://schemas.microsoft.com/office/drawing/2014/main" id="{AC4169CA-6344-4CB2-B6D5-BAC47BB00E8B}"/>
            </a:ext>
          </a:extLst>
        </xdr:cNvPr>
        <xdr:cNvSpPr/>
      </xdr:nvSpPr>
      <xdr:spPr>
        <a:xfrm>
          <a:off x="12296775" y="946086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13970</xdr:rowOff>
    </xdr:from>
    <xdr:to>
      <xdr:col>67</xdr:col>
      <xdr:colOff>101600</xdr:colOff>
      <xdr:row>58</xdr:row>
      <xdr:rowOff>115570</xdr:rowOff>
    </xdr:to>
    <xdr:sp macro="" textlink="">
      <xdr:nvSpPr>
        <xdr:cNvPr id="539" name="フローチャート: 判断 538">
          <a:extLst>
            <a:ext uri="{FF2B5EF4-FFF2-40B4-BE49-F238E27FC236}">
              <a16:creationId xmlns:a16="http://schemas.microsoft.com/office/drawing/2014/main" id="{06C63DEA-2E38-47B5-921A-D040C68D7DF0}"/>
            </a:ext>
          </a:extLst>
        </xdr:cNvPr>
        <xdr:cNvSpPr/>
      </xdr:nvSpPr>
      <xdr:spPr>
        <a:xfrm>
          <a:off x="11487150" y="941197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53FA602C-C235-4731-82C7-B5F8A0D4274E}"/>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E39FFFD3-ED6C-44FF-8B2C-C9B6719A0032}"/>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6FFCD68C-BBB2-450D-BFCC-491CA51169D9}"/>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B907DE8C-ADFE-499A-A031-879B50FB0836}"/>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C5D9A449-1111-421F-A015-5E7E85D92B96}"/>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21590</xdr:rowOff>
    </xdr:from>
    <xdr:to>
      <xdr:col>85</xdr:col>
      <xdr:colOff>177800</xdr:colOff>
      <xdr:row>60</xdr:row>
      <xdr:rowOff>123190</xdr:rowOff>
    </xdr:to>
    <xdr:sp macro="" textlink="">
      <xdr:nvSpPr>
        <xdr:cNvPr id="545" name="楕円 544">
          <a:extLst>
            <a:ext uri="{FF2B5EF4-FFF2-40B4-BE49-F238E27FC236}">
              <a16:creationId xmlns:a16="http://schemas.microsoft.com/office/drawing/2014/main" id="{9BD6D012-C911-4222-943B-69BF9E7450D4}"/>
            </a:ext>
          </a:extLst>
        </xdr:cNvPr>
        <xdr:cNvSpPr/>
      </xdr:nvSpPr>
      <xdr:spPr>
        <a:xfrm>
          <a:off x="14649450" y="974661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17</xdr:rowOff>
    </xdr:from>
    <xdr:ext cx="405111" cy="259045"/>
    <xdr:sp macro="" textlink="">
      <xdr:nvSpPr>
        <xdr:cNvPr id="546" name="【保健センター・保健所】&#10;有形固定資産減価償却率該当値テキスト">
          <a:extLst>
            <a:ext uri="{FF2B5EF4-FFF2-40B4-BE49-F238E27FC236}">
              <a16:creationId xmlns:a16="http://schemas.microsoft.com/office/drawing/2014/main" id="{1813E87D-7206-4722-81A1-506AE762AEA7}"/>
            </a:ext>
          </a:extLst>
        </xdr:cNvPr>
        <xdr:cNvSpPr txBox="1"/>
      </xdr:nvSpPr>
      <xdr:spPr>
        <a:xfrm>
          <a:off x="14735175" y="9725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113030</xdr:rowOff>
    </xdr:from>
    <xdr:to>
      <xdr:col>81</xdr:col>
      <xdr:colOff>101600</xdr:colOff>
      <xdr:row>60</xdr:row>
      <xdr:rowOff>43180</xdr:rowOff>
    </xdr:to>
    <xdr:sp macro="" textlink="">
      <xdr:nvSpPr>
        <xdr:cNvPr id="547" name="楕円 546">
          <a:extLst>
            <a:ext uri="{FF2B5EF4-FFF2-40B4-BE49-F238E27FC236}">
              <a16:creationId xmlns:a16="http://schemas.microsoft.com/office/drawing/2014/main" id="{08CFD440-772E-4661-ADAC-3039462BA84A}"/>
            </a:ext>
          </a:extLst>
        </xdr:cNvPr>
        <xdr:cNvSpPr/>
      </xdr:nvSpPr>
      <xdr:spPr>
        <a:xfrm>
          <a:off x="13887450" y="967613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163830</xdr:rowOff>
    </xdr:from>
    <xdr:to>
      <xdr:col>85</xdr:col>
      <xdr:colOff>127000</xdr:colOff>
      <xdr:row>60</xdr:row>
      <xdr:rowOff>72390</xdr:rowOff>
    </xdr:to>
    <xdr:cxnSp macro="">
      <xdr:nvCxnSpPr>
        <xdr:cNvPr id="548" name="直線コネクタ 547">
          <a:extLst>
            <a:ext uri="{FF2B5EF4-FFF2-40B4-BE49-F238E27FC236}">
              <a16:creationId xmlns:a16="http://schemas.microsoft.com/office/drawing/2014/main" id="{049BB342-6975-4D66-AA4E-52A720254A21}"/>
            </a:ext>
          </a:extLst>
        </xdr:cNvPr>
        <xdr:cNvCxnSpPr/>
      </xdr:nvCxnSpPr>
      <xdr:spPr>
        <a:xfrm>
          <a:off x="13935075" y="9723755"/>
          <a:ext cx="762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33020</xdr:rowOff>
    </xdr:from>
    <xdr:to>
      <xdr:col>76</xdr:col>
      <xdr:colOff>165100</xdr:colOff>
      <xdr:row>59</xdr:row>
      <xdr:rowOff>134620</xdr:rowOff>
    </xdr:to>
    <xdr:sp macro="" textlink="">
      <xdr:nvSpPr>
        <xdr:cNvPr id="549" name="楕円 548">
          <a:extLst>
            <a:ext uri="{FF2B5EF4-FFF2-40B4-BE49-F238E27FC236}">
              <a16:creationId xmlns:a16="http://schemas.microsoft.com/office/drawing/2014/main" id="{82A8E8E7-803C-4D0F-9BBB-65DDF8E2FA3F}"/>
            </a:ext>
          </a:extLst>
        </xdr:cNvPr>
        <xdr:cNvSpPr/>
      </xdr:nvSpPr>
      <xdr:spPr>
        <a:xfrm>
          <a:off x="13096875" y="959294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83820</xdr:rowOff>
    </xdr:from>
    <xdr:to>
      <xdr:col>81</xdr:col>
      <xdr:colOff>50800</xdr:colOff>
      <xdr:row>59</xdr:row>
      <xdr:rowOff>163830</xdr:rowOff>
    </xdr:to>
    <xdr:cxnSp macro="">
      <xdr:nvCxnSpPr>
        <xdr:cNvPr id="550" name="直線コネクタ 549">
          <a:extLst>
            <a:ext uri="{FF2B5EF4-FFF2-40B4-BE49-F238E27FC236}">
              <a16:creationId xmlns:a16="http://schemas.microsoft.com/office/drawing/2014/main" id="{CFD33B1B-D618-4B30-A770-AFFC57B342A8}"/>
            </a:ext>
          </a:extLst>
        </xdr:cNvPr>
        <xdr:cNvCxnSpPr/>
      </xdr:nvCxnSpPr>
      <xdr:spPr>
        <a:xfrm>
          <a:off x="13144500" y="9650095"/>
          <a:ext cx="790575" cy="7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128270</xdr:rowOff>
    </xdr:from>
    <xdr:to>
      <xdr:col>72</xdr:col>
      <xdr:colOff>38100</xdr:colOff>
      <xdr:row>58</xdr:row>
      <xdr:rowOff>58420</xdr:rowOff>
    </xdr:to>
    <xdr:sp macro="" textlink="">
      <xdr:nvSpPr>
        <xdr:cNvPr id="551" name="楕円 550">
          <a:extLst>
            <a:ext uri="{FF2B5EF4-FFF2-40B4-BE49-F238E27FC236}">
              <a16:creationId xmlns:a16="http://schemas.microsoft.com/office/drawing/2014/main" id="{8DC86E6A-990F-4EBD-9F49-D4113F4FE864}"/>
            </a:ext>
          </a:extLst>
        </xdr:cNvPr>
        <xdr:cNvSpPr/>
      </xdr:nvSpPr>
      <xdr:spPr>
        <a:xfrm>
          <a:off x="12296775" y="936434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7620</xdr:rowOff>
    </xdr:from>
    <xdr:to>
      <xdr:col>76</xdr:col>
      <xdr:colOff>114300</xdr:colOff>
      <xdr:row>59</xdr:row>
      <xdr:rowOff>83820</xdr:rowOff>
    </xdr:to>
    <xdr:cxnSp macro="">
      <xdr:nvCxnSpPr>
        <xdr:cNvPr id="552" name="直線コネクタ 551">
          <a:extLst>
            <a:ext uri="{FF2B5EF4-FFF2-40B4-BE49-F238E27FC236}">
              <a16:creationId xmlns:a16="http://schemas.microsoft.com/office/drawing/2014/main" id="{16F9BBE2-291E-4D18-98EF-3D3301A3092C}"/>
            </a:ext>
          </a:extLst>
        </xdr:cNvPr>
        <xdr:cNvCxnSpPr/>
      </xdr:nvCxnSpPr>
      <xdr:spPr>
        <a:xfrm>
          <a:off x="12344400" y="9411970"/>
          <a:ext cx="800100" cy="23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74930</xdr:rowOff>
    </xdr:from>
    <xdr:to>
      <xdr:col>67</xdr:col>
      <xdr:colOff>101600</xdr:colOff>
      <xdr:row>59</xdr:row>
      <xdr:rowOff>5080</xdr:rowOff>
    </xdr:to>
    <xdr:sp macro="" textlink="">
      <xdr:nvSpPr>
        <xdr:cNvPr id="553" name="楕円 552">
          <a:extLst>
            <a:ext uri="{FF2B5EF4-FFF2-40B4-BE49-F238E27FC236}">
              <a16:creationId xmlns:a16="http://schemas.microsoft.com/office/drawing/2014/main" id="{9AEA40B6-57BD-4266-8DCE-AE53877BE5DF}"/>
            </a:ext>
          </a:extLst>
        </xdr:cNvPr>
        <xdr:cNvSpPr/>
      </xdr:nvSpPr>
      <xdr:spPr>
        <a:xfrm>
          <a:off x="11487150" y="947610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7620</xdr:rowOff>
    </xdr:from>
    <xdr:to>
      <xdr:col>71</xdr:col>
      <xdr:colOff>177800</xdr:colOff>
      <xdr:row>58</xdr:row>
      <xdr:rowOff>125730</xdr:rowOff>
    </xdr:to>
    <xdr:cxnSp macro="">
      <xdr:nvCxnSpPr>
        <xdr:cNvPr id="554" name="直線コネクタ 553">
          <a:extLst>
            <a:ext uri="{FF2B5EF4-FFF2-40B4-BE49-F238E27FC236}">
              <a16:creationId xmlns:a16="http://schemas.microsoft.com/office/drawing/2014/main" id="{2922EA68-F14F-44A9-8226-CFE9B6CB34C6}"/>
            </a:ext>
          </a:extLst>
        </xdr:cNvPr>
        <xdr:cNvCxnSpPr/>
      </xdr:nvCxnSpPr>
      <xdr:spPr>
        <a:xfrm flipV="1">
          <a:off x="11534775" y="9411970"/>
          <a:ext cx="809625" cy="11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40657</xdr:rowOff>
    </xdr:from>
    <xdr:ext cx="405111" cy="259045"/>
    <xdr:sp macro="" textlink="">
      <xdr:nvSpPr>
        <xdr:cNvPr id="555" name="n_1aveValue【保健センター・保健所】&#10;有形固定資産減価償却率">
          <a:extLst>
            <a:ext uri="{FF2B5EF4-FFF2-40B4-BE49-F238E27FC236}">
              <a16:creationId xmlns:a16="http://schemas.microsoft.com/office/drawing/2014/main" id="{FAA198A1-5991-4D9F-B34C-87DA1E9213D9}"/>
            </a:ext>
          </a:extLst>
        </xdr:cNvPr>
        <xdr:cNvSpPr txBox="1"/>
      </xdr:nvSpPr>
      <xdr:spPr>
        <a:xfrm>
          <a:off x="13745219" y="927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6367</xdr:rowOff>
    </xdr:from>
    <xdr:ext cx="405111" cy="259045"/>
    <xdr:sp macro="" textlink="">
      <xdr:nvSpPr>
        <xdr:cNvPr id="556" name="n_2aveValue【保健センター・保健所】&#10;有形固定資産減価償却率">
          <a:extLst>
            <a:ext uri="{FF2B5EF4-FFF2-40B4-BE49-F238E27FC236}">
              <a16:creationId xmlns:a16="http://schemas.microsoft.com/office/drawing/2014/main" id="{D5A4F740-58B9-4F47-B703-CF5F697F0BE7}"/>
            </a:ext>
          </a:extLst>
        </xdr:cNvPr>
        <xdr:cNvSpPr txBox="1"/>
      </xdr:nvSpPr>
      <xdr:spPr>
        <a:xfrm>
          <a:off x="12964169" y="9248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152417</xdr:rowOff>
    </xdr:from>
    <xdr:ext cx="405111" cy="259045"/>
    <xdr:sp macro="" textlink="">
      <xdr:nvSpPr>
        <xdr:cNvPr id="557" name="n_3aveValue【保健センター・保健所】&#10;有形固定資産減価償却率">
          <a:extLst>
            <a:ext uri="{FF2B5EF4-FFF2-40B4-BE49-F238E27FC236}">
              <a16:creationId xmlns:a16="http://schemas.microsoft.com/office/drawing/2014/main" id="{AFBB8F94-D056-422B-8E39-EBCC34E6763D}"/>
            </a:ext>
          </a:extLst>
        </xdr:cNvPr>
        <xdr:cNvSpPr txBox="1"/>
      </xdr:nvSpPr>
      <xdr:spPr>
        <a:xfrm>
          <a:off x="12164069" y="9553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132097</xdr:rowOff>
    </xdr:from>
    <xdr:ext cx="405111" cy="259045"/>
    <xdr:sp macro="" textlink="">
      <xdr:nvSpPr>
        <xdr:cNvPr id="558" name="n_4aveValue【保健センター・保健所】&#10;有形固定資産減価償却率">
          <a:extLst>
            <a:ext uri="{FF2B5EF4-FFF2-40B4-BE49-F238E27FC236}">
              <a16:creationId xmlns:a16="http://schemas.microsoft.com/office/drawing/2014/main" id="{F2188239-4849-47F0-96CA-49F86DCA95BB}"/>
            </a:ext>
          </a:extLst>
        </xdr:cNvPr>
        <xdr:cNvSpPr txBox="1"/>
      </xdr:nvSpPr>
      <xdr:spPr>
        <a:xfrm>
          <a:off x="11354444" y="920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34307</xdr:rowOff>
    </xdr:from>
    <xdr:ext cx="405111" cy="259045"/>
    <xdr:sp macro="" textlink="">
      <xdr:nvSpPr>
        <xdr:cNvPr id="559" name="n_1mainValue【保健センター・保健所】&#10;有形固定資産減価償却率">
          <a:extLst>
            <a:ext uri="{FF2B5EF4-FFF2-40B4-BE49-F238E27FC236}">
              <a16:creationId xmlns:a16="http://schemas.microsoft.com/office/drawing/2014/main" id="{4CBCA00A-7CA9-4795-911C-2200E4F30C0A}"/>
            </a:ext>
          </a:extLst>
        </xdr:cNvPr>
        <xdr:cNvSpPr txBox="1"/>
      </xdr:nvSpPr>
      <xdr:spPr>
        <a:xfrm>
          <a:off x="13745219" y="975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125747</xdr:rowOff>
    </xdr:from>
    <xdr:ext cx="405111" cy="259045"/>
    <xdr:sp macro="" textlink="">
      <xdr:nvSpPr>
        <xdr:cNvPr id="560" name="n_2mainValue【保健センター・保健所】&#10;有形固定資産減価償却率">
          <a:extLst>
            <a:ext uri="{FF2B5EF4-FFF2-40B4-BE49-F238E27FC236}">
              <a16:creationId xmlns:a16="http://schemas.microsoft.com/office/drawing/2014/main" id="{34E561A9-2019-45B6-93AA-5F4489AC37C9}"/>
            </a:ext>
          </a:extLst>
        </xdr:cNvPr>
        <xdr:cNvSpPr txBox="1"/>
      </xdr:nvSpPr>
      <xdr:spPr>
        <a:xfrm>
          <a:off x="12964169" y="968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74947</xdr:rowOff>
    </xdr:from>
    <xdr:ext cx="405111" cy="259045"/>
    <xdr:sp macro="" textlink="">
      <xdr:nvSpPr>
        <xdr:cNvPr id="561" name="n_3mainValue【保健センター・保健所】&#10;有形固定資産減価償却率">
          <a:extLst>
            <a:ext uri="{FF2B5EF4-FFF2-40B4-BE49-F238E27FC236}">
              <a16:creationId xmlns:a16="http://schemas.microsoft.com/office/drawing/2014/main" id="{DC7BCA9D-4367-4482-B7A3-7F5475896836}"/>
            </a:ext>
          </a:extLst>
        </xdr:cNvPr>
        <xdr:cNvSpPr txBox="1"/>
      </xdr:nvSpPr>
      <xdr:spPr>
        <a:xfrm>
          <a:off x="12164069" y="915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167657</xdr:rowOff>
    </xdr:from>
    <xdr:ext cx="405111" cy="259045"/>
    <xdr:sp macro="" textlink="">
      <xdr:nvSpPr>
        <xdr:cNvPr id="562" name="n_4mainValue【保健センター・保健所】&#10;有形固定資産減価償却率">
          <a:extLst>
            <a:ext uri="{FF2B5EF4-FFF2-40B4-BE49-F238E27FC236}">
              <a16:creationId xmlns:a16="http://schemas.microsoft.com/office/drawing/2014/main" id="{A50DC7DA-225A-495C-A3F8-A2C3271648FB}"/>
            </a:ext>
          </a:extLst>
        </xdr:cNvPr>
        <xdr:cNvSpPr txBox="1"/>
      </xdr:nvSpPr>
      <xdr:spPr>
        <a:xfrm>
          <a:off x="11354444" y="956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a:extLst>
            <a:ext uri="{FF2B5EF4-FFF2-40B4-BE49-F238E27FC236}">
              <a16:creationId xmlns:a16="http://schemas.microsoft.com/office/drawing/2014/main" id="{414158AA-74A2-40D9-A2CA-DBC1F6B65E02}"/>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a:extLst>
            <a:ext uri="{FF2B5EF4-FFF2-40B4-BE49-F238E27FC236}">
              <a16:creationId xmlns:a16="http://schemas.microsoft.com/office/drawing/2014/main" id="{74508451-8F7A-42A5-8D90-1FA737F12CE0}"/>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a:extLst>
            <a:ext uri="{FF2B5EF4-FFF2-40B4-BE49-F238E27FC236}">
              <a16:creationId xmlns:a16="http://schemas.microsoft.com/office/drawing/2014/main" id="{F6E05AB0-46D7-4047-9389-8A6B7AB95415}"/>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a:extLst>
            <a:ext uri="{FF2B5EF4-FFF2-40B4-BE49-F238E27FC236}">
              <a16:creationId xmlns:a16="http://schemas.microsoft.com/office/drawing/2014/main" id="{4BB9D70D-58FF-47C1-9E97-BAE194344163}"/>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a:extLst>
            <a:ext uri="{FF2B5EF4-FFF2-40B4-BE49-F238E27FC236}">
              <a16:creationId xmlns:a16="http://schemas.microsoft.com/office/drawing/2014/main" id="{B3C4CE6D-EF3D-4C60-B235-3238C6ADCCC6}"/>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a:extLst>
            <a:ext uri="{FF2B5EF4-FFF2-40B4-BE49-F238E27FC236}">
              <a16:creationId xmlns:a16="http://schemas.microsoft.com/office/drawing/2014/main" id="{7A801AD6-97F9-4093-A07B-36C5E365BF54}"/>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a:extLst>
            <a:ext uri="{FF2B5EF4-FFF2-40B4-BE49-F238E27FC236}">
              <a16:creationId xmlns:a16="http://schemas.microsoft.com/office/drawing/2014/main" id="{622B1486-3541-4A09-B90E-3B9EFF5119E4}"/>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a:extLst>
            <a:ext uri="{FF2B5EF4-FFF2-40B4-BE49-F238E27FC236}">
              <a16:creationId xmlns:a16="http://schemas.microsoft.com/office/drawing/2014/main" id="{478CA461-D2CC-4891-8255-7653341B7C6E}"/>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1" name="テキスト ボックス 570">
          <a:extLst>
            <a:ext uri="{FF2B5EF4-FFF2-40B4-BE49-F238E27FC236}">
              <a16:creationId xmlns:a16="http://schemas.microsoft.com/office/drawing/2014/main" id="{AC4B8C1B-81FC-4AA4-B813-0BAB77F046E9}"/>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a:extLst>
            <a:ext uri="{FF2B5EF4-FFF2-40B4-BE49-F238E27FC236}">
              <a16:creationId xmlns:a16="http://schemas.microsoft.com/office/drawing/2014/main" id="{4B577F71-4D16-4244-AA70-FB5011885002}"/>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3" name="直線コネクタ 572">
          <a:extLst>
            <a:ext uri="{FF2B5EF4-FFF2-40B4-BE49-F238E27FC236}">
              <a16:creationId xmlns:a16="http://schemas.microsoft.com/office/drawing/2014/main" id="{E295C946-80F4-4913-A314-AFFF2F75E3CD}"/>
            </a:ext>
          </a:extLst>
        </xdr:cNvPr>
        <xdr:cNvCxnSpPr/>
      </xdr:nvCxnSpPr>
      <xdr:spPr>
        <a:xfrm>
          <a:off x="164592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4" name="テキスト ボックス 573">
          <a:extLst>
            <a:ext uri="{FF2B5EF4-FFF2-40B4-BE49-F238E27FC236}">
              <a16:creationId xmlns:a16="http://schemas.microsoft.com/office/drawing/2014/main" id="{F9B97BF6-EBE0-4AC2-BC4C-C953DCA4CC2A}"/>
            </a:ext>
          </a:extLst>
        </xdr:cNvPr>
        <xdr:cNvSpPr txBox="1"/>
      </xdr:nvSpPr>
      <xdr:spPr>
        <a:xfrm>
          <a:off x="160523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5" name="直線コネクタ 574">
          <a:extLst>
            <a:ext uri="{FF2B5EF4-FFF2-40B4-BE49-F238E27FC236}">
              <a16:creationId xmlns:a16="http://schemas.microsoft.com/office/drawing/2014/main" id="{62C3B36F-A718-41CD-AC81-8F35ACA3037B}"/>
            </a:ext>
          </a:extLst>
        </xdr:cNvPr>
        <xdr:cNvCxnSpPr/>
      </xdr:nvCxnSpPr>
      <xdr:spPr>
        <a:xfrm>
          <a:off x="164592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6" name="テキスト ボックス 575">
          <a:extLst>
            <a:ext uri="{FF2B5EF4-FFF2-40B4-BE49-F238E27FC236}">
              <a16:creationId xmlns:a16="http://schemas.microsoft.com/office/drawing/2014/main" id="{1B5E3952-A3F3-4BFA-8FB9-CCACC9CDCEB1}"/>
            </a:ext>
          </a:extLst>
        </xdr:cNvPr>
        <xdr:cNvSpPr txBox="1"/>
      </xdr:nvSpPr>
      <xdr:spPr>
        <a:xfrm>
          <a:off x="16052346" y="100567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7" name="直線コネクタ 576">
          <a:extLst>
            <a:ext uri="{FF2B5EF4-FFF2-40B4-BE49-F238E27FC236}">
              <a16:creationId xmlns:a16="http://schemas.microsoft.com/office/drawing/2014/main" id="{AD9E8C48-D8BD-4385-BAFF-64B37BE51A67}"/>
            </a:ext>
          </a:extLst>
        </xdr:cNvPr>
        <xdr:cNvCxnSpPr/>
      </xdr:nvCxnSpPr>
      <xdr:spPr>
        <a:xfrm>
          <a:off x="164592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8" name="テキスト ボックス 577">
          <a:extLst>
            <a:ext uri="{FF2B5EF4-FFF2-40B4-BE49-F238E27FC236}">
              <a16:creationId xmlns:a16="http://schemas.microsoft.com/office/drawing/2014/main" id="{7EDC53A2-B3C9-435B-8911-4047FF736604}"/>
            </a:ext>
          </a:extLst>
        </xdr:cNvPr>
        <xdr:cNvSpPr txBox="1"/>
      </xdr:nvSpPr>
      <xdr:spPr>
        <a:xfrm>
          <a:off x="16052346" y="97460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9" name="直線コネクタ 578">
          <a:extLst>
            <a:ext uri="{FF2B5EF4-FFF2-40B4-BE49-F238E27FC236}">
              <a16:creationId xmlns:a16="http://schemas.microsoft.com/office/drawing/2014/main" id="{C7DA6ADA-CAAF-4E1F-90BB-9C3605EB5AFB}"/>
            </a:ext>
          </a:extLst>
        </xdr:cNvPr>
        <xdr:cNvCxnSpPr/>
      </xdr:nvCxnSpPr>
      <xdr:spPr>
        <a:xfrm>
          <a:off x="164592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0" name="テキスト ボックス 579">
          <a:extLst>
            <a:ext uri="{FF2B5EF4-FFF2-40B4-BE49-F238E27FC236}">
              <a16:creationId xmlns:a16="http://schemas.microsoft.com/office/drawing/2014/main" id="{8D52DA8F-B840-4BEC-ADE4-B08FA6EBA7A5}"/>
            </a:ext>
          </a:extLst>
        </xdr:cNvPr>
        <xdr:cNvSpPr txBox="1"/>
      </xdr:nvSpPr>
      <xdr:spPr>
        <a:xfrm>
          <a:off x="16052346" y="9438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1" name="直線コネクタ 580">
          <a:extLst>
            <a:ext uri="{FF2B5EF4-FFF2-40B4-BE49-F238E27FC236}">
              <a16:creationId xmlns:a16="http://schemas.microsoft.com/office/drawing/2014/main" id="{93D7C7AD-7481-4C69-845A-B441EB441DA5}"/>
            </a:ext>
          </a:extLst>
        </xdr:cNvPr>
        <xdr:cNvCxnSpPr/>
      </xdr:nvCxnSpPr>
      <xdr:spPr>
        <a:xfrm>
          <a:off x="164592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2" name="テキスト ボックス 581">
          <a:extLst>
            <a:ext uri="{FF2B5EF4-FFF2-40B4-BE49-F238E27FC236}">
              <a16:creationId xmlns:a16="http://schemas.microsoft.com/office/drawing/2014/main" id="{6A2E5291-DE4A-43E1-AA2D-3DA7B1F44DD6}"/>
            </a:ext>
          </a:extLst>
        </xdr:cNvPr>
        <xdr:cNvSpPr txBox="1"/>
      </xdr:nvSpPr>
      <xdr:spPr>
        <a:xfrm>
          <a:off x="16052346" y="91278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3" name="直線コネクタ 582">
          <a:extLst>
            <a:ext uri="{FF2B5EF4-FFF2-40B4-BE49-F238E27FC236}">
              <a16:creationId xmlns:a16="http://schemas.microsoft.com/office/drawing/2014/main" id="{6E04FA39-8598-40A7-AAFA-1AF0BF4FD0C7}"/>
            </a:ext>
          </a:extLst>
        </xdr:cNvPr>
        <xdr:cNvCxnSpPr/>
      </xdr:nvCxnSpPr>
      <xdr:spPr>
        <a:xfrm>
          <a:off x="164592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4" name="テキスト ボックス 583">
          <a:extLst>
            <a:ext uri="{FF2B5EF4-FFF2-40B4-BE49-F238E27FC236}">
              <a16:creationId xmlns:a16="http://schemas.microsoft.com/office/drawing/2014/main" id="{DE4492AE-58F9-4329-B0A2-D75EC1F68BF7}"/>
            </a:ext>
          </a:extLst>
        </xdr:cNvPr>
        <xdr:cNvSpPr txBox="1"/>
      </xdr:nvSpPr>
      <xdr:spPr>
        <a:xfrm>
          <a:off x="16052346" y="882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a:extLst>
            <a:ext uri="{FF2B5EF4-FFF2-40B4-BE49-F238E27FC236}">
              <a16:creationId xmlns:a16="http://schemas.microsoft.com/office/drawing/2014/main" id="{ACFEAE50-74DB-4853-8439-36838E2FD495}"/>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a:extLst>
            <a:ext uri="{FF2B5EF4-FFF2-40B4-BE49-F238E27FC236}">
              <a16:creationId xmlns:a16="http://schemas.microsoft.com/office/drawing/2014/main" id="{E4AEF2ED-4564-43D4-BF42-6291EEE62DD1}"/>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保健センター・保健所】&#10;一人当たり面積グラフ枠">
          <a:extLst>
            <a:ext uri="{FF2B5EF4-FFF2-40B4-BE49-F238E27FC236}">
              <a16:creationId xmlns:a16="http://schemas.microsoft.com/office/drawing/2014/main" id="{96D27E01-73D9-449B-9236-98987B6168A7}"/>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65315</xdr:rowOff>
    </xdr:from>
    <xdr:to>
      <xdr:col>116</xdr:col>
      <xdr:colOff>62864</xdr:colOff>
      <xdr:row>64</xdr:row>
      <xdr:rowOff>32657</xdr:rowOff>
    </xdr:to>
    <xdr:cxnSp macro="">
      <xdr:nvCxnSpPr>
        <xdr:cNvPr id="588" name="直線コネクタ 587">
          <a:extLst>
            <a:ext uri="{FF2B5EF4-FFF2-40B4-BE49-F238E27FC236}">
              <a16:creationId xmlns:a16="http://schemas.microsoft.com/office/drawing/2014/main" id="{BBB6D850-7F3C-49F2-A41C-7CB0B50DB575}"/>
            </a:ext>
          </a:extLst>
        </xdr:cNvPr>
        <xdr:cNvCxnSpPr/>
      </xdr:nvCxnSpPr>
      <xdr:spPr>
        <a:xfrm flipV="1">
          <a:off x="19954239" y="9145815"/>
          <a:ext cx="0" cy="1256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36484</xdr:rowOff>
    </xdr:from>
    <xdr:ext cx="469744" cy="259045"/>
    <xdr:sp macro="" textlink="">
      <xdr:nvSpPr>
        <xdr:cNvPr id="589" name="【保健センター・保健所】&#10;一人当たり面積最小値テキスト">
          <a:extLst>
            <a:ext uri="{FF2B5EF4-FFF2-40B4-BE49-F238E27FC236}">
              <a16:creationId xmlns:a16="http://schemas.microsoft.com/office/drawing/2014/main" id="{68A30510-7DDE-4FBF-83C7-1D200D1CFC21}"/>
            </a:ext>
          </a:extLst>
        </xdr:cNvPr>
        <xdr:cNvSpPr txBox="1"/>
      </xdr:nvSpPr>
      <xdr:spPr>
        <a:xfrm>
          <a:off x="19992975" y="1040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32657</xdr:rowOff>
    </xdr:from>
    <xdr:to>
      <xdr:col>116</xdr:col>
      <xdr:colOff>152400</xdr:colOff>
      <xdr:row>64</xdr:row>
      <xdr:rowOff>32657</xdr:rowOff>
    </xdr:to>
    <xdr:cxnSp macro="">
      <xdr:nvCxnSpPr>
        <xdr:cNvPr id="590" name="直線コネクタ 589">
          <a:extLst>
            <a:ext uri="{FF2B5EF4-FFF2-40B4-BE49-F238E27FC236}">
              <a16:creationId xmlns:a16="http://schemas.microsoft.com/office/drawing/2014/main" id="{BC476924-2BE3-490F-BB3F-1DC8CCADA3BE}"/>
            </a:ext>
          </a:extLst>
        </xdr:cNvPr>
        <xdr:cNvCxnSpPr/>
      </xdr:nvCxnSpPr>
      <xdr:spPr>
        <a:xfrm>
          <a:off x="19878675" y="1040220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11992</xdr:rowOff>
    </xdr:from>
    <xdr:ext cx="469744" cy="259045"/>
    <xdr:sp macro="" textlink="">
      <xdr:nvSpPr>
        <xdr:cNvPr id="591" name="【保健センター・保健所】&#10;一人当たり面積最大値テキスト">
          <a:extLst>
            <a:ext uri="{FF2B5EF4-FFF2-40B4-BE49-F238E27FC236}">
              <a16:creationId xmlns:a16="http://schemas.microsoft.com/office/drawing/2014/main" id="{FEB4915B-592E-414B-80E4-1EC65766DD27}"/>
            </a:ext>
          </a:extLst>
        </xdr:cNvPr>
        <xdr:cNvSpPr txBox="1"/>
      </xdr:nvSpPr>
      <xdr:spPr>
        <a:xfrm>
          <a:off x="19992975" y="892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65315</xdr:rowOff>
    </xdr:from>
    <xdr:to>
      <xdr:col>116</xdr:col>
      <xdr:colOff>152400</xdr:colOff>
      <xdr:row>56</xdr:row>
      <xdr:rowOff>65315</xdr:rowOff>
    </xdr:to>
    <xdr:cxnSp macro="">
      <xdr:nvCxnSpPr>
        <xdr:cNvPr id="592" name="直線コネクタ 591">
          <a:extLst>
            <a:ext uri="{FF2B5EF4-FFF2-40B4-BE49-F238E27FC236}">
              <a16:creationId xmlns:a16="http://schemas.microsoft.com/office/drawing/2014/main" id="{4E7E6F12-A3F2-49E5-BF2D-C05A05B35534}"/>
            </a:ext>
          </a:extLst>
        </xdr:cNvPr>
        <xdr:cNvCxnSpPr/>
      </xdr:nvCxnSpPr>
      <xdr:spPr>
        <a:xfrm>
          <a:off x="19878675" y="91458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64605</xdr:rowOff>
    </xdr:from>
    <xdr:ext cx="469744" cy="259045"/>
    <xdr:sp macro="" textlink="">
      <xdr:nvSpPr>
        <xdr:cNvPr id="593" name="【保健センター・保健所】&#10;一人当たり面積平均値テキスト">
          <a:extLst>
            <a:ext uri="{FF2B5EF4-FFF2-40B4-BE49-F238E27FC236}">
              <a16:creationId xmlns:a16="http://schemas.microsoft.com/office/drawing/2014/main" id="{22A45B0E-9DD1-4355-9079-4407CD326512}"/>
            </a:ext>
          </a:extLst>
        </xdr:cNvPr>
        <xdr:cNvSpPr txBox="1"/>
      </xdr:nvSpPr>
      <xdr:spPr>
        <a:xfrm>
          <a:off x="19992975" y="99547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41728</xdr:rowOff>
    </xdr:from>
    <xdr:to>
      <xdr:col>116</xdr:col>
      <xdr:colOff>114300</xdr:colOff>
      <xdr:row>62</xdr:row>
      <xdr:rowOff>143328</xdr:rowOff>
    </xdr:to>
    <xdr:sp macro="" textlink="">
      <xdr:nvSpPr>
        <xdr:cNvPr id="594" name="フローチャート: 判断 593">
          <a:extLst>
            <a:ext uri="{FF2B5EF4-FFF2-40B4-BE49-F238E27FC236}">
              <a16:creationId xmlns:a16="http://schemas.microsoft.com/office/drawing/2014/main" id="{30A50276-5084-4AB8-A450-FBB3C08C7132}"/>
            </a:ext>
          </a:extLst>
        </xdr:cNvPr>
        <xdr:cNvSpPr/>
      </xdr:nvSpPr>
      <xdr:spPr>
        <a:xfrm>
          <a:off x="19897725" y="1009377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52615</xdr:rowOff>
    </xdr:from>
    <xdr:to>
      <xdr:col>112</xdr:col>
      <xdr:colOff>38100</xdr:colOff>
      <xdr:row>62</xdr:row>
      <xdr:rowOff>154215</xdr:rowOff>
    </xdr:to>
    <xdr:sp macro="" textlink="">
      <xdr:nvSpPr>
        <xdr:cNvPr id="595" name="フローチャート: 判断 594">
          <a:extLst>
            <a:ext uri="{FF2B5EF4-FFF2-40B4-BE49-F238E27FC236}">
              <a16:creationId xmlns:a16="http://schemas.microsoft.com/office/drawing/2014/main" id="{4E7B01F3-917B-47EE-9305-F61A7AF2BBD1}"/>
            </a:ext>
          </a:extLst>
        </xdr:cNvPr>
        <xdr:cNvSpPr/>
      </xdr:nvSpPr>
      <xdr:spPr>
        <a:xfrm>
          <a:off x="19154775" y="1009831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52615</xdr:rowOff>
    </xdr:from>
    <xdr:to>
      <xdr:col>107</xdr:col>
      <xdr:colOff>101600</xdr:colOff>
      <xdr:row>62</xdr:row>
      <xdr:rowOff>154215</xdr:rowOff>
    </xdr:to>
    <xdr:sp macro="" textlink="">
      <xdr:nvSpPr>
        <xdr:cNvPr id="596" name="フローチャート: 判断 595">
          <a:extLst>
            <a:ext uri="{FF2B5EF4-FFF2-40B4-BE49-F238E27FC236}">
              <a16:creationId xmlns:a16="http://schemas.microsoft.com/office/drawing/2014/main" id="{25969416-C728-4B4E-B773-7DED9B032174}"/>
            </a:ext>
          </a:extLst>
        </xdr:cNvPr>
        <xdr:cNvSpPr/>
      </xdr:nvSpPr>
      <xdr:spPr>
        <a:xfrm>
          <a:off x="18345150" y="1009831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139700</xdr:rowOff>
    </xdr:from>
    <xdr:to>
      <xdr:col>102</xdr:col>
      <xdr:colOff>165100</xdr:colOff>
      <xdr:row>63</xdr:row>
      <xdr:rowOff>69850</xdr:rowOff>
    </xdr:to>
    <xdr:sp macro="" textlink="">
      <xdr:nvSpPr>
        <xdr:cNvPr id="597" name="フローチャート: 判断 596">
          <a:extLst>
            <a:ext uri="{FF2B5EF4-FFF2-40B4-BE49-F238E27FC236}">
              <a16:creationId xmlns:a16="http://schemas.microsoft.com/office/drawing/2014/main" id="{285DB146-91DF-46BC-94C9-518018906AB1}"/>
            </a:ext>
          </a:extLst>
        </xdr:cNvPr>
        <xdr:cNvSpPr/>
      </xdr:nvSpPr>
      <xdr:spPr>
        <a:xfrm>
          <a:off x="17554575" y="1019175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150585</xdr:rowOff>
    </xdr:from>
    <xdr:to>
      <xdr:col>98</xdr:col>
      <xdr:colOff>38100</xdr:colOff>
      <xdr:row>63</xdr:row>
      <xdr:rowOff>80735</xdr:rowOff>
    </xdr:to>
    <xdr:sp macro="" textlink="">
      <xdr:nvSpPr>
        <xdr:cNvPr id="598" name="フローチャート: 判断 597">
          <a:extLst>
            <a:ext uri="{FF2B5EF4-FFF2-40B4-BE49-F238E27FC236}">
              <a16:creationId xmlns:a16="http://schemas.microsoft.com/office/drawing/2014/main" id="{C12F0E1E-6F16-4470-A763-D26A444FE8E4}"/>
            </a:ext>
          </a:extLst>
        </xdr:cNvPr>
        <xdr:cNvSpPr/>
      </xdr:nvSpPr>
      <xdr:spPr>
        <a:xfrm>
          <a:off x="16754475" y="101994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B1FA3503-64AF-49FF-96D5-C7816F2AB031}"/>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993A2C1C-D7A8-47DB-A3AE-7D0B7715DC8C}"/>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3C2574C-09A3-469D-84E1-BE1EDD7E31D6}"/>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B128E91F-EEB7-4A52-B98E-3E7CC02A03E3}"/>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5776843D-933E-4CA9-AD10-2E7FCC2BB12E}"/>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77107</xdr:rowOff>
    </xdr:from>
    <xdr:to>
      <xdr:col>116</xdr:col>
      <xdr:colOff>114300</xdr:colOff>
      <xdr:row>64</xdr:row>
      <xdr:rowOff>7257</xdr:rowOff>
    </xdr:to>
    <xdr:sp macro="" textlink="">
      <xdr:nvSpPr>
        <xdr:cNvPr id="604" name="楕円 603">
          <a:extLst>
            <a:ext uri="{FF2B5EF4-FFF2-40B4-BE49-F238E27FC236}">
              <a16:creationId xmlns:a16="http://schemas.microsoft.com/office/drawing/2014/main" id="{8B60862F-64FE-4D22-8EA6-2FDBA65CFB9D}"/>
            </a:ext>
          </a:extLst>
        </xdr:cNvPr>
        <xdr:cNvSpPr/>
      </xdr:nvSpPr>
      <xdr:spPr>
        <a:xfrm>
          <a:off x="19897725" y="1028790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163484</xdr:rowOff>
    </xdr:from>
    <xdr:ext cx="469744" cy="259045"/>
    <xdr:sp macro="" textlink="">
      <xdr:nvSpPr>
        <xdr:cNvPr id="605" name="【保健センター・保健所】&#10;一人当たり面積該当値テキスト">
          <a:extLst>
            <a:ext uri="{FF2B5EF4-FFF2-40B4-BE49-F238E27FC236}">
              <a16:creationId xmlns:a16="http://schemas.microsoft.com/office/drawing/2014/main" id="{225EA4C5-CD88-48F5-A66F-9BB78E3F4C12}"/>
            </a:ext>
          </a:extLst>
        </xdr:cNvPr>
        <xdr:cNvSpPr txBox="1"/>
      </xdr:nvSpPr>
      <xdr:spPr>
        <a:xfrm>
          <a:off x="19992975" y="10209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77107</xdr:rowOff>
    </xdr:from>
    <xdr:to>
      <xdr:col>112</xdr:col>
      <xdr:colOff>38100</xdr:colOff>
      <xdr:row>64</xdr:row>
      <xdr:rowOff>7257</xdr:rowOff>
    </xdr:to>
    <xdr:sp macro="" textlink="">
      <xdr:nvSpPr>
        <xdr:cNvPr id="606" name="楕円 605">
          <a:extLst>
            <a:ext uri="{FF2B5EF4-FFF2-40B4-BE49-F238E27FC236}">
              <a16:creationId xmlns:a16="http://schemas.microsoft.com/office/drawing/2014/main" id="{F7EB5CA6-B5DB-4B4C-A745-08C3CCAC2C93}"/>
            </a:ext>
          </a:extLst>
        </xdr:cNvPr>
        <xdr:cNvSpPr/>
      </xdr:nvSpPr>
      <xdr:spPr>
        <a:xfrm>
          <a:off x="19154775" y="1028790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127907</xdr:rowOff>
    </xdr:from>
    <xdr:to>
      <xdr:col>116</xdr:col>
      <xdr:colOff>63500</xdr:colOff>
      <xdr:row>63</xdr:row>
      <xdr:rowOff>127907</xdr:rowOff>
    </xdr:to>
    <xdr:cxnSp macro="">
      <xdr:nvCxnSpPr>
        <xdr:cNvPr id="607" name="直線コネクタ 606">
          <a:extLst>
            <a:ext uri="{FF2B5EF4-FFF2-40B4-BE49-F238E27FC236}">
              <a16:creationId xmlns:a16="http://schemas.microsoft.com/office/drawing/2014/main" id="{B78CADCD-822E-444A-BC30-5ECD3C4172EA}"/>
            </a:ext>
          </a:extLst>
        </xdr:cNvPr>
        <xdr:cNvCxnSpPr/>
      </xdr:nvCxnSpPr>
      <xdr:spPr>
        <a:xfrm>
          <a:off x="19202400" y="10335532"/>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77107</xdr:rowOff>
    </xdr:from>
    <xdr:to>
      <xdr:col>107</xdr:col>
      <xdr:colOff>101600</xdr:colOff>
      <xdr:row>64</xdr:row>
      <xdr:rowOff>7257</xdr:rowOff>
    </xdr:to>
    <xdr:sp macro="" textlink="">
      <xdr:nvSpPr>
        <xdr:cNvPr id="608" name="楕円 607">
          <a:extLst>
            <a:ext uri="{FF2B5EF4-FFF2-40B4-BE49-F238E27FC236}">
              <a16:creationId xmlns:a16="http://schemas.microsoft.com/office/drawing/2014/main" id="{B4AA52F7-9B19-4D4D-B9D7-F9ABC16407A0}"/>
            </a:ext>
          </a:extLst>
        </xdr:cNvPr>
        <xdr:cNvSpPr/>
      </xdr:nvSpPr>
      <xdr:spPr>
        <a:xfrm>
          <a:off x="18345150" y="1028790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127907</xdr:rowOff>
    </xdr:from>
    <xdr:to>
      <xdr:col>111</xdr:col>
      <xdr:colOff>177800</xdr:colOff>
      <xdr:row>63</xdr:row>
      <xdr:rowOff>127907</xdr:rowOff>
    </xdr:to>
    <xdr:cxnSp macro="">
      <xdr:nvCxnSpPr>
        <xdr:cNvPr id="609" name="直線コネクタ 608">
          <a:extLst>
            <a:ext uri="{FF2B5EF4-FFF2-40B4-BE49-F238E27FC236}">
              <a16:creationId xmlns:a16="http://schemas.microsoft.com/office/drawing/2014/main" id="{01151D36-94F3-45AA-8D6A-1B4507B6BF0C}"/>
            </a:ext>
          </a:extLst>
        </xdr:cNvPr>
        <xdr:cNvCxnSpPr/>
      </xdr:nvCxnSpPr>
      <xdr:spPr>
        <a:xfrm>
          <a:off x="18392775" y="10335532"/>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131535</xdr:rowOff>
    </xdr:from>
    <xdr:to>
      <xdr:col>102</xdr:col>
      <xdr:colOff>165100</xdr:colOff>
      <xdr:row>64</xdr:row>
      <xdr:rowOff>61685</xdr:rowOff>
    </xdr:to>
    <xdr:sp macro="" textlink="">
      <xdr:nvSpPr>
        <xdr:cNvPr id="610" name="楕円 609">
          <a:extLst>
            <a:ext uri="{FF2B5EF4-FFF2-40B4-BE49-F238E27FC236}">
              <a16:creationId xmlns:a16="http://schemas.microsoft.com/office/drawing/2014/main" id="{7C0A2885-29AF-4196-BDBF-6C32BC0DEDC3}"/>
            </a:ext>
          </a:extLst>
        </xdr:cNvPr>
        <xdr:cNvSpPr/>
      </xdr:nvSpPr>
      <xdr:spPr>
        <a:xfrm>
          <a:off x="17554575" y="1034233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127907</xdr:rowOff>
    </xdr:from>
    <xdr:to>
      <xdr:col>107</xdr:col>
      <xdr:colOff>50800</xdr:colOff>
      <xdr:row>64</xdr:row>
      <xdr:rowOff>10885</xdr:rowOff>
    </xdr:to>
    <xdr:cxnSp macro="">
      <xdr:nvCxnSpPr>
        <xdr:cNvPr id="611" name="直線コネクタ 610">
          <a:extLst>
            <a:ext uri="{FF2B5EF4-FFF2-40B4-BE49-F238E27FC236}">
              <a16:creationId xmlns:a16="http://schemas.microsoft.com/office/drawing/2014/main" id="{3A62931D-D68C-47E0-AB36-16AD7F8E479F}"/>
            </a:ext>
          </a:extLst>
        </xdr:cNvPr>
        <xdr:cNvCxnSpPr/>
      </xdr:nvCxnSpPr>
      <xdr:spPr>
        <a:xfrm flipV="1">
          <a:off x="17602200" y="10335532"/>
          <a:ext cx="790575" cy="44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131535</xdr:rowOff>
    </xdr:from>
    <xdr:to>
      <xdr:col>98</xdr:col>
      <xdr:colOff>38100</xdr:colOff>
      <xdr:row>64</xdr:row>
      <xdr:rowOff>61685</xdr:rowOff>
    </xdr:to>
    <xdr:sp macro="" textlink="">
      <xdr:nvSpPr>
        <xdr:cNvPr id="612" name="楕円 611">
          <a:extLst>
            <a:ext uri="{FF2B5EF4-FFF2-40B4-BE49-F238E27FC236}">
              <a16:creationId xmlns:a16="http://schemas.microsoft.com/office/drawing/2014/main" id="{ABC4AACC-BF9C-4283-810F-B3B4F962AB5F}"/>
            </a:ext>
          </a:extLst>
        </xdr:cNvPr>
        <xdr:cNvSpPr/>
      </xdr:nvSpPr>
      <xdr:spPr>
        <a:xfrm>
          <a:off x="16754475" y="1034233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10885</xdr:rowOff>
    </xdr:from>
    <xdr:to>
      <xdr:col>102</xdr:col>
      <xdr:colOff>114300</xdr:colOff>
      <xdr:row>64</xdr:row>
      <xdr:rowOff>10885</xdr:rowOff>
    </xdr:to>
    <xdr:cxnSp macro="">
      <xdr:nvCxnSpPr>
        <xdr:cNvPr id="613" name="直線コネクタ 612">
          <a:extLst>
            <a:ext uri="{FF2B5EF4-FFF2-40B4-BE49-F238E27FC236}">
              <a16:creationId xmlns:a16="http://schemas.microsoft.com/office/drawing/2014/main" id="{0B269DC2-797B-4C95-A692-0D311ABABB84}"/>
            </a:ext>
          </a:extLst>
        </xdr:cNvPr>
        <xdr:cNvCxnSpPr/>
      </xdr:nvCxnSpPr>
      <xdr:spPr>
        <a:xfrm>
          <a:off x="16802100" y="1038043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170742</xdr:rowOff>
    </xdr:from>
    <xdr:ext cx="469744" cy="259045"/>
    <xdr:sp macro="" textlink="">
      <xdr:nvSpPr>
        <xdr:cNvPr id="614" name="n_1aveValue【保健センター・保健所】&#10;一人当たり面積">
          <a:extLst>
            <a:ext uri="{FF2B5EF4-FFF2-40B4-BE49-F238E27FC236}">
              <a16:creationId xmlns:a16="http://schemas.microsoft.com/office/drawing/2014/main" id="{A5E757F0-7604-4F7F-88DD-001213F12B04}"/>
            </a:ext>
          </a:extLst>
        </xdr:cNvPr>
        <xdr:cNvSpPr txBox="1"/>
      </xdr:nvSpPr>
      <xdr:spPr>
        <a:xfrm>
          <a:off x="18983402" y="9886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170742</xdr:rowOff>
    </xdr:from>
    <xdr:ext cx="469744" cy="259045"/>
    <xdr:sp macro="" textlink="">
      <xdr:nvSpPr>
        <xdr:cNvPr id="615" name="n_2aveValue【保健センター・保健所】&#10;一人当たり面積">
          <a:extLst>
            <a:ext uri="{FF2B5EF4-FFF2-40B4-BE49-F238E27FC236}">
              <a16:creationId xmlns:a16="http://schemas.microsoft.com/office/drawing/2014/main" id="{72B0BDC4-A090-4716-B35A-826EB5ECF085}"/>
            </a:ext>
          </a:extLst>
        </xdr:cNvPr>
        <xdr:cNvSpPr txBox="1"/>
      </xdr:nvSpPr>
      <xdr:spPr>
        <a:xfrm>
          <a:off x="18183302" y="9886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86377</xdr:rowOff>
    </xdr:from>
    <xdr:ext cx="469744" cy="259045"/>
    <xdr:sp macro="" textlink="">
      <xdr:nvSpPr>
        <xdr:cNvPr id="616" name="n_3aveValue【保健センター・保健所】&#10;一人当たり面積">
          <a:extLst>
            <a:ext uri="{FF2B5EF4-FFF2-40B4-BE49-F238E27FC236}">
              <a16:creationId xmlns:a16="http://schemas.microsoft.com/office/drawing/2014/main" id="{A4A7EF1A-3B6F-49A8-8CB9-993D960A1F0B}"/>
            </a:ext>
          </a:extLst>
        </xdr:cNvPr>
        <xdr:cNvSpPr txBox="1"/>
      </xdr:nvSpPr>
      <xdr:spPr>
        <a:xfrm>
          <a:off x="17383202" y="9970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97262</xdr:rowOff>
    </xdr:from>
    <xdr:ext cx="469744" cy="259045"/>
    <xdr:sp macro="" textlink="">
      <xdr:nvSpPr>
        <xdr:cNvPr id="617" name="n_4aveValue【保健センター・保健所】&#10;一人当たり面積">
          <a:extLst>
            <a:ext uri="{FF2B5EF4-FFF2-40B4-BE49-F238E27FC236}">
              <a16:creationId xmlns:a16="http://schemas.microsoft.com/office/drawing/2014/main" id="{CB510ABA-0A31-4EBF-84D9-9F860BF790FD}"/>
            </a:ext>
          </a:extLst>
        </xdr:cNvPr>
        <xdr:cNvSpPr txBox="1"/>
      </xdr:nvSpPr>
      <xdr:spPr>
        <a:xfrm>
          <a:off x="16592627" y="9984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169834</xdr:rowOff>
    </xdr:from>
    <xdr:ext cx="469744" cy="259045"/>
    <xdr:sp macro="" textlink="">
      <xdr:nvSpPr>
        <xdr:cNvPr id="618" name="n_1mainValue【保健センター・保健所】&#10;一人当たり面積">
          <a:extLst>
            <a:ext uri="{FF2B5EF4-FFF2-40B4-BE49-F238E27FC236}">
              <a16:creationId xmlns:a16="http://schemas.microsoft.com/office/drawing/2014/main" id="{6AF0E00B-811F-41DC-B0F3-431D99F37824}"/>
            </a:ext>
          </a:extLst>
        </xdr:cNvPr>
        <xdr:cNvSpPr txBox="1"/>
      </xdr:nvSpPr>
      <xdr:spPr>
        <a:xfrm>
          <a:off x="18983402" y="1037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169834</xdr:rowOff>
    </xdr:from>
    <xdr:ext cx="469744" cy="259045"/>
    <xdr:sp macro="" textlink="">
      <xdr:nvSpPr>
        <xdr:cNvPr id="619" name="n_2mainValue【保健センター・保健所】&#10;一人当たり面積">
          <a:extLst>
            <a:ext uri="{FF2B5EF4-FFF2-40B4-BE49-F238E27FC236}">
              <a16:creationId xmlns:a16="http://schemas.microsoft.com/office/drawing/2014/main" id="{C9C799E7-3524-48B5-B914-35DEAE13C12F}"/>
            </a:ext>
          </a:extLst>
        </xdr:cNvPr>
        <xdr:cNvSpPr txBox="1"/>
      </xdr:nvSpPr>
      <xdr:spPr>
        <a:xfrm>
          <a:off x="18183302" y="1037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52812</xdr:rowOff>
    </xdr:from>
    <xdr:ext cx="469744" cy="259045"/>
    <xdr:sp macro="" textlink="">
      <xdr:nvSpPr>
        <xdr:cNvPr id="620" name="n_3mainValue【保健センター・保健所】&#10;一人当たり面積">
          <a:extLst>
            <a:ext uri="{FF2B5EF4-FFF2-40B4-BE49-F238E27FC236}">
              <a16:creationId xmlns:a16="http://schemas.microsoft.com/office/drawing/2014/main" id="{665F620E-CD21-4F64-8D77-7FED837A6C7E}"/>
            </a:ext>
          </a:extLst>
        </xdr:cNvPr>
        <xdr:cNvSpPr txBox="1"/>
      </xdr:nvSpPr>
      <xdr:spPr>
        <a:xfrm>
          <a:off x="17383202" y="1042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52812</xdr:rowOff>
    </xdr:from>
    <xdr:ext cx="469744" cy="259045"/>
    <xdr:sp macro="" textlink="">
      <xdr:nvSpPr>
        <xdr:cNvPr id="621" name="n_4mainValue【保健センター・保健所】&#10;一人当たり面積">
          <a:extLst>
            <a:ext uri="{FF2B5EF4-FFF2-40B4-BE49-F238E27FC236}">
              <a16:creationId xmlns:a16="http://schemas.microsoft.com/office/drawing/2014/main" id="{90AE13AD-BF68-4635-A92C-866923DFC483}"/>
            </a:ext>
          </a:extLst>
        </xdr:cNvPr>
        <xdr:cNvSpPr txBox="1"/>
      </xdr:nvSpPr>
      <xdr:spPr>
        <a:xfrm>
          <a:off x="16592627" y="1042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AC0AF402-AC2E-4BDF-BC58-ADCFEC00D63A}"/>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BAF37E1E-1B36-4EA8-84DB-2B5632888D04}"/>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84109BE8-2547-4AB2-A97A-54A6061EC705}"/>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45F79B32-CFA7-44A5-B442-393B2172EDE2}"/>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ABD0913A-1F0B-49E7-BB9F-755967DA6763}"/>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DE0B441E-8D72-46ED-A7B0-173DBE6DDA1E}"/>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43793E10-3B6C-4B53-8446-88C79B37A55F}"/>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454CDDCE-D2F4-42F1-B029-19B6A388472A}"/>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a:extLst>
            <a:ext uri="{FF2B5EF4-FFF2-40B4-BE49-F238E27FC236}">
              <a16:creationId xmlns:a16="http://schemas.microsoft.com/office/drawing/2014/main" id="{CC73D1D4-2A94-46C1-A7EE-03A355F0A092}"/>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a:extLst>
            <a:ext uri="{FF2B5EF4-FFF2-40B4-BE49-F238E27FC236}">
              <a16:creationId xmlns:a16="http://schemas.microsoft.com/office/drawing/2014/main" id="{1635E88F-069D-4223-A37A-2BA20B863625}"/>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a:extLst>
            <a:ext uri="{FF2B5EF4-FFF2-40B4-BE49-F238E27FC236}">
              <a16:creationId xmlns:a16="http://schemas.microsoft.com/office/drawing/2014/main" id="{8F30C84F-E7E3-4CA0-B76E-6B4F608095C1}"/>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3" name="直線コネクタ 632">
          <a:extLst>
            <a:ext uri="{FF2B5EF4-FFF2-40B4-BE49-F238E27FC236}">
              <a16:creationId xmlns:a16="http://schemas.microsoft.com/office/drawing/2014/main" id="{E2E05D0A-1981-4F58-A6F5-204C951FB946}"/>
            </a:ext>
          </a:extLst>
        </xdr:cNvPr>
        <xdr:cNvCxnSpPr/>
      </xdr:nvCxnSpPr>
      <xdr:spPr>
        <a:xfrm>
          <a:off x="11210925" y="140493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4" name="テキスト ボックス 633">
          <a:extLst>
            <a:ext uri="{FF2B5EF4-FFF2-40B4-BE49-F238E27FC236}">
              <a16:creationId xmlns:a16="http://schemas.microsoft.com/office/drawing/2014/main" id="{C0BE6AD3-570C-4332-B947-F9DF3474A263}"/>
            </a:ext>
          </a:extLst>
        </xdr:cNvPr>
        <xdr:cNvSpPr txBox="1"/>
      </xdr:nvSpPr>
      <xdr:spPr>
        <a:xfrm>
          <a:off x="107945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5" name="直線コネクタ 634">
          <a:extLst>
            <a:ext uri="{FF2B5EF4-FFF2-40B4-BE49-F238E27FC236}">
              <a16:creationId xmlns:a16="http://schemas.microsoft.com/office/drawing/2014/main" id="{F5A60C6E-4AD3-4787-92D5-ECB3BB11D149}"/>
            </a:ext>
          </a:extLst>
        </xdr:cNvPr>
        <xdr:cNvCxnSpPr/>
      </xdr:nvCxnSpPr>
      <xdr:spPr>
        <a:xfrm>
          <a:off x="11210925" y="13687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6" name="テキスト ボックス 635">
          <a:extLst>
            <a:ext uri="{FF2B5EF4-FFF2-40B4-BE49-F238E27FC236}">
              <a16:creationId xmlns:a16="http://schemas.microsoft.com/office/drawing/2014/main" id="{E74EB3E5-ABA0-4BD4-B12A-6B7211168FE3}"/>
            </a:ext>
          </a:extLst>
        </xdr:cNvPr>
        <xdr:cNvSpPr txBox="1"/>
      </xdr:nvSpPr>
      <xdr:spPr>
        <a:xfrm>
          <a:off x="10845966"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7" name="直線コネクタ 636">
          <a:extLst>
            <a:ext uri="{FF2B5EF4-FFF2-40B4-BE49-F238E27FC236}">
              <a16:creationId xmlns:a16="http://schemas.microsoft.com/office/drawing/2014/main" id="{8B00A65D-E8BB-493B-986A-68C6BD79AE1A}"/>
            </a:ext>
          </a:extLst>
        </xdr:cNvPr>
        <xdr:cNvCxnSpPr/>
      </xdr:nvCxnSpPr>
      <xdr:spPr>
        <a:xfrm>
          <a:off x="11210925" y="1332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8" name="テキスト ボックス 637">
          <a:extLst>
            <a:ext uri="{FF2B5EF4-FFF2-40B4-BE49-F238E27FC236}">
              <a16:creationId xmlns:a16="http://schemas.microsoft.com/office/drawing/2014/main" id="{F9CD7687-5BC4-4BE4-9B71-F523EA3AD0DF}"/>
            </a:ext>
          </a:extLst>
        </xdr:cNvPr>
        <xdr:cNvSpPr txBox="1"/>
      </xdr:nvSpPr>
      <xdr:spPr>
        <a:xfrm>
          <a:off x="10845966"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9" name="直線コネクタ 638">
          <a:extLst>
            <a:ext uri="{FF2B5EF4-FFF2-40B4-BE49-F238E27FC236}">
              <a16:creationId xmlns:a16="http://schemas.microsoft.com/office/drawing/2014/main" id="{748AAC8E-53A9-49D4-8232-E2BEBEA8C27E}"/>
            </a:ext>
          </a:extLst>
        </xdr:cNvPr>
        <xdr:cNvCxnSpPr/>
      </xdr:nvCxnSpPr>
      <xdr:spPr>
        <a:xfrm>
          <a:off x="11210925" y="12963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0" name="テキスト ボックス 639">
          <a:extLst>
            <a:ext uri="{FF2B5EF4-FFF2-40B4-BE49-F238E27FC236}">
              <a16:creationId xmlns:a16="http://schemas.microsoft.com/office/drawing/2014/main" id="{C544F826-2226-4747-A4FC-05F36FC06521}"/>
            </a:ext>
          </a:extLst>
        </xdr:cNvPr>
        <xdr:cNvSpPr txBox="1"/>
      </xdr:nvSpPr>
      <xdr:spPr>
        <a:xfrm>
          <a:off x="10845966"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1" name="直線コネクタ 640">
          <a:extLst>
            <a:ext uri="{FF2B5EF4-FFF2-40B4-BE49-F238E27FC236}">
              <a16:creationId xmlns:a16="http://schemas.microsoft.com/office/drawing/2014/main" id="{17A11992-5577-4B98-A087-855BE7CFC58A}"/>
            </a:ext>
          </a:extLst>
        </xdr:cNvPr>
        <xdr:cNvCxnSpPr/>
      </xdr:nvCxnSpPr>
      <xdr:spPr>
        <a:xfrm>
          <a:off x="11210925" y="12611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2" name="テキスト ボックス 641">
          <a:extLst>
            <a:ext uri="{FF2B5EF4-FFF2-40B4-BE49-F238E27FC236}">
              <a16:creationId xmlns:a16="http://schemas.microsoft.com/office/drawing/2014/main" id="{7B2DCA25-6915-414A-8B1D-B146C76AE6E7}"/>
            </a:ext>
          </a:extLst>
        </xdr:cNvPr>
        <xdr:cNvSpPr txBox="1"/>
      </xdr:nvSpPr>
      <xdr:spPr>
        <a:xfrm>
          <a:off x="10845966"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3" name="直線コネクタ 642">
          <a:extLst>
            <a:ext uri="{FF2B5EF4-FFF2-40B4-BE49-F238E27FC236}">
              <a16:creationId xmlns:a16="http://schemas.microsoft.com/office/drawing/2014/main" id="{09F58AB3-7198-4DE4-833F-8552AA5F8E46}"/>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4" name="テキスト ボックス 643">
          <a:extLst>
            <a:ext uri="{FF2B5EF4-FFF2-40B4-BE49-F238E27FC236}">
              <a16:creationId xmlns:a16="http://schemas.microsoft.com/office/drawing/2014/main" id="{3606D540-D428-45E9-BDC7-21321F668F5A}"/>
            </a:ext>
          </a:extLst>
        </xdr:cNvPr>
        <xdr:cNvSpPr txBox="1"/>
      </xdr:nvSpPr>
      <xdr:spPr>
        <a:xfrm>
          <a:off x="109037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5" name="【消防施設】&#10;有形固定資産減価償却率グラフ枠">
          <a:extLst>
            <a:ext uri="{FF2B5EF4-FFF2-40B4-BE49-F238E27FC236}">
              <a16:creationId xmlns:a16="http://schemas.microsoft.com/office/drawing/2014/main" id="{8B2ED302-F9D0-4FAF-88EE-EE8071E0CBD3}"/>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78105</xdr:rowOff>
    </xdr:from>
    <xdr:to>
      <xdr:col>85</xdr:col>
      <xdr:colOff>126364</xdr:colOff>
      <xdr:row>85</xdr:row>
      <xdr:rowOff>131445</xdr:rowOff>
    </xdr:to>
    <xdr:cxnSp macro="">
      <xdr:nvCxnSpPr>
        <xdr:cNvPr id="646" name="直線コネクタ 645">
          <a:extLst>
            <a:ext uri="{FF2B5EF4-FFF2-40B4-BE49-F238E27FC236}">
              <a16:creationId xmlns:a16="http://schemas.microsoft.com/office/drawing/2014/main" id="{16869306-7089-4E9E-96B5-570FFB20AA46}"/>
            </a:ext>
          </a:extLst>
        </xdr:cNvPr>
        <xdr:cNvCxnSpPr/>
      </xdr:nvCxnSpPr>
      <xdr:spPr>
        <a:xfrm flipV="1">
          <a:off x="14696439" y="12717780"/>
          <a:ext cx="0" cy="1186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135272</xdr:rowOff>
    </xdr:from>
    <xdr:ext cx="405111" cy="259045"/>
    <xdr:sp macro="" textlink="">
      <xdr:nvSpPr>
        <xdr:cNvPr id="647" name="【消防施設】&#10;有形固定資産減価償却率最小値テキスト">
          <a:extLst>
            <a:ext uri="{FF2B5EF4-FFF2-40B4-BE49-F238E27FC236}">
              <a16:creationId xmlns:a16="http://schemas.microsoft.com/office/drawing/2014/main" id="{743320C9-C08E-477B-B143-3D41F18E140E}"/>
            </a:ext>
          </a:extLst>
        </xdr:cNvPr>
        <xdr:cNvSpPr txBox="1"/>
      </xdr:nvSpPr>
      <xdr:spPr>
        <a:xfrm>
          <a:off x="14735175" y="13908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131445</xdr:rowOff>
    </xdr:from>
    <xdr:to>
      <xdr:col>86</xdr:col>
      <xdr:colOff>25400</xdr:colOff>
      <xdr:row>85</xdr:row>
      <xdr:rowOff>131445</xdr:rowOff>
    </xdr:to>
    <xdr:cxnSp macro="">
      <xdr:nvCxnSpPr>
        <xdr:cNvPr id="648" name="直線コネクタ 647">
          <a:extLst>
            <a:ext uri="{FF2B5EF4-FFF2-40B4-BE49-F238E27FC236}">
              <a16:creationId xmlns:a16="http://schemas.microsoft.com/office/drawing/2014/main" id="{B18AAFD6-32AD-41AE-98AC-AFDCDC5085B6}"/>
            </a:ext>
          </a:extLst>
        </xdr:cNvPr>
        <xdr:cNvCxnSpPr/>
      </xdr:nvCxnSpPr>
      <xdr:spPr>
        <a:xfrm>
          <a:off x="14611350" y="139045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24782</xdr:rowOff>
    </xdr:from>
    <xdr:ext cx="405111" cy="259045"/>
    <xdr:sp macro="" textlink="">
      <xdr:nvSpPr>
        <xdr:cNvPr id="649" name="【消防施設】&#10;有形固定資産減価償却率最大値テキスト">
          <a:extLst>
            <a:ext uri="{FF2B5EF4-FFF2-40B4-BE49-F238E27FC236}">
              <a16:creationId xmlns:a16="http://schemas.microsoft.com/office/drawing/2014/main" id="{A1474448-6AE2-41F0-B691-4FBBC11E7051}"/>
            </a:ext>
          </a:extLst>
        </xdr:cNvPr>
        <xdr:cNvSpPr txBox="1"/>
      </xdr:nvSpPr>
      <xdr:spPr>
        <a:xfrm>
          <a:off x="14735175" y="1250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78105</xdr:rowOff>
    </xdr:from>
    <xdr:to>
      <xdr:col>86</xdr:col>
      <xdr:colOff>25400</xdr:colOff>
      <xdr:row>78</xdr:row>
      <xdr:rowOff>78105</xdr:rowOff>
    </xdr:to>
    <xdr:cxnSp macro="">
      <xdr:nvCxnSpPr>
        <xdr:cNvPr id="650" name="直線コネクタ 649">
          <a:extLst>
            <a:ext uri="{FF2B5EF4-FFF2-40B4-BE49-F238E27FC236}">
              <a16:creationId xmlns:a16="http://schemas.microsoft.com/office/drawing/2014/main" id="{ED1C57B1-B2BB-426A-9879-A7D0DE0FCBD1}"/>
            </a:ext>
          </a:extLst>
        </xdr:cNvPr>
        <xdr:cNvCxnSpPr/>
      </xdr:nvCxnSpPr>
      <xdr:spPr>
        <a:xfrm>
          <a:off x="14611350" y="1271778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139082</xdr:rowOff>
    </xdr:from>
    <xdr:ext cx="405111" cy="259045"/>
    <xdr:sp macro="" textlink="">
      <xdr:nvSpPr>
        <xdr:cNvPr id="651" name="【消防施設】&#10;有形固定資産減価償却率平均値テキスト">
          <a:extLst>
            <a:ext uri="{FF2B5EF4-FFF2-40B4-BE49-F238E27FC236}">
              <a16:creationId xmlns:a16="http://schemas.microsoft.com/office/drawing/2014/main" id="{87964FFB-ADF7-40ED-8A32-161C8133D753}"/>
            </a:ext>
          </a:extLst>
        </xdr:cNvPr>
        <xdr:cNvSpPr txBox="1"/>
      </xdr:nvSpPr>
      <xdr:spPr>
        <a:xfrm>
          <a:off x="14735175" y="13267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160655</xdr:rowOff>
    </xdr:from>
    <xdr:to>
      <xdr:col>85</xdr:col>
      <xdr:colOff>177800</xdr:colOff>
      <xdr:row>82</xdr:row>
      <xdr:rowOff>90805</xdr:rowOff>
    </xdr:to>
    <xdr:sp macro="" textlink="">
      <xdr:nvSpPr>
        <xdr:cNvPr id="652" name="フローチャート: 判断 651">
          <a:extLst>
            <a:ext uri="{FF2B5EF4-FFF2-40B4-BE49-F238E27FC236}">
              <a16:creationId xmlns:a16="http://schemas.microsoft.com/office/drawing/2014/main" id="{B3857F5A-18BB-4CFF-A27C-BE9E38F31657}"/>
            </a:ext>
          </a:extLst>
        </xdr:cNvPr>
        <xdr:cNvSpPr/>
      </xdr:nvSpPr>
      <xdr:spPr>
        <a:xfrm>
          <a:off x="14649450" y="1328928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653" name="フローチャート: 判断 652">
          <a:extLst>
            <a:ext uri="{FF2B5EF4-FFF2-40B4-BE49-F238E27FC236}">
              <a16:creationId xmlns:a16="http://schemas.microsoft.com/office/drawing/2014/main" id="{0CA3B016-0CA0-4928-AB5F-30CDB5E1CFC6}"/>
            </a:ext>
          </a:extLst>
        </xdr:cNvPr>
        <xdr:cNvSpPr/>
      </xdr:nvSpPr>
      <xdr:spPr>
        <a:xfrm>
          <a:off x="13887450" y="1325943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macro="" textlink="">
      <xdr:nvSpPr>
        <xdr:cNvPr id="654" name="フローチャート: 判断 653">
          <a:extLst>
            <a:ext uri="{FF2B5EF4-FFF2-40B4-BE49-F238E27FC236}">
              <a16:creationId xmlns:a16="http://schemas.microsoft.com/office/drawing/2014/main" id="{DBFE4CDA-9A6F-41AA-90F8-3B461A1AEE01}"/>
            </a:ext>
          </a:extLst>
        </xdr:cNvPr>
        <xdr:cNvSpPr/>
      </xdr:nvSpPr>
      <xdr:spPr>
        <a:xfrm>
          <a:off x="13096875" y="132314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33020</xdr:rowOff>
    </xdr:from>
    <xdr:to>
      <xdr:col>72</xdr:col>
      <xdr:colOff>38100</xdr:colOff>
      <xdr:row>81</xdr:row>
      <xdr:rowOff>134620</xdr:rowOff>
    </xdr:to>
    <xdr:sp macro="" textlink="">
      <xdr:nvSpPr>
        <xdr:cNvPr id="655" name="フローチャート: 判断 654">
          <a:extLst>
            <a:ext uri="{FF2B5EF4-FFF2-40B4-BE49-F238E27FC236}">
              <a16:creationId xmlns:a16="http://schemas.microsoft.com/office/drawing/2014/main" id="{021750DC-6700-477B-9E58-251C99544A64}"/>
            </a:ext>
          </a:extLst>
        </xdr:cNvPr>
        <xdr:cNvSpPr/>
      </xdr:nvSpPr>
      <xdr:spPr>
        <a:xfrm>
          <a:off x="12296775" y="1315529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149225</xdr:rowOff>
    </xdr:from>
    <xdr:to>
      <xdr:col>67</xdr:col>
      <xdr:colOff>101600</xdr:colOff>
      <xdr:row>81</xdr:row>
      <xdr:rowOff>79375</xdr:rowOff>
    </xdr:to>
    <xdr:sp macro="" textlink="">
      <xdr:nvSpPr>
        <xdr:cNvPr id="656" name="フローチャート: 判断 655">
          <a:extLst>
            <a:ext uri="{FF2B5EF4-FFF2-40B4-BE49-F238E27FC236}">
              <a16:creationId xmlns:a16="http://schemas.microsoft.com/office/drawing/2014/main" id="{048D5869-6FAC-4ECE-A1CD-39643D28C38F}"/>
            </a:ext>
          </a:extLst>
        </xdr:cNvPr>
        <xdr:cNvSpPr/>
      </xdr:nvSpPr>
      <xdr:spPr>
        <a:xfrm>
          <a:off x="11487150" y="131127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95C63369-27C4-42B9-932E-138B79D3B446}"/>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58C0E830-4163-49A9-AD03-57755F8CC19B}"/>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C632827E-FDE9-41F9-8B16-07FAF3946495}"/>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AF8D7C9A-0805-42B1-BA32-AF6B49C70B4D}"/>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AC9B240E-3CD6-47FD-98F8-769E98F0C388}"/>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33020</xdr:rowOff>
    </xdr:from>
    <xdr:to>
      <xdr:col>85</xdr:col>
      <xdr:colOff>177800</xdr:colOff>
      <xdr:row>81</xdr:row>
      <xdr:rowOff>134620</xdr:rowOff>
    </xdr:to>
    <xdr:sp macro="" textlink="">
      <xdr:nvSpPr>
        <xdr:cNvPr id="662" name="楕円 661">
          <a:extLst>
            <a:ext uri="{FF2B5EF4-FFF2-40B4-BE49-F238E27FC236}">
              <a16:creationId xmlns:a16="http://schemas.microsoft.com/office/drawing/2014/main" id="{4F11664F-6400-490A-B662-87BDE04826D5}"/>
            </a:ext>
          </a:extLst>
        </xdr:cNvPr>
        <xdr:cNvSpPr/>
      </xdr:nvSpPr>
      <xdr:spPr>
        <a:xfrm>
          <a:off x="14649450" y="1315529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55897</xdr:rowOff>
    </xdr:from>
    <xdr:ext cx="405111" cy="259045"/>
    <xdr:sp macro="" textlink="">
      <xdr:nvSpPr>
        <xdr:cNvPr id="663" name="【消防施設】&#10;有形固定資産減価償却率該当値テキスト">
          <a:extLst>
            <a:ext uri="{FF2B5EF4-FFF2-40B4-BE49-F238E27FC236}">
              <a16:creationId xmlns:a16="http://schemas.microsoft.com/office/drawing/2014/main" id="{D3C1C927-41B6-43AD-AFBB-8A4C9E73AEA3}"/>
            </a:ext>
          </a:extLst>
        </xdr:cNvPr>
        <xdr:cNvSpPr txBox="1"/>
      </xdr:nvSpPr>
      <xdr:spPr>
        <a:xfrm>
          <a:off x="14735175" y="1301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156845</xdr:rowOff>
    </xdr:from>
    <xdr:to>
      <xdr:col>81</xdr:col>
      <xdr:colOff>101600</xdr:colOff>
      <xdr:row>81</xdr:row>
      <xdr:rowOff>86995</xdr:rowOff>
    </xdr:to>
    <xdr:sp macro="" textlink="">
      <xdr:nvSpPr>
        <xdr:cNvPr id="664" name="楕円 663">
          <a:extLst>
            <a:ext uri="{FF2B5EF4-FFF2-40B4-BE49-F238E27FC236}">
              <a16:creationId xmlns:a16="http://schemas.microsoft.com/office/drawing/2014/main" id="{E0D57B95-41C6-43D3-B565-34B70707CC28}"/>
            </a:ext>
          </a:extLst>
        </xdr:cNvPr>
        <xdr:cNvSpPr/>
      </xdr:nvSpPr>
      <xdr:spPr>
        <a:xfrm>
          <a:off x="13887450" y="1312354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36195</xdr:rowOff>
    </xdr:from>
    <xdr:to>
      <xdr:col>85</xdr:col>
      <xdr:colOff>127000</xdr:colOff>
      <xdr:row>81</xdr:row>
      <xdr:rowOff>83820</xdr:rowOff>
    </xdr:to>
    <xdr:cxnSp macro="">
      <xdr:nvCxnSpPr>
        <xdr:cNvPr id="665" name="直線コネクタ 664">
          <a:extLst>
            <a:ext uri="{FF2B5EF4-FFF2-40B4-BE49-F238E27FC236}">
              <a16:creationId xmlns:a16="http://schemas.microsoft.com/office/drawing/2014/main" id="{BF4D5CC2-700F-4A07-B8A0-4A872BF05610}"/>
            </a:ext>
          </a:extLst>
        </xdr:cNvPr>
        <xdr:cNvCxnSpPr/>
      </xdr:nvCxnSpPr>
      <xdr:spPr>
        <a:xfrm>
          <a:off x="13935075" y="13161645"/>
          <a:ext cx="762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145414</xdr:rowOff>
    </xdr:from>
    <xdr:to>
      <xdr:col>76</xdr:col>
      <xdr:colOff>165100</xdr:colOff>
      <xdr:row>81</xdr:row>
      <xdr:rowOff>75564</xdr:rowOff>
    </xdr:to>
    <xdr:sp macro="" textlink="">
      <xdr:nvSpPr>
        <xdr:cNvPr id="666" name="楕円 665">
          <a:extLst>
            <a:ext uri="{FF2B5EF4-FFF2-40B4-BE49-F238E27FC236}">
              <a16:creationId xmlns:a16="http://schemas.microsoft.com/office/drawing/2014/main" id="{675DD5EF-04E2-45AB-B358-ADF7EEAD4C0B}"/>
            </a:ext>
          </a:extLst>
        </xdr:cNvPr>
        <xdr:cNvSpPr/>
      </xdr:nvSpPr>
      <xdr:spPr>
        <a:xfrm>
          <a:off x="13096875" y="1310576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24764</xdr:rowOff>
    </xdr:from>
    <xdr:to>
      <xdr:col>81</xdr:col>
      <xdr:colOff>50800</xdr:colOff>
      <xdr:row>81</xdr:row>
      <xdr:rowOff>36195</xdr:rowOff>
    </xdr:to>
    <xdr:cxnSp macro="">
      <xdr:nvCxnSpPr>
        <xdr:cNvPr id="667" name="直線コネクタ 666">
          <a:extLst>
            <a:ext uri="{FF2B5EF4-FFF2-40B4-BE49-F238E27FC236}">
              <a16:creationId xmlns:a16="http://schemas.microsoft.com/office/drawing/2014/main" id="{C2B4E13A-D4BE-41EB-927A-9C9103D445FE}"/>
            </a:ext>
          </a:extLst>
        </xdr:cNvPr>
        <xdr:cNvCxnSpPr/>
      </xdr:nvCxnSpPr>
      <xdr:spPr>
        <a:xfrm>
          <a:off x="13144500" y="13153389"/>
          <a:ext cx="790575" cy="8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88264</xdr:rowOff>
    </xdr:from>
    <xdr:to>
      <xdr:col>72</xdr:col>
      <xdr:colOff>38100</xdr:colOff>
      <xdr:row>81</xdr:row>
      <xdr:rowOff>18414</xdr:rowOff>
    </xdr:to>
    <xdr:sp macro="" textlink="">
      <xdr:nvSpPr>
        <xdr:cNvPr id="668" name="楕円 667">
          <a:extLst>
            <a:ext uri="{FF2B5EF4-FFF2-40B4-BE49-F238E27FC236}">
              <a16:creationId xmlns:a16="http://schemas.microsoft.com/office/drawing/2014/main" id="{D0B6B00B-DF3A-4B48-BD82-543F8C935D00}"/>
            </a:ext>
          </a:extLst>
        </xdr:cNvPr>
        <xdr:cNvSpPr/>
      </xdr:nvSpPr>
      <xdr:spPr>
        <a:xfrm>
          <a:off x="12296775" y="1304861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139064</xdr:rowOff>
    </xdr:from>
    <xdr:to>
      <xdr:col>76</xdr:col>
      <xdr:colOff>114300</xdr:colOff>
      <xdr:row>81</xdr:row>
      <xdr:rowOff>24764</xdr:rowOff>
    </xdr:to>
    <xdr:cxnSp macro="">
      <xdr:nvCxnSpPr>
        <xdr:cNvPr id="669" name="直線コネクタ 668">
          <a:extLst>
            <a:ext uri="{FF2B5EF4-FFF2-40B4-BE49-F238E27FC236}">
              <a16:creationId xmlns:a16="http://schemas.microsoft.com/office/drawing/2014/main" id="{EDE7758B-A78F-4610-8419-CE64B9E28308}"/>
            </a:ext>
          </a:extLst>
        </xdr:cNvPr>
        <xdr:cNvCxnSpPr/>
      </xdr:nvCxnSpPr>
      <xdr:spPr>
        <a:xfrm>
          <a:off x="12344400" y="13105764"/>
          <a:ext cx="8001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141605</xdr:rowOff>
    </xdr:from>
    <xdr:to>
      <xdr:col>67</xdr:col>
      <xdr:colOff>101600</xdr:colOff>
      <xdr:row>82</xdr:row>
      <xdr:rowOff>71755</xdr:rowOff>
    </xdr:to>
    <xdr:sp macro="" textlink="">
      <xdr:nvSpPr>
        <xdr:cNvPr id="670" name="楕円 669">
          <a:extLst>
            <a:ext uri="{FF2B5EF4-FFF2-40B4-BE49-F238E27FC236}">
              <a16:creationId xmlns:a16="http://schemas.microsoft.com/office/drawing/2014/main" id="{94E1C681-EF1F-4C5A-A78D-927A2E3D1A03}"/>
            </a:ext>
          </a:extLst>
        </xdr:cNvPr>
        <xdr:cNvSpPr/>
      </xdr:nvSpPr>
      <xdr:spPr>
        <a:xfrm>
          <a:off x="11487150" y="1327023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139064</xdr:rowOff>
    </xdr:from>
    <xdr:to>
      <xdr:col>71</xdr:col>
      <xdr:colOff>177800</xdr:colOff>
      <xdr:row>82</xdr:row>
      <xdr:rowOff>20955</xdr:rowOff>
    </xdr:to>
    <xdr:cxnSp macro="">
      <xdr:nvCxnSpPr>
        <xdr:cNvPr id="671" name="直線コネクタ 670">
          <a:extLst>
            <a:ext uri="{FF2B5EF4-FFF2-40B4-BE49-F238E27FC236}">
              <a16:creationId xmlns:a16="http://schemas.microsoft.com/office/drawing/2014/main" id="{DAA35EB4-4142-4C71-B1B7-F651AE558DC6}"/>
            </a:ext>
          </a:extLst>
        </xdr:cNvPr>
        <xdr:cNvCxnSpPr/>
      </xdr:nvCxnSpPr>
      <xdr:spPr>
        <a:xfrm flipV="1">
          <a:off x="11534775" y="13105764"/>
          <a:ext cx="809625" cy="20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55263</xdr:rowOff>
    </xdr:from>
    <xdr:ext cx="405111" cy="259045"/>
    <xdr:sp macro="" textlink="">
      <xdr:nvSpPr>
        <xdr:cNvPr id="672" name="n_1aveValue【消防施設】&#10;有形固定資産減価償却率">
          <a:extLst>
            <a:ext uri="{FF2B5EF4-FFF2-40B4-BE49-F238E27FC236}">
              <a16:creationId xmlns:a16="http://schemas.microsoft.com/office/drawing/2014/main" id="{1A751D58-B29D-4108-963D-ED31AD2E840E}"/>
            </a:ext>
          </a:extLst>
        </xdr:cNvPr>
        <xdr:cNvSpPr txBox="1"/>
      </xdr:nvSpPr>
      <xdr:spPr>
        <a:xfrm>
          <a:off x="13745219" y="13342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30497</xdr:rowOff>
    </xdr:from>
    <xdr:ext cx="405111" cy="259045"/>
    <xdr:sp macro="" textlink="">
      <xdr:nvSpPr>
        <xdr:cNvPr id="673" name="n_2aveValue【消防施設】&#10;有形固定資産減価償却率">
          <a:extLst>
            <a:ext uri="{FF2B5EF4-FFF2-40B4-BE49-F238E27FC236}">
              <a16:creationId xmlns:a16="http://schemas.microsoft.com/office/drawing/2014/main" id="{F845807F-022B-4A04-B0DD-1B7641FA5A98}"/>
            </a:ext>
          </a:extLst>
        </xdr:cNvPr>
        <xdr:cNvSpPr txBox="1"/>
      </xdr:nvSpPr>
      <xdr:spPr>
        <a:xfrm>
          <a:off x="12964169" y="1331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125747</xdr:rowOff>
    </xdr:from>
    <xdr:ext cx="405111" cy="259045"/>
    <xdr:sp macro="" textlink="">
      <xdr:nvSpPr>
        <xdr:cNvPr id="674" name="n_3aveValue【消防施設】&#10;有形固定資産減価償却率">
          <a:extLst>
            <a:ext uri="{FF2B5EF4-FFF2-40B4-BE49-F238E27FC236}">
              <a16:creationId xmlns:a16="http://schemas.microsoft.com/office/drawing/2014/main" id="{C3385AC2-A3DB-4B2F-A25B-33B7CDA0B01F}"/>
            </a:ext>
          </a:extLst>
        </xdr:cNvPr>
        <xdr:cNvSpPr txBox="1"/>
      </xdr:nvSpPr>
      <xdr:spPr>
        <a:xfrm>
          <a:off x="12164069" y="1324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95902</xdr:rowOff>
    </xdr:from>
    <xdr:ext cx="405111" cy="259045"/>
    <xdr:sp macro="" textlink="">
      <xdr:nvSpPr>
        <xdr:cNvPr id="675" name="n_4aveValue【消防施設】&#10;有形固定資産減価償却率">
          <a:extLst>
            <a:ext uri="{FF2B5EF4-FFF2-40B4-BE49-F238E27FC236}">
              <a16:creationId xmlns:a16="http://schemas.microsoft.com/office/drawing/2014/main" id="{B26D8796-3990-402B-A60B-4505D86905E4}"/>
            </a:ext>
          </a:extLst>
        </xdr:cNvPr>
        <xdr:cNvSpPr txBox="1"/>
      </xdr:nvSpPr>
      <xdr:spPr>
        <a:xfrm>
          <a:off x="11354444" y="1289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103522</xdr:rowOff>
    </xdr:from>
    <xdr:ext cx="405111" cy="259045"/>
    <xdr:sp macro="" textlink="">
      <xdr:nvSpPr>
        <xdr:cNvPr id="676" name="n_1mainValue【消防施設】&#10;有形固定資産減価償却率">
          <a:extLst>
            <a:ext uri="{FF2B5EF4-FFF2-40B4-BE49-F238E27FC236}">
              <a16:creationId xmlns:a16="http://schemas.microsoft.com/office/drawing/2014/main" id="{42BAC57C-D31D-483B-9D26-E0BBA337C958}"/>
            </a:ext>
          </a:extLst>
        </xdr:cNvPr>
        <xdr:cNvSpPr txBox="1"/>
      </xdr:nvSpPr>
      <xdr:spPr>
        <a:xfrm>
          <a:off x="13745219" y="12908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92091</xdr:rowOff>
    </xdr:from>
    <xdr:ext cx="405111" cy="259045"/>
    <xdr:sp macro="" textlink="">
      <xdr:nvSpPr>
        <xdr:cNvPr id="677" name="n_2mainValue【消防施設】&#10;有形固定資産減価償却率">
          <a:extLst>
            <a:ext uri="{FF2B5EF4-FFF2-40B4-BE49-F238E27FC236}">
              <a16:creationId xmlns:a16="http://schemas.microsoft.com/office/drawing/2014/main" id="{09BF2BC6-1408-4529-A1F9-A367B7CC199D}"/>
            </a:ext>
          </a:extLst>
        </xdr:cNvPr>
        <xdr:cNvSpPr txBox="1"/>
      </xdr:nvSpPr>
      <xdr:spPr>
        <a:xfrm>
          <a:off x="12964169" y="1289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34941</xdr:rowOff>
    </xdr:from>
    <xdr:ext cx="405111" cy="259045"/>
    <xdr:sp macro="" textlink="">
      <xdr:nvSpPr>
        <xdr:cNvPr id="678" name="n_3mainValue【消防施設】&#10;有形固定資産減価償却率">
          <a:extLst>
            <a:ext uri="{FF2B5EF4-FFF2-40B4-BE49-F238E27FC236}">
              <a16:creationId xmlns:a16="http://schemas.microsoft.com/office/drawing/2014/main" id="{26BF25C1-02EC-4727-82F8-FC46BEFFBD6C}"/>
            </a:ext>
          </a:extLst>
        </xdr:cNvPr>
        <xdr:cNvSpPr txBox="1"/>
      </xdr:nvSpPr>
      <xdr:spPr>
        <a:xfrm>
          <a:off x="12164069" y="1283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62882</xdr:rowOff>
    </xdr:from>
    <xdr:ext cx="405111" cy="259045"/>
    <xdr:sp macro="" textlink="">
      <xdr:nvSpPr>
        <xdr:cNvPr id="679" name="n_4mainValue【消防施設】&#10;有形固定資産減価償却率">
          <a:extLst>
            <a:ext uri="{FF2B5EF4-FFF2-40B4-BE49-F238E27FC236}">
              <a16:creationId xmlns:a16="http://schemas.microsoft.com/office/drawing/2014/main" id="{2F189499-F597-4DE2-B2B0-B629AC670D42}"/>
            </a:ext>
          </a:extLst>
        </xdr:cNvPr>
        <xdr:cNvSpPr txBox="1"/>
      </xdr:nvSpPr>
      <xdr:spPr>
        <a:xfrm>
          <a:off x="11354444" y="13353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0" name="正方形/長方形 679">
          <a:extLst>
            <a:ext uri="{FF2B5EF4-FFF2-40B4-BE49-F238E27FC236}">
              <a16:creationId xmlns:a16="http://schemas.microsoft.com/office/drawing/2014/main" id="{87DE3657-E153-4521-A9B2-A26FB1E482D6}"/>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1" name="正方形/長方形 680">
          <a:extLst>
            <a:ext uri="{FF2B5EF4-FFF2-40B4-BE49-F238E27FC236}">
              <a16:creationId xmlns:a16="http://schemas.microsoft.com/office/drawing/2014/main" id="{398C654B-CC62-43CB-A55C-BC4EDFE9A581}"/>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2" name="正方形/長方形 681">
          <a:extLst>
            <a:ext uri="{FF2B5EF4-FFF2-40B4-BE49-F238E27FC236}">
              <a16:creationId xmlns:a16="http://schemas.microsoft.com/office/drawing/2014/main" id="{5B0D6066-BEAA-4CE8-9DD5-285BDA85988B}"/>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3" name="正方形/長方形 682">
          <a:extLst>
            <a:ext uri="{FF2B5EF4-FFF2-40B4-BE49-F238E27FC236}">
              <a16:creationId xmlns:a16="http://schemas.microsoft.com/office/drawing/2014/main" id="{20EAD813-C4F0-48A7-9081-14BFD15852B3}"/>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4" name="正方形/長方形 683">
          <a:extLst>
            <a:ext uri="{FF2B5EF4-FFF2-40B4-BE49-F238E27FC236}">
              <a16:creationId xmlns:a16="http://schemas.microsoft.com/office/drawing/2014/main" id="{38A28A8E-A608-41DD-A778-DC820B590691}"/>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5" name="正方形/長方形 684">
          <a:extLst>
            <a:ext uri="{FF2B5EF4-FFF2-40B4-BE49-F238E27FC236}">
              <a16:creationId xmlns:a16="http://schemas.microsoft.com/office/drawing/2014/main" id="{E16A4A25-8137-431E-AADE-0FD323D945B3}"/>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6" name="正方形/長方形 685">
          <a:extLst>
            <a:ext uri="{FF2B5EF4-FFF2-40B4-BE49-F238E27FC236}">
              <a16:creationId xmlns:a16="http://schemas.microsoft.com/office/drawing/2014/main" id="{C3D51901-66E6-45C6-A526-F6BD6B1730FB}"/>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7" name="正方形/長方形 686">
          <a:extLst>
            <a:ext uri="{FF2B5EF4-FFF2-40B4-BE49-F238E27FC236}">
              <a16:creationId xmlns:a16="http://schemas.microsoft.com/office/drawing/2014/main" id="{2FCCF13A-6954-42DD-AB67-69123F659B9B}"/>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8" name="テキスト ボックス 687">
          <a:extLst>
            <a:ext uri="{FF2B5EF4-FFF2-40B4-BE49-F238E27FC236}">
              <a16:creationId xmlns:a16="http://schemas.microsoft.com/office/drawing/2014/main" id="{E31E69F7-57CE-4109-A659-4B212B121217}"/>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9" name="直線コネクタ 688">
          <a:extLst>
            <a:ext uri="{FF2B5EF4-FFF2-40B4-BE49-F238E27FC236}">
              <a16:creationId xmlns:a16="http://schemas.microsoft.com/office/drawing/2014/main" id="{E084A2B1-6870-4C40-87B2-9347C0C3D2DD}"/>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690" name="直線コネクタ 689">
          <a:extLst>
            <a:ext uri="{FF2B5EF4-FFF2-40B4-BE49-F238E27FC236}">
              <a16:creationId xmlns:a16="http://schemas.microsoft.com/office/drawing/2014/main" id="{D93E5E19-C749-4E02-863F-6E1EF469B760}"/>
            </a:ext>
          </a:extLst>
        </xdr:cNvPr>
        <xdr:cNvCxnSpPr/>
      </xdr:nvCxnSpPr>
      <xdr:spPr>
        <a:xfrm>
          <a:off x="16459200" y="1386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691" name="テキスト ボックス 690">
          <a:extLst>
            <a:ext uri="{FF2B5EF4-FFF2-40B4-BE49-F238E27FC236}">
              <a16:creationId xmlns:a16="http://schemas.microsoft.com/office/drawing/2014/main" id="{2A9B557E-F6DC-4EDE-B44E-ADE298D17154}"/>
            </a:ext>
          </a:extLst>
        </xdr:cNvPr>
        <xdr:cNvSpPr txBox="1"/>
      </xdr:nvSpPr>
      <xdr:spPr>
        <a:xfrm>
          <a:off x="16052346" y="1373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2" name="直線コネクタ 691">
          <a:extLst>
            <a:ext uri="{FF2B5EF4-FFF2-40B4-BE49-F238E27FC236}">
              <a16:creationId xmlns:a16="http://schemas.microsoft.com/office/drawing/2014/main" id="{3CA6A4B0-C346-433F-88A5-E5C9F5AF1C96}"/>
            </a:ext>
          </a:extLst>
        </xdr:cNvPr>
        <xdr:cNvCxnSpPr/>
      </xdr:nvCxnSpPr>
      <xdr:spPr>
        <a:xfrm>
          <a:off x="164592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3" name="テキスト ボックス 692">
          <a:extLst>
            <a:ext uri="{FF2B5EF4-FFF2-40B4-BE49-F238E27FC236}">
              <a16:creationId xmlns:a16="http://schemas.microsoft.com/office/drawing/2014/main" id="{9A44E65F-59B2-458B-A489-FB83BD64065E}"/>
            </a:ext>
          </a:extLst>
        </xdr:cNvPr>
        <xdr:cNvSpPr txBox="1"/>
      </xdr:nvSpPr>
      <xdr:spPr>
        <a:xfrm>
          <a:off x="16052346"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694" name="直線コネクタ 693">
          <a:extLst>
            <a:ext uri="{FF2B5EF4-FFF2-40B4-BE49-F238E27FC236}">
              <a16:creationId xmlns:a16="http://schemas.microsoft.com/office/drawing/2014/main" id="{6FF21C79-2D23-4CFF-82AE-EA34324417EC}"/>
            </a:ext>
          </a:extLst>
        </xdr:cNvPr>
        <xdr:cNvCxnSpPr/>
      </xdr:nvCxnSpPr>
      <xdr:spPr>
        <a:xfrm>
          <a:off x="16459200" y="12792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695" name="テキスト ボックス 694">
          <a:extLst>
            <a:ext uri="{FF2B5EF4-FFF2-40B4-BE49-F238E27FC236}">
              <a16:creationId xmlns:a16="http://schemas.microsoft.com/office/drawing/2014/main" id="{9492D8C1-A170-45BF-B763-3D971B912D54}"/>
            </a:ext>
          </a:extLst>
        </xdr:cNvPr>
        <xdr:cNvSpPr txBox="1"/>
      </xdr:nvSpPr>
      <xdr:spPr>
        <a:xfrm>
          <a:off x="16052346" y="12646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6" name="直線コネクタ 695">
          <a:extLst>
            <a:ext uri="{FF2B5EF4-FFF2-40B4-BE49-F238E27FC236}">
              <a16:creationId xmlns:a16="http://schemas.microsoft.com/office/drawing/2014/main" id="{8FCDA767-2E7D-4FF9-AEC0-9BDB9CBDB938}"/>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7" name="テキスト ボックス 696">
          <a:extLst>
            <a:ext uri="{FF2B5EF4-FFF2-40B4-BE49-F238E27FC236}">
              <a16:creationId xmlns:a16="http://schemas.microsoft.com/office/drawing/2014/main" id="{141A5150-6CBB-47C5-96BE-B79B7E1228CC}"/>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8" name="【消防施設】&#10;一人当たり面積グラフ枠">
          <a:extLst>
            <a:ext uri="{FF2B5EF4-FFF2-40B4-BE49-F238E27FC236}">
              <a16:creationId xmlns:a16="http://schemas.microsoft.com/office/drawing/2014/main" id="{ED70134C-2E9E-4DA2-AAB7-45681A3D1F8A}"/>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26670</xdr:rowOff>
    </xdr:from>
    <xdr:to>
      <xdr:col>116</xdr:col>
      <xdr:colOff>62864</xdr:colOff>
      <xdr:row>84</xdr:row>
      <xdr:rowOff>158114</xdr:rowOff>
    </xdr:to>
    <xdr:cxnSp macro="">
      <xdr:nvCxnSpPr>
        <xdr:cNvPr id="699" name="直線コネクタ 698">
          <a:extLst>
            <a:ext uri="{FF2B5EF4-FFF2-40B4-BE49-F238E27FC236}">
              <a16:creationId xmlns:a16="http://schemas.microsoft.com/office/drawing/2014/main" id="{36153BB4-E17D-492D-A95E-4356E5E46966}"/>
            </a:ext>
          </a:extLst>
        </xdr:cNvPr>
        <xdr:cNvCxnSpPr/>
      </xdr:nvCxnSpPr>
      <xdr:spPr>
        <a:xfrm flipV="1">
          <a:off x="19954239" y="12669520"/>
          <a:ext cx="0" cy="1102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161941</xdr:rowOff>
    </xdr:from>
    <xdr:ext cx="469744" cy="259045"/>
    <xdr:sp macro="" textlink="">
      <xdr:nvSpPr>
        <xdr:cNvPr id="700" name="【消防施設】&#10;一人当たり面積最小値テキスト">
          <a:extLst>
            <a:ext uri="{FF2B5EF4-FFF2-40B4-BE49-F238E27FC236}">
              <a16:creationId xmlns:a16="http://schemas.microsoft.com/office/drawing/2014/main" id="{252BC3E2-D778-4402-9A0A-1249FCC60129}"/>
            </a:ext>
          </a:extLst>
        </xdr:cNvPr>
        <xdr:cNvSpPr txBox="1"/>
      </xdr:nvSpPr>
      <xdr:spPr>
        <a:xfrm>
          <a:off x="19992975" y="13769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84</xdr:row>
      <xdr:rowOff>158114</xdr:rowOff>
    </xdr:from>
    <xdr:to>
      <xdr:col>116</xdr:col>
      <xdr:colOff>152400</xdr:colOff>
      <xdr:row>84</xdr:row>
      <xdr:rowOff>158114</xdr:rowOff>
    </xdr:to>
    <xdr:cxnSp macro="">
      <xdr:nvCxnSpPr>
        <xdr:cNvPr id="701" name="直線コネクタ 700">
          <a:extLst>
            <a:ext uri="{FF2B5EF4-FFF2-40B4-BE49-F238E27FC236}">
              <a16:creationId xmlns:a16="http://schemas.microsoft.com/office/drawing/2014/main" id="{916C993A-0CB0-461B-86E5-42AB48E187BC}"/>
            </a:ext>
          </a:extLst>
        </xdr:cNvPr>
        <xdr:cNvCxnSpPr/>
      </xdr:nvCxnSpPr>
      <xdr:spPr>
        <a:xfrm>
          <a:off x="19878675" y="1377251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144797</xdr:rowOff>
    </xdr:from>
    <xdr:ext cx="469744" cy="259045"/>
    <xdr:sp macro="" textlink="">
      <xdr:nvSpPr>
        <xdr:cNvPr id="702" name="【消防施設】&#10;一人当たり面積最大値テキスト">
          <a:extLst>
            <a:ext uri="{FF2B5EF4-FFF2-40B4-BE49-F238E27FC236}">
              <a16:creationId xmlns:a16="http://schemas.microsoft.com/office/drawing/2014/main" id="{4898B17C-6B30-4406-BBB8-802E419D6494}"/>
            </a:ext>
          </a:extLst>
        </xdr:cNvPr>
        <xdr:cNvSpPr txBox="1"/>
      </xdr:nvSpPr>
      <xdr:spPr>
        <a:xfrm>
          <a:off x="19992975" y="12457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26670</xdr:rowOff>
    </xdr:from>
    <xdr:to>
      <xdr:col>116</xdr:col>
      <xdr:colOff>152400</xdr:colOff>
      <xdr:row>78</xdr:row>
      <xdr:rowOff>26670</xdr:rowOff>
    </xdr:to>
    <xdr:cxnSp macro="">
      <xdr:nvCxnSpPr>
        <xdr:cNvPr id="703" name="直線コネクタ 702">
          <a:extLst>
            <a:ext uri="{FF2B5EF4-FFF2-40B4-BE49-F238E27FC236}">
              <a16:creationId xmlns:a16="http://schemas.microsoft.com/office/drawing/2014/main" id="{D3DF6114-0482-4346-A1FE-5A48FE376C46}"/>
            </a:ext>
          </a:extLst>
        </xdr:cNvPr>
        <xdr:cNvCxnSpPr/>
      </xdr:nvCxnSpPr>
      <xdr:spPr>
        <a:xfrm>
          <a:off x="19878675" y="126695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108602</xdr:rowOff>
    </xdr:from>
    <xdr:ext cx="469744" cy="259045"/>
    <xdr:sp macro="" textlink="">
      <xdr:nvSpPr>
        <xdr:cNvPr id="704" name="【消防施設】&#10;一人当たり面積平均値テキスト">
          <a:extLst>
            <a:ext uri="{FF2B5EF4-FFF2-40B4-BE49-F238E27FC236}">
              <a16:creationId xmlns:a16="http://schemas.microsoft.com/office/drawing/2014/main" id="{14611A3F-417A-4FB6-8E22-CD818B7C58ED}"/>
            </a:ext>
          </a:extLst>
        </xdr:cNvPr>
        <xdr:cNvSpPr txBox="1"/>
      </xdr:nvSpPr>
      <xdr:spPr>
        <a:xfrm>
          <a:off x="19992975" y="133928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130175</xdr:rowOff>
    </xdr:from>
    <xdr:to>
      <xdr:col>116</xdr:col>
      <xdr:colOff>114300</xdr:colOff>
      <xdr:row>83</xdr:row>
      <xdr:rowOff>60325</xdr:rowOff>
    </xdr:to>
    <xdr:sp macro="" textlink="">
      <xdr:nvSpPr>
        <xdr:cNvPr id="705" name="フローチャート: 判断 704">
          <a:extLst>
            <a:ext uri="{FF2B5EF4-FFF2-40B4-BE49-F238E27FC236}">
              <a16:creationId xmlns:a16="http://schemas.microsoft.com/office/drawing/2014/main" id="{A8D151A5-62A6-455C-88EB-510D10E57CF4}"/>
            </a:ext>
          </a:extLst>
        </xdr:cNvPr>
        <xdr:cNvSpPr/>
      </xdr:nvSpPr>
      <xdr:spPr>
        <a:xfrm>
          <a:off x="19897725" y="134175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135889</xdr:rowOff>
    </xdr:from>
    <xdr:to>
      <xdr:col>112</xdr:col>
      <xdr:colOff>38100</xdr:colOff>
      <xdr:row>83</xdr:row>
      <xdr:rowOff>66039</xdr:rowOff>
    </xdr:to>
    <xdr:sp macro="" textlink="">
      <xdr:nvSpPr>
        <xdr:cNvPr id="706" name="フローチャート: 判断 705">
          <a:extLst>
            <a:ext uri="{FF2B5EF4-FFF2-40B4-BE49-F238E27FC236}">
              <a16:creationId xmlns:a16="http://schemas.microsoft.com/office/drawing/2014/main" id="{2218A3A3-E3D0-4470-BE46-F0998529A53E}"/>
            </a:ext>
          </a:extLst>
        </xdr:cNvPr>
        <xdr:cNvSpPr/>
      </xdr:nvSpPr>
      <xdr:spPr>
        <a:xfrm>
          <a:off x="19154775" y="1342326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135889</xdr:rowOff>
    </xdr:from>
    <xdr:to>
      <xdr:col>107</xdr:col>
      <xdr:colOff>101600</xdr:colOff>
      <xdr:row>83</xdr:row>
      <xdr:rowOff>66039</xdr:rowOff>
    </xdr:to>
    <xdr:sp macro="" textlink="">
      <xdr:nvSpPr>
        <xdr:cNvPr id="707" name="フローチャート: 判断 706">
          <a:extLst>
            <a:ext uri="{FF2B5EF4-FFF2-40B4-BE49-F238E27FC236}">
              <a16:creationId xmlns:a16="http://schemas.microsoft.com/office/drawing/2014/main" id="{B405064F-CACE-451E-B6CD-EFFA5962867B}"/>
            </a:ext>
          </a:extLst>
        </xdr:cNvPr>
        <xdr:cNvSpPr/>
      </xdr:nvSpPr>
      <xdr:spPr>
        <a:xfrm>
          <a:off x="18345150" y="1342326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158750</xdr:rowOff>
    </xdr:from>
    <xdr:to>
      <xdr:col>102</xdr:col>
      <xdr:colOff>165100</xdr:colOff>
      <xdr:row>83</xdr:row>
      <xdr:rowOff>88900</xdr:rowOff>
    </xdr:to>
    <xdr:sp macro="" textlink="">
      <xdr:nvSpPr>
        <xdr:cNvPr id="708" name="フローチャート: 判断 707">
          <a:extLst>
            <a:ext uri="{FF2B5EF4-FFF2-40B4-BE49-F238E27FC236}">
              <a16:creationId xmlns:a16="http://schemas.microsoft.com/office/drawing/2014/main" id="{1CE1E3B4-4478-4CB8-BDE5-AF52E22D6F74}"/>
            </a:ext>
          </a:extLst>
        </xdr:cNvPr>
        <xdr:cNvSpPr/>
      </xdr:nvSpPr>
      <xdr:spPr>
        <a:xfrm>
          <a:off x="17554575" y="1344930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170180</xdr:rowOff>
    </xdr:from>
    <xdr:to>
      <xdr:col>98</xdr:col>
      <xdr:colOff>38100</xdr:colOff>
      <xdr:row>83</xdr:row>
      <xdr:rowOff>100330</xdr:rowOff>
    </xdr:to>
    <xdr:sp macro="" textlink="">
      <xdr:nvSpPr>
        <xdr:cNvPr id="709" name="フローチャート: 判断 708">
          <a:extLst>
            <a:ext uri="{FF2B5EF4-FFF2-40B4-BE49-F238E27FC236}">
              <a16:creationId xmlns:a16="http://schemas.microsoft.com/office/drawing/2014/main" id="{C3228E07-C051-47CD-BD9C-522505D73A87}"/>
            </a:ext>
          </a:extLst>
        </xdr:cNvPr>
        <xdr:cNvSpPr/>
      </xdr:nvSpPr>
      <xdr:spPr>
        <a:xfrm>
          <a:off x="16754475" y="1344803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E981B5C8-3023-477B-AE54-DB006D120B67}"/>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86BC27F4-527E-4E90-BF19-B546C9FF1950}"/>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C4C229C5-4CDB-457A-B14B-BD93AE0B3511}"/>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842CF99B-9AC9-4FC0-8843-AFB259ACC669}"/>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BAA84CF2-B0CE-42F6-B260-C1BB761A0F96}"/>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27305</xdr:rowOff>
    </xdr:from>
    <xdr:to>
      <xdr:col>116</xdr:col>
      <xdr:colOff>114300</xdr:colOff>
      <xdr:row>82</xdr:row>
      <xdr:rowOff>128905</xdr:rowOff>
    </xdr:to>
    <xdr:sp macro="" textlink="">
      <xdr:nvSpPr>
        <xdr:cNvPr id="715" name="楕円 714">
          <a:extLst>
            <a:ext uri="{FF2B5EF4-FFF2-40B4-BE49-F238E27FC236}">
              <a16:creationId xmlns:a16="http://schemas.microsoft.com/office/drawing/2014/main" id="{37B49021-793A-4220-8C63-19443D0E4D87}"/>
            </a:ext>
          </a:extLst>
        </xdr:cNvPr>
        <xdr:cNvSpPr/>
      </xdr:nvSpPr>
      <xdr:spPr>
        <a:xfrm>
          <a:off x="19897725" y="1331785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50182</xdr:rowOff>
    </xdr:from>
    <xdr:ext cx="469744" cy="259045"/>
    <xdr:sp macro="" textlink="">
      <xdr:nvSpPr>
        <xdr:cNvPr id="716" name="【消防施設】&#10;一人当たり面積該当値テキスト">
          <a:extLst>
            <a:ext uri="{FF2B5EF4-FFF2-40B4-BE49-F238E27FC236}">
              <a16:creationId xmlns:a16="http://schemas.microsoft.com/office/drawing/2014/main" id="{45AFDA32-D97E-4AC6-9771-86AE719454F1}"/>
            </a:ext>
          </a:extLst>
        </xdr:cNvPr>
        <xdr:cNvSpPr txBox="1"/>
      </xdr:nvSpPr>
      <xdr:spPr>
        <a:xfrm>
          <a:off x="19992975" y="1317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38736</xdr:rowOff>
    </xdr:from>
    <xdr:to>
      <xdr:col>112</xdr:col>
      <xdr:colOff>38100</xdr:colOff>
      <xdr:row>82</xdr:row>
      <xdr:rowOff>140336</xdr:rowOff>
    </xdr:to>
    <xdr:sp macro="" textlink="">
      <xdr:nvSpPr>
        <xdr:cNvPr id="717" name="楕円 716">
          <a:extLst>
            <a:ext uri="{FF2B5EF4-FFF2-40B4-BE49-F238E27FC236}">
              <a16:creationId xmlns:a16="http://schemas.microsoft.com/office/drawing/2014/main" id="{272BE208-811C-42C5-980D-A1E6526E5B4C}"/>
            </a:ext>
          </a:extLst>
        </xdr:cNvPr>
        <xdr:cNvSpPr/>
      </xdr:nvSpPr>
      <xdr:spPr>
        <a:xfrm>
          <a:off x="19154775" y="1332611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78105</xdr:rowOff>
    </xdr:from>
    <xdr:to>
      <xdr:col>116</xdr:col>
      <xdr:colOff>63500</xdr:colOff>
      <xdr:row>82</xdr:row>
      <xdr:rowOff>89536</xdr:rowOff>
    </xdr:to>
    <xdr:cxnSp macro="">
      <xdr:nvCxnSpPr>
        <xdr:cNvPr id="718" name="直線コネクタ 717">
          <a:extLst>
            <a:ext uri="{FF2B5EF4-FFF2-40B4-BE49-F238E27FC236}">
              <a16:creationId xmlns:a16="http://schemas.microsoft.com/office/drawing/2014/main" id="{44DE501A-5E44-4DAB-8153-B4FB15519F34}"/>
            </a:ext>
          </a:extLst>
        </xdr:cNvPr>
        <xdr:cNvCxnSpPr/>
      </xdr:nvCxnSpPr>
      <xdr:spPr>
        <a:xfrm flipV="1">
          <a:off x="19202400" y="13365480"/>
          <a:ext cx="752475" cy="8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164464</xdr:rowOff>
    </xdr:from>
    <xdr:to>
      <xdr:col>107</xdr:col>
      <xdr:colOff>101600</xdr:colOff>
      <xdr:row>82</xdr:row>
      <xdr:rowOff>94614</xdr:rowOff>
    </xdr:to>
    <xdr:sp macro="" textlink="">
      <xdr:nvSpPr>
        <xdr:cNvPr id="719" name="楕円 718">
          <a:extLst>
            <a:ext uri="{FF2B5EF4-FFF2-40B4-BE49-F238E27FC236}">
              <a16:creationId xmlns:a16="http://schemas.microsoft.com/office/drawing/2014/main" id="{3254016A-2202-48C8-8E32-E051264DE036}"/>
            </a:ext>
          </a:extLst>
        </xdr:cNvPr>
        <xdr:cNvSpPr/>
      </xdr:nvSpPr>
      <xdr:spPr>
        <a:xfrm>
          <a:off x="18345150" y="1328673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43814</xdr:rowOff>
    </xdr:from>
    <xdr:to>
      <xdr:col>111</xdr:col>
      <xdr:colOff>177800</xdr:colOff>
      <xdr:row>82</xdr:row>
      <xdr:rowOff>89536</xdr:rowOff>
    </xdr:to>
    <xdr:cxnSp macro="">
      <xdr:nvCxnSpPr>
        <xdr:cNvPr id="720" name="直線コネクタ 719">
          <a:extLst>
            <a:ext uri="{FF2B5EF4-FFF2-40B4-BE49-F238E27FC236}">
              <a16:creationId xmlns:a16="http://schemas.microsoft.com/office/drawing/2014/main" id="{723C0081-072A-4443-BEB6-98A2FA8D2836}"/>
            </a:ext>
          </a:extLst>
        </xdr:cNvPr>
        <xdr:cNvCxnSpPr/>
      </xdr:nvCxnSpPr>
      <xdr:spPr>
        <a:xfrm>
          <a:off x="18392775" y="13334364"/>
          <a:ext cx="809625" cy="3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170180</xdr:rowOff>
    </xdr:from>
    <xdr:to>
      <xdr:col>102</xdr:col>
      <xdr:colOff>165100</xdr:colOff>
      <xdr:row>82</xdr:row>
      <xdr:rowOff>100330</xdr:rowOff>
    </xdr:to>
    <xdr:sp macro="" textlink="">
      <xdr:nvSpPr>
        <xdr:cNvPr id="721" name="楕円 720">
          <a:extLst>
            <a:ext uri="{FF2B5EF4-FFF2-40B4-BE49-F238E27FC236}">
              <a16:creationId xmlns:a16="http://schemas.microsoft.com/office/drawing/2014/main" id="{E9B2AF1A-AEE5-425D-8984-D542C37BF10C}"/>
            </a:ext>
          </a:extLst>
        </xdr:cNvPr>
        <xdr:cNvSpPr/>
      </xdr:nvSpPr>
      <xdr:spPr>
        <a:xfrm>
          <a:off x="17554575" y="1328610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43814</xdr:rowOff>
    </xdr:from>
    <xdr:to>
      <xdr:col>107</xdr:col>
      <xdr:colOff>50800</xdr:colOff>
      <xdr:row>82</xdr:row>
      <xdr:rowOff>49530</xdr:rowOff>
    </xdr:to>
    <xdr:cxnSp macro="">
      <xdr:nvCxnSpPr>
        <xdr:cNvPr id="722" name="直線コネクタ 721">
          <a:extLst>
            <a:ext uri="{FF2B5EF4-FFF2-40B4-BE49-F238E27FC236}">
              <a16:creationId xmlns:a16="http://schemas.microsoft.com/office/drawing/2014/main" id="{A3E5C1FE-83FF-414B-B069-BE2CACDCE3D7}"/>
            </a:ext>
          </a:extLst>
        </xdr:cNvPr>
        <xdr:cNvCxnSpPr/>
      </xdr:nvCxnSpPr>
      <xdr:spPr>
        <a:xfrm flipV="1">
          <a:off x="17602200" y="13334364"/>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107314</xdr:rowOff>
    </xdr:from>
    <xdr:to>
      <xdr:col>98</xdr:col>
      <xdr:colOff>38100</xdr:colOff>
      <xdr:row>83</xdr:row>
      <xdr:rowOff>37464</xdr:rowOff>
    </xdr:to>
    <xdr:sp macro="" textlink="">
      <xdr:nvSpPr>
        <xdr:cNvPr id="723" name="楕円 722">
          <a:extLst>
            <a:ext uri="{FF2B5EF4-FFF2-40B4-BE49-F238E27FC236}">
              <a16:creationId xmlns:a16="http://schemas.microsoft.com/office/drawing/2014/main" id="{E4F213BD-7829-41D5-BD49-EACB6972ADD9}"/>
            </a:ext>
          </a:extLst>
        </xdr:cNvPr>
        <xdr:cNvSpPr/>
      </xdr:nvSpPr>
      <xdr:spPr>
        <a:xfrm>
          <a:off x="16754475" y="1339151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49530</xdr:rowOff>
    </xdr:from>
    <xdr:to>
      <xdr:col>102</xdr:col>
      <xdr:colOff>114300</xdr:colOff>
      <xdr:row>82</xdr:row>
      <xdr:rowOff>158114</xdr:rowOff>
    </xdr:to>
    <xdr:cxnSp macro="">
      <xdr:nvCxnSpPr>
        <xdr:cNvPr id="724" name="直線コネクタ 723">
          <a:extLst>
            <a:ext uri="{FF2B5EF4-FFF2-40B4-BE49-F238E27FC236}">
              <a16:creationId xmlns:a16="http://schemas.microsoft.com/office/drawing/2014/main" id="{190BA763-F0C5-462C-B604-656198585100}"/>
            </a:ext>
          </a:extLst>
        </xdr:cNvPr>
        <xdr:cNvCxnSpPr/>
      </xdr:nvCxnSpPr>
      <xdr:spPr>
        <a:xfrm flipV="1">
          <a:off x="16802100" y="13333730"/>
          <a:ext cx="800100" cy="11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57166</xdr:rowOff>
    </xdr:from>
    <xdr:ext cx="469744" cy="259045"/>
    <xdr:sp macro="" textlink="">
      <xdr:nvSpPr>
        <xdr:cNvPr id="725" name="n_1aveValue【消防施設】&#10;一人当たり面積">
          <a:extLst>
            <a:ext uri="{FF2B5EF4-FFF2-40B4-BE49-F238E27FC236}">
              <a16:creationId xmlns:a16="http://schemas.microsoft.com/office/drawing/2014/main" id="{FDF95AAD-A8BB-4A1F-B3DE-CC3A7A759DE1}"/>
            </a:ext>
          </a:extLst>
        </xdr:cNvPr>
        <xdr:cNvSpPr txBox="1"/>
      </xdr:nvSpPr>
      <xdr:spPr>
        <a:xfrm>
          <a:off x="18983402" y="13506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57166</xdr:rowOff>
    </xdr:from>
    <xdr:ext cx="469744" cy="259045"/>
    <xdr:sp macro="" textlink="">
      <xdr:nvSpPr>
        <xdr:cNvPr id="726" name="n_2aveValue【消防施設】&#10;一人当たり面積">
          <a:extLst>
            <a:ext uri="{FF2B5EF4-FFF2-40B4-BE49-F238E27FC236}">
              <a16:creationId xmlns:a16="http://schemas.microsoft.com/office/drawing/2014/main" id="{29AB1773-082D-4E4D-A657-68457FAD6395}"/>
            </a:ext>
          </a:extLst>
        </xdr:cNvPr>
        <xdr:cNvSpPr txBox="1"/>
      </xdr:nvSpPr>
      <xdr:spPr>
        <a:xfrm>
          <a:off x="18183302" y="13506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80027</xdr:rowOff>
    </xdr:from>
    <xdr:ext cx="469744" cy="259045"/>
    <xdr:sp macro="" textlink="">
      <xdr:nvSpPr>
        <xdr:cNvPr id="727" name="n_3aveValue【消防施設】&#10;一人当たり面積">
          <a:extLst>
            <a:ext uri="{FF2B5EF4-FFF2-40B4-BE49-F238E27FC236}">
              <a16:creationId xmlns:a16="http://schemas.microsoft.com/office/drawing/2014/main" id="{D82906CC-E5B9-438C-B74E-787073C34006}"/>
            </a:ext>
          </a:extLst>
        </xdr:cNvPr>
        <xdr:cNvSpPr txBox="1"/>
      </xdr:nvSpPr>
      <xdr:spPr>
        <a:xfrm>
          <a:off x="17383202" y="13532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91457</xdr:rowOff>
    </xdr:from>
    <xdr:ext cx="469744" cy="259045"/>
    <xdr:sp macro="" textlink="">
      <xdr:nvSpPr>
        <xdr:cNvPr id="728" name="n_4aveValue【消防施設】&#10;一人当たり面積">
          <a:extLst>
            <a:ext uri="{FF2B5EF4-FFF2-40B4-BE49-F238E27FC236}">
              <a16:creationId xmlns:a16="http://schemas.microsoft.com/office/drawing/2014/main" id="{520A38D9-D5C1-46ED-80AA-C1ABC5E4B0E6}"/>
            </a:ext>
          </a:extLst>
        </xdr:cNvPr>
        <xdr:cNvSpPr txBox="1"/>
      </xdr:nvSpPr>
      <xdr:spPr>
        <a:xfrm>
          <a:off x="16592627" y="1353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156863</xdr:rowOff>
    </xdr:from>
    <xdr:ext cx="469744" cy="259045"/>
    <xdr:sp macro="" textlink="">
      <xdr:nvSpPr>
        <xdr:cNvPr id="729" name="n_1mainValue【消防施設】&#10;一人当たり面積">
          <a:extLst>
            <a:ext uri="{FF2B5EF4-FFF2-40B4-BE49-F238E27FC236}">
              <a16:creationId xmlns:a16="http://schemas.microsoft.com/office/drawing/2014/main" id="{3048CF20-3438-42F1-BA1A-9528F9DEEC33}"/>
            </a:ext>
          </a:extLst>
        </xdr:cNvPr>
        <xdr:cNvSpPr txBox="1"/>
      </xdr:nvSpPr>
      <xdr:spPr>
        <a:xfrm>
          <a:off x="18983402" y="1312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111141</xdr:rowOff>
    </xdr:from>
    <xdr:ext cx="469744" cy="259045"/>
    <xdr:sp macro="" textlink="">
      <xdr:nvSpPr>
        <xdr:cNvPr id="730" name="n_2mainValue【消防施設】&#10;一人当たり面積">
          <a:extLst>
            <a:ext uri="{FF2B5EF4-FFF2-40B4-BE49-F238E27FC236}">
              <a16:creationId xmlns:a16="http://schemas.microsoft.com/office/drawing/2014/main" id="{BA279D2C-3DB6-43B7-AB2F-489D9454E6DF}"/>
            </a:ext>
          </a:extLst>
        </xdr:cNvPr>
        <xdr:cNvSpPr txBox="1"/>
      </xdr:nvSpPr>
      <xdr:spPr>
        <a:xfrm>
          <a:off x="18183302" y="1307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116857</xdr:rowOff>
    </xdr:from>
    <xdr:ext cx="469744" cy="259045"/>
    <xdr:sp macro="" textlink="">
      <xdr:nvSpPr>
        <xdr:cNvPr id="731" name="n_3mainValue【消防施設】&#10;一人当たり面積">
          <a:extLst>
            <a:ext uri="{FF2B5EF4-FFF2-40B4-BE49-F238E27FC236}">
              <a16:creationId xmlns:a16="http://schemas.microsoft.com/office/drawing/2014/main" id="{C2C6F4EC-2340-43D9-B0EB-5859270F52D2}"/>
            </a:ext>
          </a:extLst>
        </xdr:cNvPr>
        <xdr:cNvSpPr txBox="1"/>
      </xdr:nvSpPr>
      <xdr:spPr>
        <a:xfrm>
          <a:off x="17383202" y="1308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53991</xdr:rowOff>
    </xdr:from>
    <xdr:ext cx="469744" cy="259045"/>
    <xdr:sp macro="" textlink="">
      <xdr:nvSpPr>
        <xdr:cNvPr id="732" name="n_4mainValue【消防施設】&#10;一人当たり面積">
          <a:extLst>
            <a:ext uri="{FF2B5EF4-FFF2-40B4-BE49-F238E27FC236}">
              <a16:creationId xmlns:a16="http://schemas.microsoft.com/office/drawing/2014/main" id="{8D50BA3B-46EF-46AE-A40B-F63DEE36052E}"/>
            </a:ext>
          </a:extLst>
        </xdr:cNvPr>
        <xdr:cNvSpPr txBox="1"/>
      </xdr:nvSpPr>
      <xdr:spPr>
        <a:xfrm>
          <a:off x="16592627" y="13179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a:extLst>
            <a:ext uri="{FF2B5EF4-FFF2-40B4-BE49-F238E27FC236}">
              <a16:creationId xmlns:a16="http://schemas.microsoft.com/office/drawing/2014/main" id="{C09AF9D0-F72E-4A0F-BFF0-CBA1E5E12A45}"/>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a:extLst>
            <a:ext uri="{FF2B5EF4-FFF2-40B4-BE49-F238E27FC236}">
              <a16:creationId xmlns:a16="http://schemas.microsoft.com/office/drawing/2014/main" id="{E377B8F9-D7D1-4A9A-B2F8-2F53A8D53013}"/>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a:extLst>
            <a:ext uri="{FF2B5EF4-FFF2-40B4-BE49-F238E27FC236}">
              <a16:creationId xmlns:a16="http://schemas.microsoft.com/office/drawing/2014/main" id="{72B25F04-FC9C-464B-86C7-FBBA7A643917}"/>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a:extLst>
            <a:ext uri="{FF2B5EF4-FFF2-40B4-BE49-F238E27FC236}">
              <a16:creationId xmlns:a16="http://schemas.microsoft.com/office/drawing/2014/main" id="{56A2C28C-1B50-4FA1-ADD4-15BAB9631804}"/>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a:extLst>
            <a:ext uri="{FF2B5EF4-FFF2-40B4-BE49-F238E27FC236}">
              <a16:creationId xmlns:a16="http://schemas.microsoft.com/office/drawing/2014/main" id="{38321D97-4847-4E42-BEDA-9F13DE002B23}"/>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a:extLst>
            <a:ext uri="{FF2B5EF4-FFF2-40B4-BE49-F238E27FC236}">
              <a16:creationId xmlns:a16="http://schemas.microsoft.com/office/drawing/2014/main" id="{B18281A3-7827-4336-80D6-4D6A6AFF99AE}"/>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a:extLst>
            <a:ext uri="{FF2B5EF4-FFF2-40B4-BE49-F238E27FC236}">
              <a16:creationId xmlns:a16="http://schemas.microsoft.com/office/drawing/2014/main" id="{A4C7FF08-9225-4916-BD0B-53F5A4DCBA87}"/>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a:extLst>
            <a:ext uri="{FF2B5EF4-FFF2-40B4-BE49-F238E27FC236}">
              <a16:creationId xmlns:a16="http://schemas.microsoft.com/office/drawing/2014/main" id="{722E80D6-787A-48A4-901E-01B2418E97A1}"/>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a:extLst>
            <a:ext uri="{FF2B5EF4-FFF2-40B4-BE49-F238E27FC236}">
              <a16:creationId xmlns:a16="http://schemas.microsoft.com/office/drawing/2014/main" id="{C8675FE6-D1D3-4A10-B8F5-40A4D74F82DC}"/>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a:extLst>
            <a:ext uri="{FF2B5EF4-FFF2-40B4-BE49-F238E27FC236}">
              <a16:creationId xmlns:a16="http://schemas.microsoft.com/office/drawing/2014/main" id="{E5C09691-1AED-4A74-8C57-43643CAC4390}"/>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3" name="テキスト ボックス 742">
          <a:extLst>
            <a:ext uri="{FF2B5EF4-FFF2-40B4-BE49-F238E27FC236}">
              <a16:creationId xmlns:a16="http://schemas.microsoft.com/office/drawing/2014/main" id="{C3F93161-FD86-4472-A8A1-2577A180F75E}"/>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4" name="直線コネクタ 743">
          <a:extLst>
            <a:ext uri="{FF2B5EF4-FFF2-40B4-BE49-F238E27FC236}">
              <a16:creationId xmlns:a16="http://schemas.microsoft.com/office/drawing/2014/main" id="{9490ED8D-782F-44DB-8EA6-FF506AAF57DC}"/>
            </a:ext>
          </a:extLst>
        </xdr:cNvPr>
        <xdr:cNvCxnSpPr/>
      </xdr:nvCxnSpPr>
      <xdr:spPr>
        <a:xfrm>
          <a:off x="11210925" y="178661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5" name="テキスト ボックス 744">
          <a:extLst>
            <a:ext uri="{FF2B5EF4-FFF2-40B4-BE49-F238E27FC236}">
              <a16:creationId xmlns:a16="http://schemas.microsoft.com/office/drawing/2014/main" id="{D212B7E4-1FCD-42C0-BF99-B28549BA5147}"/>
            </a:ext>
          </a:extLst>
        </xdr:cNvPr>
        <xdr:cNvSpPr txBox="1"/>
      </xdr:nvSpPr>
      <xdr:spPr>
        <a:xfrm>
          <a:off x="107945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6" name="直線コネクタ 745">
          <a:extLst>
            <a:ext uri="{FF2B5EF4-FFF2-40B4-BE49-F238E27FC236}">
              <a16:creationId xmlns:a16="http://schemas.microsoft.com/office/drawing/2014/main" id="{591530D6-1A59-4B31-8CF6-0BDFA14ABCDC}"/>
            </a:ext>
          </a:extLst>
        </xdr:cNvPr>
        <xdr:cNvCxnSpPr/>
      </xdr:nvCxnSpPr>
      <xdr:spPr>
        <a:xfrm>
          <a:off x="11210925" y="175364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7" name="テキスト ボックス 746">
          <a:extLst>
            <a:ext uri="{FF2B5EF4-FFF2-40B4-BE49-F238E27FC236}">
              <a16:creationId xmlns:a16="http://schemas.microsoft.com/office/drawing/2014/main" id="{A95B3D8F-5C67-4EEC-8365-F0218A923AB9}"/>
            </a:ext>
          </a:extLst>
        </xdr:cNvPr>
        <xdr:cNvSpPr txBox="1"/>
      </xdr:nvSpPr>
      <xdr:spPr>
        <a:xfrm>
          <a:off x="10845966"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8" name="直線コネクタ 747">
          <a:extLst>
            <a:ext uri="{FF2B5EF4-FFF2-40B4-BE49-F238E27FC236}">
              <a16:creationId xmlns:a16="http://schemas.microsoft.com/office/drawing/2014/main" id="{DAE49BEC-AACD-41A4-8BA1-E788C49D64D8}"/>
            </a:ext>
          </a:extLst>
        </xdr:cNvPr>
        <xdr:cNvCxnSpPr/>
      </xdr:nvCxnSpPr>
      <xdr:spPr>
        <a:xfrm>
          <a:off x="11210925" y="172098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9" name="テキスト ボックス 748">
          <a:extLst>
            <a:ext uri="{FF2B5EF4-FFF2-40B4-BE49-F238E27FC236}">
              <a16:creationId xmlns:a16="http://schemas.microsoft.com/office/drawing/2014/main" id="{6754151F-442C-4AB5-A8B9-6CE7E61D7C10}"/>
            </a:ext>
          </a:extLst>
        </xdr:cNvPr>
        <xdr:cNvSpPr txBox="1"/>
      </xdr:nvSpPr>
      <xdr:spPr>
        <a:xfrm>
          <a:off x="10845966"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0" name="直線コネクタ 749">
          <a:extLst>
            <a:ext uri="{FF2B5EF4-FFF2-40B4-BE49-F238E27FC236}">
              <a16:creationId xmlns:a16="http://schemas.microsoft.com/office/drawing/2014/main" id="{C4539A5E-909B-406D-9E16-26E3E5190138}"/>
            </a:ext>
          </a:extLst>
        </xdr:cNvPr>
        <xdr:cNvCxnSpPr/>
      </xdr:nvCxnSpPr>
      <xdr:spPr>
        <a:xfrm>
          <a:off x="11210925" y="1688963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1" name="テキスト ボックス 750">
          <a:extLst>
            <a:ext uri="{FF2B5EF4-FFF2-40B4-BE49-F238E27FC236}">
              <a16:creationId xmlns:a16="http://schemas.microsoft.com/office/drawing/2014/main" id="{476A26FC-F6AE-4C02-BCBC-03E72930187A}"/>
            </a:ext>
          </a:extLst>
        </xdr:cNvPr>
        <xdr:cNvSpPr txBox="1"/>
      </xdr:nvSpPr>
      <xdr:spPr>
        <a:xfrm>
          <a:off x="10845966"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2" name="直線コネクタ 751">
          <a:extLst>
            <a:ext uri="{FF2B5EF4-FFF2-40B4-BE49-F238E27FC236}">
              <a16:creationId xmlns:a16="http://schemas.microsoft.com/office/drawing/2014/main" id="{C43ECDC5-5973-49C5-8C81-15D5279CA9C4}"/>
            </a:ext>
          </a:extLst>
        </xdr:cNvPr>
        <xdr:cNvCxnSpPr/>
      </xdr:nvCxnSpPr>
      <xdr:spPr>
        <a:xfrm>
          <a:off x="11210925" y="165630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3" name="テキスト ボックス 752">
          <a:extLst>
            <a:ext uri="{FF2B5EF4-FFF2-40B4-BE49-F238E27FC236}">
              <a16:creationId xmlns:a16="http://schemas.microsoft.com/office/drawing/2014/main" id="{2F78E393-821B-4BE8-AB92-C4E65B2FF1B6}"/>
            </a:ext>
          </a:extLst>
        </xdr:cNvPr>
        <xdr:cNvSpPr txBox="1"/>
      </xdr:nvSpPr>
      <xdr:spPr>
        <a:xfrm>
          <a:off x="10845966"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4" name="直線コネクタ 753">
          <a:extLst>
            <a:ext uri="{FF2B5EF4-FFF2-40B4-BE49-F238E27FC236}">
              <a16:creationId xmlns:a16="http://schemas.microsoft.com/office/drawing/2014/main" id="{4D26D021-8313-4E33-9C6C-7F72FB844A4C}"/>
            </a:ext>
          </a:extLst>
        </xdr:cNvPr>
        <xdr:cNvCxnSpPr/>
      </xdr:nvCxnSpPr>
      <xdr:spPr>
        <a:xfrm>
          <a:off x="11210925" y="1623332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5" name="テキスト ボックス 754">
          <a:extLst>
            <a:ext uri="{FF2B5EF4-FFF2-40B4-BE49-F238E27FC236}">
              <a16:creationId xmlns:a16="http://schemas.microsoft.com/office/drawing/2014/main" id="{5E068514-1188-47FC-BD09-5B53CA1907C1}"/>
            </a:ext>
          </a:extLst>
        </xdr:cNvPr>
        <xdr:cNvSpPr txBox="1"/>
      </xdr:nvSpPr>
      <xdr:spPr>
        <a:xfrm>
          <a:off x="109037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a:extLst>
            <a:ext uri="{FF2B5EF4-FFF2-40B4-BE49-F238E27FC236}">
              <a16:creationId xmlns:a16="http://schemas.microsoft.com/office/drawing/2014/main" id="{DB0F1792-7060-42F3-A73F-6776398DFA29}"/>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7" name="【庁舎】&#10;有形固定資産減価償却率グラフ枠">
          <a:extLst>
            <a:ext uri="{FF2B5EF4-FFF2-40B4-BE49-F238E27FC236}">
              <a16:creationId xmlns:a16="http://schemas.microsoft.com/office/drawing/2014/main" id="{D1786A72-13DD-4C90-A7AD-70357C3A0FAE}"/>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9252</xdr:rowOff>
    </xdr:from>
    <xdr:to>
      <xdr:col>85</xdr:col>
      <xdr:colOff>126364</xdr:colOff>
      <xdr:row>109</xdr:row>
      <xdr:rowOff>4355</xdr:rowOff>
    </xdr:to>
    <xdr:cxnSp macro="">
      <xdr:nvCxnSpPr>
        <xdr:cNvPr id="758" name="直線コネクタ 757">
          <a:extLst>
            <a:ext uri="{FF2B5EF4-FFF2-40B4-BE49-F238E27FC236}">
              <a16:creationId xmlns:a16="http://schemas.microsoft.com/office/drawing/2014/main" id="{9FC30E27-93A1-446A-8BEE-1BD2AB111801}"/>
            </a:ext>
          </a:extLst>
        </xdr:cNvPr>
        <xdr:cNvCxnSpPr/>
      </xdr:nvCxnSpPr>
      <xdr:spPr>
        <a:xfrm flipV="1">
          <a:off x="14696439" y="16471627"/>
          <a:ext cx="0" cy="136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8182</xdr:rowOff>
    </xdr:from>
    <xdr:ext cx="405111" cy="259045"/>
    <xdr:sp macro="" textlink="">
      <xdr:nvSpPr>
        <xdr:cNvPr id="759" name="【庁舎】&#10;有形固定資産減価償却率最小値テキスト">
          <a:extLst>
            <a:ext uri="{FF2B5EF4-FFF2-40B4-BE49-F238E27FC236}">
              <a16:creationId xmlns:a16="http://schemas.microsoft.com/office/drawing/2014/main" id="{86EDB21A-AAAE-4C06-AD8D-4487944913DA}"/>
            </a:ext>
          </a:extLst>
        </xdr:cNvPr>
        <xdr:cNvSpPr txBox="1"/>
      </xdr:nvSpPr>
      <xdr:spPr>
        <a:xfrm>
          <a:off x="14735175" y="1784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4355</xdr:rowOff>
    </xdr:from>
    <xdr:to>
      <xdr:col>86</xdr:col>
      <xdr:colOff>25400</xdr:colOff>
      <xdr:row>109</xdr:row>
      <xdr:rowOff>4355</xdr:rowOff>
    </xdr:to>
    <xdr:cxnSp macro="">
      <xdr:nvCxnSpPr>
        <xdr:cNvPr id="760" name="直線コネクタ 759">
          <a:extLst>
            <a:ext uri="{FF2B5EF4-FFF2-40B4-BE49-F238E27FC236}">
              <a16:creationId xmlns:a16="http://schemas.microsoft.com/office/drawing/2014/main" id="{EE6E4B50-96FF-481B-9E4F-904F734B29C5}"/>
            </a:ext>
          </a:extLst>
        </xdr:cNvPr>
        <xdr:cNvCxnSpPr/>
      </xdr:nvCxnSpPr>
      <xdr:spPr>
        <a:xfrm>
          <a:off x="14611350" y="178383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127379</xdr:rowOff>
    </xdr:from>
    <xdr:ext cx="405111" cy="259045"/>
    <xdr:sp macro="" textlink="">
      <xdr:nvSpPr>
        <xdr:cNvPr id="761" name="【庁舎】&#10;有形固定資産減価償却率最大値テキスト">
          <a:extLst>
            <a:ext uri="{FF2B5EF4-FFF2-40B4-BE49-F238E27FC236}">
              <a16:creationId xmlns:a16="http://schemas.microsoft.com/office/drawing/2014/main" id="{20FCF48D-AE36-4D24-8335-0C6779A201EA}"/>
            </a:ext>
          </a:extLst>
        </xdr:cNvPr>
        <xdr:cNvSpPr txBox="1"/>
      </xdr:nvSpPr>
      <xdr:spPr>
        <a:xfrm>
          <a:off x="14735175" y="16240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9252</xdr:rowOff>
    </xdr:from>
    <xdr:to>
      <xdr:col>86</xdr:col>
      <xdr:colOff>25400</xdr:colOff>
      <xdr:row>101</xdr:row>
      <xdr:rowOff>9252</xdr:rowOff>
    </xdr:to>
    <xdr:cxnSp macro="">
      <xdr:nvCxnSpPr>
        <xdr:cNvPr id="762" name="直線コネクタ 761">
          <a:extLst>
            <a:ext uri="{FF2B5EF4-FFF2-40B4-BE49-F238E27FC236}">
              <a16:creationId xmlns:a16="http://schemas.microsoft.com/office/drawing/2014/main" id="{C32FF0D3-A876-4569-A7F3-567CBE473388}"/>
            </a:ext>
          </a:extLst>
        </xdr:cNvPr>
        <xdr:cNvCxnSpPr/>
      </xdr:nvCxnSpPr>
      <xdr:spPr>
        <a:xfrm>
          <a:off x="14611350" y="1647162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2195</xdr:rowOff>
    </xdr:from>
    <xdr:ext cx="405111" cy="259045"/>
    <xdr:sp macro="" textlink="">
      <xdr:nvSpPr>
        <xdr:cNvPr id="763" name="【庁舎】&#10;有形固定資産減価償却率平均値テキスト">
          <a:extLst>
            <a:ext uri="{FF2B5EF4-FFF2-40B4-BE49-F238E27FC236}">
              <a16:creationId xmlns:a16="http://schemas.microsoft.com/office/drawing/2014/main" id="{8288D7DB-E559-430A-8F7A-2FA7FA96BF1E}"/>
            </a:ext>
          </a:extLst>
        </xdr:cNvPr>
        <xdr:cNvSpPr txBox="1"/>
      </xdr:nvSpPr>
      <xdr:spPr>
        <a:xfrm>
          <a:off x="14735175" y="169757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23768</xdr:rowOff>
    </xdr:from>
    <xdr:to>
      <xdr:col>85</xdr:col>
      <xdr:colOff>177800</xdr:colOff>
      <xdr:row>104</xdr:row>
      <xdr:rowOff>125368</xdr:rowOff>
    </xdr:to>
    <xdr:sp macro="" textlink="">
      <xdr:nvSpPr>
        <xdr:cNvPr id="764" name="フローチャート: 判断 763">
          <a:extLst>
            <a:ext uri="{FF2B5EF4-FFF2-40B4-BE49-F238E27FC236}">
              <a16:creationId xmlns:a16="http://schemas.microsoft.com/office/drawing/2014/main" id="{AD9DE8A2-6B17-48C8-B783-5E0D2DEBC8F5}"/>
            </a:ext>
          </a:extLst>
        </xdr:cNvPr>
        <xdr:cNvSpPr/>
      </xdr:nvSpPr>
      <xdr:spPr>
        <a:xfrm>
          <a:off x="14649450" y="1700049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xdr:rowOff>
    </xdr:from>
    <xdr:to>
      <xdr:col>81</xdr:col>
      <xdr:colOff>101600</xdr:colOff>
      <xdr:row>104</xdr:row>
      <xdr:rowOff>102507</xdr:rowOff>
    </xdr:to>
    <xdr:sp macro="" textlink="">
      <xdr:nvSpPr>
        <xdr:cNvPr id="765" name="フローチャート: 判断 764">
          <a:extLst>
            <a:ext uri="{FF2B5EF4-FFF2-40B4-BE49-F238E27FC236}">
              <a16:creationId xmlns:a16="http://schemas.microsoft.com/office/drawing/2014/main" id="{F02F3BF3-22F4-47D8-B14A-D45DE54584AE}"/>
            </a:ext>
          </a:extLst>
        </xdr:cNvPr>
        <xdr:cNvSpPr/>
      </xdr:nvSpPr>
      <xdr:spPr>
        <a:xfrm>
          <a:off x="13887450" y="1697445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766" name="フローチャート: 判断 765">
          <a:extLst>
            <a:ext uri="{FF2B5EF4-FFF2-40B4-BE49-F238E27FC236}">
              <a16:creationId xmlns:a16="http://schemas.microsoft.com/office/drawing/2014/main" id="{D768312F-02BB-45DD-A600-6B1FA34542D9}"/>
            </a:ext>
          </a:extLst>
        </xdr:cNvPr>
        <xdr:cNvSpPr/>
      </xdr:nvSpPr>
      <xdr:spPr>
        <a:xfrm>
          <a:off x="13096875" y="1698434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59689</xdr:rowOff>
    </xdr:from>
    <xdr:to>
      <xdr:col>72</xdr:col>
      <xdr:colOff>38100</xdr:colOff>
      <xdr:row>104</xdr:row>
      <xdr:rowOff>161289</xdr:rowOff>
    </xdr:to>
    <xdr:sp macro="" textlink="">
      <xdr:nvSpPr>
        <xdr:cNvPr id="767" name="フローチャート: 判断 766">
          <a:extLst>
            <a:ext uri="{FF2B5EF4-FFF2-40B4-BE49-F238E27FC236}">
              <a16:creationId xmlns:a16="http://schemas.microsoft.com/office/drawing/2014/main" id="{9EEEECC3-F128-41F9-810F-813FBD5C4819}"/>
            </a:ext>
          </a:extLst>
        </xdr:cNvPr>
        <xdr:cNvSpPr/>
      </xdr:nvSpPr>
      <xdr:spPr>
        <a:xfrm>
          <a:off x="12296775" y="1703323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40095</xdr:rowOff>
    </xdr:from>
    <xdr:to>
      <xdr:col>67</xdr:col>
      <xdr:colOff>101600</xdr:colOff>
      <xdr:row>104</xdr:row>
      <xdr:rowOff>141695</xdr:rowOff>
    </xdr:to>
    <xdr:sp macro="" textlink="">
      <xdr:nvSpPr>
        <xdr:cNvPr id="768" name="フローチャート: 判断 767">
          <a:extLst>
            <a:ext uri="{FF2B5EF4-FFF2-40B4-BE49-F238E27FC236}">
              <a16:creationId xmlns:a16="http://schemas.microsoft.com/office/drawing/2014/main" id="{DE84483E-153E-4872-A1D0-8570159998C4}"/>
            </a:ext>
          </a:extLst>
        </xdr:cNvPr>
        <xdr:cNvSpPr/>
      </xdr:nvSpPr>
      <xdr:spPr>
        <a:xfrm>
          <a:off x="11487150" y="1701364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493D5150-B8D8-49FC-8128-DB8C779FB12C}"/>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65CF7C3D-BAC5-4DEC-9682-C33A6190CCEE}"/>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3022A921-A331-49D1-A4D8-E647B3846603}"/>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53E02DEC-FBAE-4ECC-9450-1E60F70D01AB}"/>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CA6DCD31-E9E0-4E80-9B6A-DD5C8FC0F193}"/>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41729</xdr:rowOff>
    </xdr:from>
    <xdr:to>
      <xdr:col>85</xdr:col>
      <xdr:colOff>177800</xdr:colOff>
      <xdr:row>102</xdr:row>
      <xdr:rowOff>143329</xdr:rowOff>
    </xdr:to>
    <xdr:sp macro="" textlink="">
      <xdr:nvSpPr>
        <xdr:cNvPr id="774" name="楕円 773">
          <a:extLst>
            <a:ext uri="{FF2B5EF4-FFF2-40B4-BE49-F238E27FC236}">
              <a16:creationId xmlns:a16="http://schemas.microsoft.com/office/drawing/2014/main" id="{C0F2BD5A-F935-4772-A3B5-BC40E8686D37}"/>
            </a:ext>
          </a:extLst>
        </xdr:cNvPr>
        <xdr:cNvSpPr/>
      </xdr:nvSpPr>
      <xdr:spPr>
        <a:xfrm>
          <a:off x="14649450" y="1667555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64606</xdr:rowOff>
    </xdr:from>
    <xdr:ext cx="405111" cy="259045"/>
    <xdr:sp macro="" textlink="">
      <xdr:nvSpPr>
        <xdr:cNvPr id="775" name="【庁舎】&#10;有形固定資産減価償却率該当値テキスト">
          <a:extLst>
            <a:ext uri="{FF2B5EF4-FFF2-40B4-BE49-F238E27FC236}">
              <a16:creationId xmlns:a16="http://schemas.microsoft.com/office/drawing/2014/main" id="{DD358EC2-FEBD-4E66-830D-BD01CBBC52BE}"/>
            </a:ext>
          </a:extLst>
        </xdr:cNvPr>
        <xdr:cNvSpPr txBox="1"/>
      </xdr:nvSpPr>
      <xdr:spPr>
        <a:xfrm>
          <a:off x="14735175" y="16526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156029</xdr:rowOff>
    </xdr:from>
    <xdr:to>
      <xdr:col>81</xdr:col>
      <xdr:colOff>101600</xdr:colOff>
      <xdr:row>102</xdr:row>
      <xdr:rowOff>86179</xdr:rowOff>
    </xdr:to>
    <xdr:sp macro="" textlink="">
      <xdr:nvSpPr>
        <xdr:cNvPr id="776" name="楕円 775">
          <a:extLst>
            <a:ext uri="{FF2B5EF4-FFF2-40B4-BE49-F238E27FC236}">
              <a16:creationId xmlns:a16="http://schemas.microsoft.com/office/drawing/2014/main" id="{5C9462E0-6C40-4480-BDAD-B514BE185326}"/>
            </a:ext>
          </a:extLst>
        </xdr:cNvPr>
        <xdr:cNvSpPr/>
      </xdr:nvSpPr>
      <xdr:spPr>
        <a:xfrm>
          <a:off x="13887450" y="1661840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35379</xdr:rowOff>
    </xdr:from>
    <xdr:to>
      <xdr:col>85</xdr:col>
      <xdr:colOff>127000</xdr:colOff>
      <xdr:row>102</xdr:row>
      <xdr:rowOff>92529</xdr:rowOff>
    </xdr:to>
    <xdr:cxnSp macro="">
      <xdr:nvCxnSpPr>
        <xdr:cNvPr id="777" name="直線コネクタ 776">
          <a:extLst>
            <a:ext uri="{FF2B5EF4-FFF2-40B4-BE49-F238E27FC236}">
              <a16:creationId xmlns:a16="http://schemas.microsoft.com/office/drawing/2014/main" id="{12A1AC90-1358-49B1-B773-94D93BCD20F5}"/>
            </a:ext>
          </a:extLst>
        </xdr:cNvPr>
        <xdr:cNvCxnSpPr/>
      </xdr:nvCxnSpPr>
      <xdr:spPr>
        <a:xfrm>
          <a:off x="13935075" y="16666029"/>
          <a:ext cx="762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97245</xdr:rowOff>
    </xdr:from>
    <xdr:to>
      <xdr:col>76</xdr:col>
      <xdr:colOff>165100</xdr:colOff>
      <xdr:row>102</xdr:row>
      <xdr:rowOff>27395</xdr:rowOff>
    </xdr:to>
    <xdr:sp macro="" textlink="">
      <xdr:nvSpPr>
        <xdr:cNvPr id="778" name="楕円 777">
          <a:extLst>
            <a:ext uri="{FF2B5EF4-FFF2-40B4-BE49-F238E27FC236}">
              <a16:creationId xmlns:a16="http://schemas.microsoft.com/office/drawing/2014/main" id="{8800B48D-52DA-4043-836A-E7EFD3E91B27}"/>
            </a:ext>
          </a:extLst>
        </xdr:cNvPr>
        <xdr:cNvSpPr/>
      </xdr:nvSpPr>
      <xdr:spPr>
        <a:xfrm>
          <a:off x="13096875" y="1655644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148045</xdr:rowOff>
    </xdr:from>
    <xdr:to>
      <xdr:col>81</xdr:col>
      <xdr:colOff>50800</xdr:colOff>
      <xdr:row>102</xdr:row>
      <xdr:rowOff>35379</xdr:rowOff>
    </xdr:to>
    <xdr:cxnSp macro="">
      <xdr:nvCxnSpPr>
        <xdr:cNvPr id="779" name="直線コネクタ 778">
          <a:extLst>
            <a:ext uri="{FF2B5EF4-FFF2-40B4-BE49-F238E27FC236}">
              <a16:creationId xmlns:a16="http://schemas.microsoft.com/office/drawing/2014/main" id="{5CEF5A94-A3C4-454D-A6A3-A34AA9347918}"/>
            </a:ext>
          </a:extLst>
        </xdr:cNvPr>
        <xdr:cNvCxnSpPr/>
      </xdr:nvCxnSpPr>
      <xdr:spPr>
        <a:xfrm>
          <a:off x="13144500" y="16604070"/>
          <a:ext cx="790575" cy="6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38463</xdr:rowOff>
    </xdr:from>
    <xdr:to>
      <xdr:col>72</xdr:col>
      <xdr:colOff>38100</xdr:colOff>
      <xdr:row>101</xdr:row>
      <xdr:rowOff>140063</xdr:rowOff>
    </xdr:to>
    <xdr:sp macro="" textlink="">
      <xdr:nvSpPr>
        <xdr:cNvPr id="780" name="楕円 779">
          <a:extLst>
            <a:ext uri="{FF2B5EF4-FFF2-40B4-BE49-F238E27FC236}">
              <a16:creationId xmlns:a16="http://schemas.microsoft.com/office/drawing/2014/main" id="{1A332CD1-214B-45DC-99A7-ADED064783ED}"/>
            </a:ext>
          </a:extLst>
        </xdr:cNvPr>
        <xdr:cNvSpPr/>
      </xdr:nvSpPr>
      <xdr:spPr>
        <a:xfrm>
          <a:off x="12296775" y="1649766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89263</xdr:rowOff>
    </xdr:from>
    <xdr:to>
      <xdr:col>76</xdr:col>
      <xdr:colOff>114300</xdr:colOff>
      <xdr:row>101</xdr:row>
      <xdr:rowOff>148045</xdr:rowOff>
    </xdr:to>
    <xdr:cxnSp macro="">
      <xdr:nvCxnSpPr>
        <xdr:cNvPr id="781" name="直線コネクタ 780">
          <a:extLst>
            <a:ext uri="{FF2B5EF4-FFF2-40B4-BE49-F238E27FC236}">
              <a16:creationId xmlns:a16="http://schemas.microsoft.com/office/drawing/2014/main" id="{CB1D8A76-7487-41E2-81E6-1FE97EA6A6B8}"/>
            </a:ext>
          </a:extLst>
        </xdr:cNvPr>
        <xdr:cNvCxnSpPr/>
      </xdr:nvCxnSpPr>
      <xdr:spPr>
        <a:xfrm>
          <a:off x="12344400" y="16545288"/>
          <a:ext cx="8001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15602</xdr:rowOff>
    </xdr:from>
    <xdr:to>
      <xdr:col>67</xdr:col>
      <xdr:colOff>101600</xdr:colOff>
      <xdr:row>100</xdr:row>
      <xdr:rowOff>117202</xdr:rowOff>
    </xdr:to>
    <xdr:sp macro="" textlink="">
      <xdr:nvSpPr>
        <xdr:cNvPr id="782" name="楕円 781">
          <a:extLst>
            <a:ext uri="{FF2B5EF4-FFF2-40B4-BE49-F238E27FC236}">
              <a16:creationId xmlns:a16="http://schemas.microsoft.com/office/drawing/2014/main" id="{49FA7A7D-A15E-4D34-B37F-BCFFE5F1125E}"/>
            </a:ext>
          </a:extLst>
        </xdr:cNvPr>
        <xdr:cNvSpPr/>
      </xdr:nvSpPr>
      <xdr:spPr>
        <a:xfrm>
          <a:off x="11487150" y="1630017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66402</xdr:rowOff>
    </xdr:from>
    <xdr:to>
      <xdr:col>71</xdr:col>
      <xdr:colOff>177800</xdr:colOff>
      <xdr:row>101</xdr:row>
      <xdr:rowOff>89263</xdr:rowOff>
    </xdr:to>
    <xdr:cxnSp macro="">
      <xdr:nvCxnSpPr>
        <xdr:cNvPr id="783" name="直線コネクタ 782">
          <a:extLst>
            <a:ext uri="{FF2B5EF4-FFF2-40B4-BE49-F238E27FC236}">
              <a16:creationId xmlns:a16="http://schemas.microsoft.com/office/drawing/2014/main" id="{B43E254C-90E7-4187-88A0-9A336644E9EB}"/>
            </a:ext>
          </a:extLst>
        </xdr:cNvPr>
        <xdr:cNvCxnSpPr/>
      </xdr:nvCxnSpPr>
      <xdr:spPr>
        <a:xfrm>
          <a:off x="11534775" y="16357327"/>
          <a:ext cx="809625" cy="18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93634</xdr:rowOff>
    </xdr:from>
    <xdr:ext cx="405111" cy="259045"/>
    <xdr:sp macro="" textlink="">
      <xdr:nvSpPr>
        <xdr:cNvPr id="784" name="n_1aveValue【庁舎】&#10;有形固定資産減価償却率">
          <a:extLst>
            <a:ext uri="{FF2B5EF4-FFF2-40B4-BE49-F238E27FC236}">
              <a16:creationId xmlns:a16="http://schemas.microsoft.com/office/drawing/2014/main" id="{97F9DD67-A8E7-435C-A8E0-EE149F67834C}"/>
            </a:ext>
          </a:extLst>
        </xdr:cNvPr>
        <xdr:cNvSpPr txBox="1"/>
      </xdr:nvSpPr>
      <xdr:spPr>
        <a:xfrm>
          <a:off x="13745219" y="17067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106697</xdr:rowOff>
    </xdr:from>
    <xdr:ext cx="405111" cy="259045"/>
    <xdr:sp macro="" textlink="">
      <xdr:nvSpPr>
        <xdr:cNvPr id="785" name="n_2aveValue【庁舎】&#10;有形固定資産減価償却率">
          <a:extLst>
            <a:ext uri="{FF2B5EF4-FFF2-40B4-BE49-F238E27FC236}">
              <a16:creationId xmlns:a16="http://schemas.microsoft.com/office/drawing/2014/main" id="{D93FFDDF-38D0-4632-97BA-5BFBE75D3D72}"/>
            </a:ext>
          </a:extLst>
        </xdr:cNvPr>
        <xdr:cNvSpPr txBox="1"/>
      </xdr:nvSpPr>
      <xdr:spPr>
        <a:xfrm>
          <a:off x="12964169" y="1707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152416</xdr:rowOff>
    </xdr:from>
    <xdr:ext cx="405111" cy="259045"/>
    <xdr:sp macro="" textlink="">
      <xdr:nvSpPr>
        <xdr:cNvPr id="786" name="n_3aveValue【庁舎】&#10;有形固定資産減価償却率">
          <a:extLst>
            <a:ext uri="{FF2B5EF4-FFF2-40B4-BE49-F238E27FC236}">
              <a16:creationId xmlns:a16="http://schemas.microsoft.com/office/drawing/2014/main" id="{2536023C-0A84-4280-BD6F-8D00A19115BF}"/>
            </a:ext>
          </a:extLst>
        </xdr:cNvPr>
        <xdr:cNvSpPr txBox="1"/>
      </xdr:nvSpPr>
      <xdr:spPr>
        <a:xfrm>
          <a:off x="12164069" y="17125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132822</xdr:rowOff>
    </xdr:from>
    <xdr:ext cx="405111" cy="259045"/>
    <xdr:sp macro="" textlink="">
      <xdr:nvSpPr>
        <xdr:cNvPr id="787" name="n_4aveValue【庁舎】&#10;有形固定資産減価償却率">
          <a:extLst>
            <a:ext uri="{FF2B5EF4-FFF2-40B4-BE49-F238E27FC236}">
              <a16:creationId xmlns:a16="http://schemas.microsoft.com/office/drawing/2014/main" id="{871DE9B5-E60D-4611-A4B7-C00D3F4A17CA}"/>
            </a:ext>
          </a:extLst>
        </xdr:cNvPr>
        <xdr:cNvSpPr txBox="1"/>
      </xdr:nvSpPr>
      <xdr:spPr>
        <a:xfrm>
          <a:off x="11354444" y="17106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102706</xdr:rowOff>
    </xdr:from>
    <xdr:ext cx="405111" cy="259045"/>
    <xdr:sp macro="" textlink="">
      <xdr:nvSpPr>
        <xdr:cNvPr id="788" name="n_1mainValue【庁舎】&#10;有形固定資産減価償却率">
          <a:extLst>
            <a:ext uri="{FF2B5EF4-FFF2-40B4-BE49-F238E27FC236}">
              <a16:creationId xmlns:a16="http://schemas.microsoft.com/office/drawing/2014/main" id="{FBBE747E-AC00-44F3-B4D3-255156BD08A5}"/>
            </a:ext>
          </a:extLst>
        </xdr:cNvPr>
        <xdr:cNvSpPr txBox="1"/>
      </xdr:nvSpPr>
      <xdr:spPr>
        <a:xfrm>
          <a:off x="13745219" y="16393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43922</xdr:rowOff>
    </xdr:from>
    <xdr:ext cx="405111" cy="259045"/>
    <xdr:sp macro="" textlink="">
      <xdr:nvSpPr>
        <xdr:cNvPr id="789" name="n_2mainValue【庁舎】&#10;有形固定資産減価償却率">
          <a:extLst>
            <a:ext uri="{FF2B5EF4-FFF2-40B4-BE49-F238E27FC236}">
              <a16:creationId xmlns:a16="http://schemas.microsoft.com/office/drawing/2014/main" id="{5BF1871F-80A5-439F-9F3C-AEEE633058BB}"/>
            </a:ext>
          </a:extLst>
        </xdr:cNvPr>
        <xdr:cNvSpPr txBox="1"/>
      </xdr:nvSpPr>
      <xdr:spPr>
        <a:xfrm>
          <a:off x="12964169" y="16334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156590</xdr:rowOff>
    </xdr:from>
    <xdr:ext cx="405111" cy="259045"/>
    <xdr:sp macro="" textlink="">
      <xdr:nvSpPr>
        <xdr:cNvPr id="790" name="n_3mainValue【庁舎】&#10;有形固定資産減価償却率">
          <a:extLst>
            <a:ext uri="{FF2B5EF4-FFF2-40B4-BE49-F238E27FC236}">
              <a16:creationId xmlns:a16="http://schemas.microsoft.com/office/drawing/2014/main" id="{06475213-0E07-4755-A1FD-EC07D0BBCA2C}"/>
            </a:ext>
          </a:extLst>
        </xdr:cNvPr>
        <xdr:cNvSpPr txBox="1"/>
      </xdr:nvSpPr>
      <xdr:spPr>
        <a:xfrm>
          <a:off x="12164069" y="16276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98</xdr:row>
      <xdr:rowOff>133729</xdr:rowOff>
    </xdr:from>
    <xdr:ext cx="340478" cy="259045"/>
    <xdr:sp macro="" textlink="">
      <xdr:nvSpPr>
        <xdr:cNvPr id="791" name="n_4mainValue【庁舎】&#10;有形固定資産減価償却率">
          <a:extLst>
            <a:ext uri="{FF2B5EF4-FFF2-40B4-BE49-F238E27FC236}">
              <a16:creationId xmlns:a16="http://schemas.microsoft.com/office/drawing/2014/main" id="{85BC3DAD-BE4D-45FC-84D4-4C327C8F1791}"/>
            </a:ext>
          </a:extLst>
        </xdr:cNvPr>
        <xdr:cNvSpPr txBox="1"/>
      </xdr:nvSpPr>
      <xdr:spPr>
        <a:xfrm>
          <a:off x="11383586" y="160785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2" name="正方形/長方形 791">
          <a:extLst>
            <a:ext uri="{FF2B5EF4-FFF2-40B4-BE49-F238E27FC236}">
              <a16:creationId xmlns:a16="http://schemas.microsoft.com/office/drawing/2014/main" id="{972FB961-4DF6-4AF6-B138-06B54FF7D04C}"/>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3" name="正方形/長方形 792">
          <a:extLst>
            <a:ext uri="{FF2B5EF4-FFF2-40B4-BE49-F238E27FC236}">
              <a16:creationId xmlns:a16="http://schemas.microsoft.com/office/drawing/2014/main" id="{0810F941-ED9F-4463-9B17-056EBD59F2ED}"/>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4" name="正方形/長方形 793">
          <a:extLst>
            <a:ext uri="{FF2B5EF4-FFF2-40B4-BE49-F238E27FC236}">
              <a16:creationId xmlns:a16="http://schemas.microsoft.com/office/drawing/2014/main" id="{2A4D3F1D-F1B3-4221-B165-1314543D9331}"/>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5" name="正方形/長方形 794">
          <a:extLst>
            <a:ext uri="{FF2B5EF4-FFF2-40B4-BE49-F238E27FC236}">
              <a16:creationId xmlns:a16="http://schemas.microsoft.com/office/drawing/2014/main" id="{A0C5925A-05A4-40D1-9DDD-F74DC0A350E6}"/>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6" name="正方形/長方形 795">
          <a:extLst>
            <a:ext uri="{FF2B5EF4-FFF2-40B4-BE49-F238E27FC236}">
              <a16:creationId xmlns:a16="http://schemas.microsoft.com/office/drawing/2014/main" id="{0B2C64F1-2892-4051-8772-AF84841F014B}"/>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7" name="正方形/長方形 796">
          <a:extLst>
            <a:ext uri="{FF2B5EF4-FFF2-40B4-BE49-F238E27FC236}">
              <a16:creationId xmlns:a16="http://schemas.microsoft.com/office/drawing/2014/main" id="{7959340F-E046-4407-A34F-E0EDE4554513}"/>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8" name="正方形/長方形 797">
          <a:extLst>
            <a:ext uri="{FF2B5EF4-FFF2-40B4-BE49-F238E27FC236}">
              <a16:creationId xmlns:a16="http://schemas.microsoft.com/office/drawing/2014/main" id="{D2E8FA9D-4CF6-4935-BC10-142B4CE4AF34}"/>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9" name="正方形/長方形 798">
          <a:extLst>
            <a:ext uri="{FF2B5EF4-FFF2-40B4-BE49-F238E27FC236}">
              <a16:creationId xmlns:a16="http://schemas.microsoft.com/office/drawing/2014/main" id="{D33BFCFF-B62F-411F-94D3-93EF4B8C2766}"/>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0" name="テキスト ボックス 799">
          <a:extLst>
            <a:ext uri="{FF2B5EF4-FFF2-40B4-BE49-F238E27FC236}">
              <a16:creationId xmlns:a16="http://schemas.microsoft.com/office/drawing/2014/main" id="{D38AD931-51C5-414A-B782-F4393A5D317E}"/>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1" name="直線コネクタ 800">
          <a:extLst>
            <a:ext uri="{FF2B5EF4-FFF2-40B4-BE49-F238E27FC236}">
              <a16:creationId xmlns:a16="http://schemas.microsoft.com/office/drawing/2014/main" id="{74043252-3A57-48F7-8708-F2CA59B203DA}"/>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02" name="テキスト ボックス 801">
          <a:extLst>
            <a:ext uri="{FF2B5EF4-FFF2-40B4-BE49-F238E27FC236}">
              <a16:creationId xmlns:a16="http://schemas.microsoft.com/office/drawing/2014/main" id="{6E52A314-75B3-4D5E-9DDD-946AA6308F57}"/>
            </a:ext>
          </a:extLst>
        </xdr:cNvPr>
        <xdr:cNvSpPr txBox="1"/>
      </xdr:nvSpPr>
      <xdr:spPr>
        <a:xfrm>
          <a:off x="160523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803" name="直線コネクタ 802">
          <a:extLst>
            <a:ext uri="{FF2B5EF4-FFF2-40B4-BE49-F238E27FC236}">
              <a16:creationId xmlns:a16="http://schemas.microsoft.com/office/drawing/2014/main" id="{15D0ECB0-A04E-4F53-99A9-F1EB395321B6}"/>
            </a:ext>
          </a:extLst>
        </xdr:cNvPr>
        <xdr:cNvCxnSpPr/>
      </xdr:nvCxnSpPr>
      <xdr:spPr>
        <a:xfrm>
          <a:off x="16459200" y="17735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4" name="テキスト ボックス 803">
          <a:extLst>
            <a:ext uri="{FF2B5EF4-FFF2-40B4-BE49-F238E27FC236}">
              <a16:creationId xmlns:a16="http://schemas.microsoft.com/office/drawing/2014/main" id="{4C5C7511-ED14-4974-B5CB-4236A83B96C0}"/>
            </a:ext>
          </a:extLst>
        </xdr:cNvPr>
        <xdr:cNvSpPr txBox="1"/>
      </xdr:nvSpPr>
      <xdr:spPr>
        <a:xfrm>
          <a:off x="16052346" y="17590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5" name="直線コネクタ 804">
          <a:extLst>
            <a:ext uri="{FF2B5EF4-FFF2-40B4-BE49-F238E27FC236}">
              <a16:creationId xmlns:a16="http://schemas.microsoft.com/office/drawing/2014/main" id="{1C81F7E8-3951-44C9-B120-C10690C31C84}"/>
            </a:ext>
          </a:extLst>
        </xdr:cNvPr>
        <xdr:cNvCxnSpPr/>
      </xdr:nvCxnSpPr>
      <xdr:spPr>
        <a:xfrm>
          <a:off x="164592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6" name="テキスト ボックス 805">
          <a:extLst>
            <a:ext uri="{FF2B5EF4-FFF2-40B4-BE49-F238E27FC236}">
              <a16:creationId xmlns:a16="http://schemas.microsoft.com/office/drawing/2014/main" id="{ABFB705E-94B6-40D4-A0A7-9F95C47CABB6}"/>
            </a:ext>
          </a:extLst>
        </xdr:cNvPr>
        <xdr:cNvSpPr txBox="1"/>
      </xdr:nvSpPr>
      <xdr:spPr>
        <a:xfrm>
          <a:off x="16052346" y="17132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7" name="直線コネクタ 806">
          <a:extLst>
            <a:ext uri="{FF2B5EF4-FFF2-40B4-BE49-F238E27FC236}">
              <a16:creationId xmlns:a16="http://schemas.microsoft.com/office/drawing/2014/main" id="{A726150C-AEE1-46BC-86DF-CB25FE9E3952}"/>
            </a:ext>
          </a:extLst>
        </xdr:cNvPr>
        <xdr:cNvCxnSpPr/>
      </xdr:nvCxnSpPr>
      <xdr:spPr>
        <a:xfrm>
          <a:off x="16459200" y="1682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8" name="テキスト ボックス 807">
          <a:extLst>
            <a:ext uri="{FF2B5EF4-FFF2-40B4-BE49-F238E27FC236}">
              <a16:creationId xmlns:a16="http://schemas.microsoft.com/office/drawing/2014/main" id="{79787B86-C9A8-4F6A-A0F7-87FA8435F114}"/>
            </a:ext>
          </a:extLst>
        </xdr:cNvPr>
        <xdr:cNvSpPr txBox="1"/>
      </xdr:nvSpPr>
      <xdr:spPr>
        <a:xfrm>
          <a:off x="16052346" y="16675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9" name="直線コネクタ 808">
          <a:extLst>
            <a:ext uri="{FF2B5EF4-FFF2-40B4-BE49-F238E27FC236}">
              <a16:creationId xmlns:a16="http://schemas.microsoft.com/office/drawing/2014/main" id="{B41E99DD-3EEE-4D85-9F94-9E8F1D55F926}"/>
            </a:ext>
          </a:extLst>
        </xdr:cNvPr>
        <xdr:cNvCxnSpPr/>
      </xdr:nvCxnSpPr>
      <xdr:spPr>
        <a:xfrm>
          <a:off x="16459200" y="16363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0" name="テキスト ボックス 809">
          <a:extLst>
            <a:ext uri="{FF2B5EF4-FFF2-40B4-BE49-F238E27FC236}">
              <a16:creationId xmlns:a16="http://schemas.microsoft.com/office/drawing/2014/main" id="{EC5B25C6-0832-4503-B06E-E76DC09BE306}"/>
            </a:ext>
          </a:extLst>
        </xdr:cNvPr>
        <xdr:cNvSpPr txBox="1"/>
      </xdr:nvSpPr>
      <xdr:spPr>
        <a:xfrm>
          <a:off x="16052346" y="16218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a:extLst>
            <a:ext uri="{FF2B5EF4-FFF2-40B4-BE49-F238E27FC236}">
              <a16:creationId xmlns:a16="http://schemas.microsoft.com/office/drawing/2014/main" id="{769302F5-8B34-4406-BB55-4165030D6FBF}"/>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a:extLst>
            <a:ext uri="{FF2B5EF4-FFF2-40B4-BE49-F238E27FC236}">
              <a16:creationId xmlns:a16="http://schemas.microsoft.com/office/drawing/2014/main" id="{7B3AEBF1-3E58-4443-A237-549164A6AD08}"/>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庁舎】&#10;一人当たり面積グラフ枠">
          <a:extLst>
            <a:ext uri="{FF2B5EF4-FFF2-40B4-BE49-F238E27FC236}">
              <a16:creationId xmlns:a16="http://schemas.microsoft.com/office/drawing/2014/main" id="{A7DC978C-FDCF-4F56-B062-B00DCF4C96D0}"/>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39624</xdr:rowOff>
    </xdr:from>
    <xdr:to>
      <xdr:col>116</xdr:col>
      <xdr:colOff>62864</xdr:colOff>
      <xdr:row>108</xdr:row>
      <xdr:rowOff>25908</xdr:rowOff>
    </xdr:to>
    <xdr:cxnSp macro="">
      <xdr:nvCxnSpPr>
        <xdr:cNvPr id="814" name="直線コネクタ 813">
          <a:extLst>
            <a:ext uri="{FF2B5EF4-FFF2-40B4-BE49-F238E27FC236}">
              <a16:creationId xmlns:a16="http://schemas.microsoft.com/office/drawing/2014/main" id="{97E7A726-AD2B-42E6-9699-0C6BE6AEF49C}"/>
            </a:ext>
          </a:extLst>
        </xdr:cNvPr>
        <xdr:cNvCxnSpPr/>
      </xdr:nvCxnSpPr>
      <xdr:spPr>
        <a:xfrm flipV="1">
          <a:off x="19954239" y="16327374"/>
          <a:ext cx="0" cy="136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815" name="【庁舎】&#10;一人当たり面積最小値テキスト">
          <a:extLst>
            <a:ext uri="{FF2B5EF4-FFF2-40B4-BE49-F238E27FC236}">
              <a16:creationId xmlns:a16="http://schemas.microsoft.com/office/drawing/2014/main" id="{22655C38-7818-4DF1-8236-B2AAB97F7BF5}"/>
            </a:ext>
          </a:extLst>
        </xdr:cNvPr>
        <xdr:cNvSpPr txBox="1"/>
      </xdr:nvSpPr>
      <xdr:spPr>
        <a:xfrm>
          <a:off x="19992975" y="1768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816" name="直線コネクタ 815">
          <a:extLst>
            <a:ext uri="{FF2B5EF4-FFF2-40B4-BE49-F238E27FC236}">
              <a16:creationId xmlns:a16="http://schemas.microsoft.com/office/drawing/2014/main" id="{92694003-1A7D-4A6D-AED2-FDEC9BF8D829}"/>
            </a:ext>
          </a:extLst>
        </xdr:cNvPr>
        <xdr:cNvCxnSpPr/>
      </xdr:nvCxnSpPr>
      <xdr:spPr>
        <a:xfrm>
          <a:off x="19878675" y="1768843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157751</xdr:rowOff>
    </xdr:from>
    <xdr:ext cx="469744" cy="259045"/>
    <xdr:sp macro="" textlink="">
      <xdr:nvSpPr>
        <xdr:cNvPr id="817" name="【庁舎】&#10;一人当たり面積最大値テキスト">
          <a:extLst>
            <a:ext uri="{FF2B5EF4-FFF2-40B4-BE49-F238E27FC236}">
              <a16:creationId xmlns:a16="http://schemas.microsoft.com/office/drawing/2014/main" id="{1AD14EBB-F157-4EAC-8F17-C2CBD15B67E8}"/>
            </a:ext>
          </a:extLst>
        </xdr:cNvPr>
        <xdr:cNvSpPr txBox="1"/>
      </xdr:nvSpPr>
      <xdr:spPr>
        <a:xfrm>
          <a:off x="19992975" y="1610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39624</xdr:rowOff>
    </xdr:from>
    <xdr:to>
      <xdr:col>116</xdr:col>
      <xdr:colOff>152400</xdr:colOff>
      <xdr:row>100</xdr:row>
      <xdr:rowOff>39624</xdr:rowOff>
    </xdr:to>
    <xdr:cxnSp macro="">
      <xdr:nvCxnSpPr>
        <xdr:cNvPr id="818" name="直線コネクタ 817">
          <a:extLst>
            <a:ext uri="{FF2B5EF4-FFF2-40B4-BE49-F238E27FC236}">
              <a16:creationId xmlns:a16="http://schemas.microsoft.com/office/drawing/2014/main" id="{F3D88DCC-4743-420E-8A51-D7D61E7E1056}"/>
            </a:ext>
          </a:extLst>
        </xdr:cNvPr>
        <xdr:cNvCxnSpPr/>
      </xdr:nvCxnSpPr>
      <xdr:spPr>
        <a:xfrm>
          <a:off x="19878675" y="1632737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60977</xdr:rowOff>
    </xdr:from>
    <xdr:ext cx="469744" cy="259045"/>
    <xdr:sp macro="" textlink="">
      <xdr:nvSpPr>
        <xdr:cNvPr id="819" name="【庁舎】&#10;一人当たり面積平均値テキスト">
          <a:extLst>
            <a:ext uri="{FF2B5EF4-FFF2-40B4-BE49-F238E27FC236}">
              <a16:creationId xmlns:a16="http://schemas.microsoft.com/office/drawing/2014/main" id="{459C6B0E-284E-4871-88EE-C7DF103F3CBC}"/>
            </a:ext>
          </a:extLst>
        </xdr:cNvPr>
        <xdr:cNvSpPr txBox="1"/>
      </xdr:nvSpPr>
      <xdr:spPr>
        <a:xfrm>
          <a:off x="19992975" y="172091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820" name="フローチャート: 判断 819">
          <a:extLst>
            <a:ext uri="{FF2B5EF4-FFF2-40B4-BE49-F238E27FC236}">
              <a16:creationId xmlns:a16="http://schemas.microsoft.com/office/drawing/2014/main" id="{64442D04-75B1-4C6D-AE20-998B8B10F438}"/>
            </a:ext>
          </a:extLst>
        </xdr:cNvPr>
        <xdr:cNvSpPr/>
      </xdr:nvSpPr>
      <xdr:spPr>
        <a:xfrm>
          <a:off x="19897725" y="172307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59689</xdr:rowOff>
    </xdr:from>
    <xdr:to>
      <xdr:col>112</xdr:col>
      <xdr:colOff>38100</xdr:colOff>
      <xdr:row>105</xdr:row>
      <xdr:rowOff>161289</xdr:rowOff>
    </xdr:to>
    <xdr:sp macro="" textlink="">
      <xdr:nvSpPr>
        <xdr:cNvPr id="821" name="フローチャート: 判断 820">
          <a:extLst>
            <a:ext uri="{FF2B5EF4-FFF2-40B4-BE49-F238E27FC236}">
              <a16:creationId xmlns:a16="http://schemas.microsoft.com/office/drawing/2014/main" id="{6F05924E-ADB9-4408-A0FC-C32A5301F4E3}"/>
            </a:ext>
          </a:extLst>
        </xdr:cNvPr>
        <xdr:cNvSpPr/>
      </xdr:nvSpPr>
      <xdr:spPr>
        <a:xfrm>
          <a:off x="19154775" y="1720468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64263</xdr:rowOff>
    </xdr:from>
    <xdr:to>
      <xdr:col>107</xdr:col>
      <xdr:colOff>101600</xdr:colOff>
      <xdr:row>105</xdr:row>
      <xdr:rowOff>165863</xdr:rowOff>
    </xdr:to>
    <xdr:sp macro="" textlink="">
      <xdr:nvSpPr>
        <xdr:cNvPr id="822" name="フローチャート: 判断 821">
          <a:extLst>
            <a:ext uri="{FF2B5EF4-FFF2-40B4-BE49-F238E27FC236}">
              <a16:creationId xmlns:a16="http://schemas.microsoft.com/office/drawing/2014/main" id="{EA0F5729-2E22-4181-A7C6-F27298A44576}"/>
            </a:ext>
          </a:extLst>
        </xdr:cNvPr>
        <xdr:cNvSpPr/>
      </xdr:nvSpPr>
      <xdr:spPr>
        <a:xfrm>
          <a:off x="18345150" y="1721243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109982</xdr:rowOff>
    </xdr:from>
    <xdr:to>
      <xdr:col>102</xdr:col>
      <xdr:colOff>165100</xdr:colOff>
      <xdr:row>106</xdr:row>
      <xdr:rowOff>40132</xdr:rowOff>
    </xdr:to>
    <xdr:sp macro="" textlink="">
      <xdr:nvSpPr>
        <xdr:cNvPr id="823" name="フローチャート: 判断 822">
          <a:extLst>
            <a:ext uri="{FF2B5EF4-FFF2-40B4-BE49-F238E27FC236}">
              <a16:creationId xmlns:a16="http://schemas.microsoft.com/office/drawing/2014/main" id="{20FF46B2-3755-44B3-AF1E-4480A37FA56E}"/>
            </a:ext>
          </a:extLst>
        </xdr:cNvPr>
        <xdr:cNvSpPr/>
      </xdr:nvSpPr>
      <xdr:spPr>
        <a:xfrm>
          <a:off x="17554575" y="1725180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109982</xdr:rowOff>
    </xdr:from>
    <xdr:to>
      <xdr:col>98</xdr:col>
      <xdr:colOff>38100</xdr:colOff>
      <xdr:row>106</xdr:row>
      <xdr:rowOff>40132</xdr:rowOff>
    </xdr:to>
    <xdr:sp macro="" textlink="">
      <xdr:nvSpPr>
        <xdr:cNvPr id="824" name="フローチャート: 判断 823">
          <a:extLst>
            <a:ext uri="{FF2B5EF4-FFF2-40B4-BE49-F238E27FC236}">
              <a16:creationId xmlns:a16="http://schemas.microsoft.com/office/drawing/2014/main" id="{15188469-5DD1-493E-A792-F81C84F14B4E}"/>
            </a:ext>
          </a:extLst>
        </xdr:cNvPr>
        <xdr:cNvSpPr/>
      </xdr:nvSpPr>
      <xdr:spPr>
        <a:xfrm>
          <a:off x="16754475" y="1725180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388FEDF7-E209-4FE9-BB44-9B37EB8E68ED}"/>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3F563E76-F441-4B10-A2DD-C6DABC57F6EE}"/>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8107C6BA-A75B-47EB-9425-FB1276833B1E}"/>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156AB880-A3EF-4DDF-A74A-62D2EE9085B1}"/>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C3925725-294A-4A1E-9D7C-FABD120C7CB0}"/>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84837</xdr:rowOff>
    </xdr:from>
    <xdr:to>
      <xdr:col>116</xdr:col>
      <xdr:colOff>114300</xdr:colOff>
      <xdr:row>105</xdr:row>
      <xdr:rowOff>14987</xdr:rowOff>
    </xdr:to>
    <xdr:sp macro="" textlink="">
      <xdr:nvSpPr>
        <xdr:cNvPr id="830" name="楕円 829">
          <a:extLst>
            <a:ext uri="{FF2B5EF4-FFF2-40B4-BE49-F238E27FC236}">
              <a16:creationId xmlns:a16="http://schemas.microsoft.com/office/drawing/2014/main" id="{CB074F1F-6E8B-4C95-BDF0-BCB789992987}"/>
            </a:ext>
          </a:extLst>
        </xdr:cNvPr>
        <xdr:cNvSpPr/>
      </xdr:nvSpPr>
      <xdr:spPr>
        <a:xfrm>
          <a:off x="19897725" y="1706156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107714</xdr:rowOff>
    </xdr:from>
    <xdr:ext cx="469744" cy="259045"/>
    <xdr:sp macro="" textlink="">
      <xdr:nvSpPr>
        <xdr:cNvPr id="831" name="【庁舎】&#10;一人当たり面積該当値テキスト">
          <a:extLst>
            <a:ext uri="{FF2B5EF4-FFF2-40B4-BE49-F238E27FC236}">
              <a16:creationId xmlns:a16="http://schemas.microsoft.com/office/drawing/2014/main" id="{E3924314-1A0E-4120-A082-EC33DABD5F89}"/>
            </a:ext>
          </a:extLst>
        </xdr:cNvPr>
        <xdr:cNvSpPr txBox="1"/>
      </xdr:nvSpPr>
      <xdr:spPr>
        <a:xfrm>
          <a:off x="19992975" y="16906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103124</xdr:rowOff>
    </xdr:from>
    <xdr:to>
      <xdr:col>112</xdr:col>
      <xdr:colOff>38100</xdr:colOff>
      <xdr:row>105</xdr:row>
      <xdr:rowOff>33274</xdr:rowOff>
    </xdr:to>
    <xdr:sp macro="" textlink="">
      <xdr:nvSpPr>
        <xdr:cNvPr id="832" name="楕円 831">
          <a:extLst>
            <a:ext uri="{FF2B5EF4-FFF2-40B4-BE49-F238E27FC236}">
              <a16:creationId xmlns:a16="http://schemas.microsoft.com/office/drawing/2014/main" id="{99C99100-BA65-4AF1-B85B-80D7B723A3DD}"/>
            </a:ext>
          </a:extLst>
        </xdr:cNvPr>
        <xdr:cNvSpPr/>
      </xdr:nvSpPr>
      <xdr:spPr>
        <a:xfrm>
          <a:off x="19154775" y="1707984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135637</xdr:rowOff>
    </xdr:from>
    <xdr:to>
      <xdr:col>116</xdr:col>
      <xdr:colOff>63500</xdr:colOff>
      <xdr:row>104</xdr:row>
      <xdr:rowOff>153924</xdr:rowOff>
    </xdr:to>
    <xdr:cxnSp macro="">
      <xdr:nvCxnSpPr>
        <xdr:cNvPr id="833" name="直線コネクタ 832">
          <a:extLst>
            <a:ext uri="{FF2B5EF4-FFF2-40B4-BE49-F238E27FC236}">
              <a16:creationId xmlns:a16="http://schemas.microsoft.com/office/drawing/2014/main" id="{C611FA6D-4E06-4BEB-8FAA-13C7631AB7B1}"/>
            </a:ext>
          </a:extLst>
        </xdr:cNvPr>
        <xdr:cNvCxnSpPr/>
      </xdr:nvCxnSpPr>
      <xdr:spPr>
        <a:xfrm flipV="1">
          <a:off x="19202400" y="17109187"/>
          <a:ext cx="752475"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112268</xdr:rowOff>
    </xdr:from>
    <xdr:to>
      <xdr:col>107</xdr:col>
      <xdr:colOff>101600</xdr:colOff>
      <xdr:row>105</xdr:row>
      <xdr:rowOff>42418</xdr:rowOff>
    </xdr:to>
    <xdr:sp macro="" textlink="">
      <xdr:nvSpPr>
        <xdr:cNvPr id="834" name="楕円 833">
          <a:extLst>
            <a:ext uri="{FF2B5EF4-FFF2-40B4-BE49-F238E27FC236}">
              <a16:creationId xmlns:a16="http://schemas.microsoft.com/office/drawing/2014/main" id="{5B474B1C-CAC4-4C56-B0E3-9BC43DA7E549}"/>
            </a:ext>
          </a:extLst>
        </xdr:cNvPr>
        <xdr:cNvSpPr/>
      </xdr:nvSpPr>
      <xdr:spPr>
        <a:xfrm>
          <a:off x="18345150" y="1708581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153924</xdr:rowOff>
    </xdr:from>
    <xdr:to>
      <xdr:col>111</xdr:col>
      <xdr:colOff>177800</xdr:colOff>
      <xdr:row>104</xdr:row>
      <xdr:rowOff>163068</xdr:rowOff>
    </xdr:to>
    <xdr:cxnSp macro="">
      <xdr:nvCxnSpPr>
        <xdr:cNvPr id="835" name="直線コネクタ 834">
          <a:extLst>
            <a:ext uri="{FF2B5EF4-FFF2-40B4-BE49-F238E27FC236}">
              <a16:creationId xmlns:a16="http://schemas.microsoft.com/office/drawing/2014/main" id="{8419F66F-72CC-4F5E-B6ED-BE5C2C417F2D}"/>
            </a:ext>
          </a:extLst>
        </xdr:cNvPr>
        <xdr:cNvCxnSpPr/>
      </xdr:nvCxnSpPr>
      <xdr:spPr>
        <a:xfrm flipV="1">
          <a:off x="18392775" y="17127474"/>
          <a:ext cx="809625" cy="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121413</xdr:rowOff>
    </xdr:from>
    <xdr:to>
      <xdr:col>102</xdr:col>
      <xdr:colOff>165100</xdr:colOff>
      <xdr:row>105</xdr:row>
      <xdr:rowOff>51563</xdr:rowOff>
    </xdr:to>
    <xdr:sp macro="" textlink="">
      <xdr:nvSpPr>
        <xdr:cNvPr id="836" name="楕円 835">
          <a:extLst>
            <a:ext uri="{FF2B5EF4-FFF2-40B4-BE49-F238E27FC236}">
              <a16:creationId xmlns:a16="http://schemas.microsoft.com/office/drawing/2014/main" id="{351EC9E4-CD4A-4ECD-A449-BA0E5EE79E5F}"/>
            </a:ext>
          </a:extLst>
        </xdr:cNvPr>
        <xdr:cNvSpPr/>
      </xdr:nvSpPr>
      <xdr:spPr>
        <a:xfrm>
          <a:off x="17554575" y="1709813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163068</xdr:rowOff>
    </xdr:from>
    <xdr:to>
      <xdr:col>107</xdr:col>
      <xdr:colOff>50800</xdr:colOff>
      <xdr:row>105</xdr:row>
      <xdr:rowOff>763</xdr:rowOff>
    </xdr:to>
    <xdr:cxnSp macro="">
      <xdr:nvCxnSpPr>
        <xdr:cNvPr id="837" name="直線コネクタ 836">
          <a:extLst>
            <a:ext uri="{FF2B5EF4-FFF2-40B4-BE49-F238E27FC236}">
              <a16:creationId xmlns:a16="http://schemas.microsoft.com/office/drawing/2014/main" id="{D423120E-5AB5-43A4-BE80-826B025BA978}"/>
            </a:ext>
          </a:extLst>
        </xdr:cNvPr>
        <xdr:cNvCxnSpPr/>
      </xdr:nvCxnSpPr>
      <xdr:spPr>
        <a:xfrm flipV="1">
          <a:off x="17602200" y="17133443"/>
          <a:ext cx="790575" cy="1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29972</xdr:rowOff>
    </xdr:from>
    <xdr:to>
      <xdr:col>98</xdr:col>
      <xdr:colOff>38100</xdr:colOff>
      <xdr:row>106</xdr:row>
      <xdr:rowOff>131572</xdr:rowOff>
    </xdr:to>
    <xdr:sp macro="" textlink="">
      <xdr:nvSpPr>
        <xdr:cNvPr id="838" name="楕円 837">
          <a:extLst>
            <a:ext uri="{FF2B5EF4-FFF2-40B4-BE49-F238E27FC236}">
              <a16:creationId xmlns:a16="http://schemas.microsoft.com/office/drawing/2014/main" id="{BDA3BC76-D2E9-457B-A30B-DA13D8E5A129}"/>
            </a:ext>
          </a:extLst>
        </xdr:cNvPr>
        <xdr:cNvSpPr/>
      </xdr:nvSpPr>
      <xdr:spPr>
        <a:xfrm>
          <a:off x="16754475" y="1734324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763</xdr:rowOff>
    </xdr:from>
    <xdr:to>
      <xdr:col>102</xdr:col>
      <xdr:colOff>114300</xdr:colOff>
      <xdr:row>106</xdr:row>
      <xdr:rowOff>80772</xdr:rowOff>
    </xdr:to>
    <xdr:cxnSp macro="">
      <xdr:nvCxnSpPr>
        <xdr:cNvPr id="839" name="直線コネクタ 838">
          <a:extLst>
            <a:ext uri="{FF2B5EF4-FFF2-40B4-BE49-F238E27FC236}">
              <a16:creationId xmlns:a16="http://schemas.microsoft.com/office/drawing/2014/main" id="{BF59DDF1-B427-4BC1-8CEF-84244612AE7C}"/>
            </a:ext>
          </a:extLst>
        </xdr:cNvPr>
        <xdr:cNvCxnSpPr/>
      </xdr:nvCxnSpPr>
      <xdr:spPr>
        <a:xfrm flipV="1">
          <a:off x="16802100" y="17145763"/>
          <a:ext cx="800100" cy="254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152416</xdr:rowOff>
    </xdr:from>
    <xdr:ext cx="469744" cy="259045"/>
    <xdr:sp macro="" textlink="">
      <xdr:nvSpPr>
        <xdr:cNvPr id="840" name="n_1aveValue【庁舎】&#10;一人当たり面積">
          <a:extLst>
            <a:ext uri="{FF2B5EF4-FFF2-40B4-BE49-F238E27FC236}">
              <a16:creationId xmlns:a16="http://schemas.microsoft.com/office/drawing/2014/main" id="{BD8C703C-6FB8-4180-9BDF-7DC42B637BA0}"/>
            </a:ext>
          </a:extLst>
        </xdr:cNvPr>
        <xdr:cNvSpPr txBox="1"/>
      </xdr:nvSpPr>
      <xdr:spPr>
        <a:xfrm>
          <a:off x="18983402" y="17297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156990</xdr:rowOff>
    </xdr:from>
    <xdr:ext cx="469744" cy="259045"/>
    <xdr:sp macro="" textlink="">
      <xdr:nvSpPr>
        <xdr:cNvPr id="841" name="n_2aveValue【庁舎】&#10;一人当たり面積">
          <a:extLst>
            <a:ext uri="{FF2B5EF4-FFF2-40B4-BE49-F238E27FC236}">
              <a16:creationId xmlns:a16="http://schemas.microsoft.com/office/drawing/2014/main" id="{4936F7D0-9B91-432B-9BA8-6385E68DF4A7}"/>
            </a:ext>
          </a:extLst>
        </xdr:cNvPr>
        <xdr:cNvSpPr txBox="1"/>
      </xdr:nvSpPr>
      <xdr:spPr>
        <a:xfrm>
          <a:off x="18183302" y="17305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31259</xdr:rowOff>
    </xdr:from>
    <xdr:ext cx="469744" cy="259045"/>
    <xdr:sp macro="" textlink="">
      <xdr:nvSpPr>
        <xdr:cNvPr id="842" name="n_3aveValue【庁舎】&#10;一人当たり面積">
          <a:extLst>
            <a:ext uri="{FF2B5EF4-FFF2-40B4-BE49-F238E27FC236}">
              <a16:creationId xmlns:a16="http://schemas.microsoft.com/office/drawing/2014/main" id="{8EAAD5B9-96CB-49C3-8667-DEA0749D99FA}"/>
            </a:ext>
          </a:extLst>
        </xdr:cNvPr>
        <xdr:cNvSpPr txBox="1"/>
      </xdr:nvSpPr>
      <xdr:spPr>
        <a:xfrm>
          <a:off x="17383202" y="17344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56659</xdr:rowOff>
    </xdr:from>
    <xdr:ext cx="469744" cy="259045"/>
    <xdr:sp macro="" textlink="">
      <xdr:nvSpPr>
        <xdr:cNvPr id="843" name="n_4aveValue【庁舎】&#10;一人当たり面積">
          <a:extLst>
            <a:ext uri="{FF2B5EF4-FFF2-40B4-BE49-F238E27FC236}">
              <a16:creationId xmlns:a16="http://schemas.microsoft.com/office/drawing/2014/main" id="{5E0248CF-9AE9-48C5-B886-1B8CED7BD28F}"/>
            </a:ext>
          </a:extLst>
        </xdr:cNvPr>
        <xdr:cNvSpPr txBox="1"/>
      </xdr:nvSpPr>
      <xdr:spPr>
        <a:xfrm>
          <a:off x="16592627" y="17030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49801</xdr:rowOff>
    </xdr:from>
    <xdr:ext cx="469744" cy="259045"/>
    <xdr:sp macro="" textlink="">
      <xdr:nvSpPr>
        <xdr:cNvPr id="844" name="n_1mainValue【庁舎】&#10;一人当たり面積">
          <a:extLst>
            <a:ext uri="{FF2B5EF4-FFF2-40B4-BE49-F238E27FC236}">
              <a16:creationId xmlns:a16="http://schemas.microsoft.com/office/drawing/2014/main" id="{A30D260B-DAAB-4685-B445-412CB7F2D2D4}"/>
            </a:ext>
          </a:extLst>
        </xdr:cNvPr>
        <xdr:cNvSpPr txBox="1"/>
      </xdr:nvSpPr>
      <xdr:spPr>
        <a:xfrm>
          <a:off x="18983402" y="1684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58945</xdr:rowOff>
    </xdr:from>
    <xdr:ext cx="469744" cy="259045"/>
    <xdr:sp macro="" textlink="">
      <xdr:nvSpPr>
        <xdr:cNvPr id="845" name="n_2mainValue【庁舎】&#10;一人当たり面積">
          <a:extLst>
            <a:ext uri="{FF2B5EF4-FFF2-40B4-BE49-F238E27FC236}">
              <a16:creationId xmlns:a16="http://schemas.microsoft.com/office/drawing/2014/main" id="{A41512F9-F730-43D2-8A55-B20D73E14207}"/>
            </a:ext>
          </a:extLst>
        </xdr:cNvPr>
        <xdr:cNvSpPr txBox="1"/>
      </xdr:nvSpPr>
      <xdr:spPr>
        <a:xfrm>
          <a:off x="18183302" y="16861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68090</xdr:rowOff>
    </xdr:from>
    <xdr:ext cx="469744" cy="259045"/>
    <xdr:sp macro="" textlink="">
      <xdr:nvSpPr>
        <xdr:cNvPr id="846" name="n_3mainValue【庁舎】&#10;一人当たり面積">
          <a:extLst>
            <a:ext uri="{FF2B5EF4-FFF2-40B4-BE49-F238E27FC236}">
              <a16:creationId xmlns:a16="http://schemas.microsoft.com/office/drawing/2014/main" id="{7B9CAD62-E69E-4448-93B7-CE7EF28AE32D}"/>
            </a:ext>
          </a:extLst>
        </xdr:cNvPr>
        <xdr:cNvSpPr txBox="1"/>
      </xdr:nvSpPr>
      <xdr:spPr>
        <a:xfrm>
          <a:off x="17383202" y="1686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122699</xdr:rowOff>
    </xdr:from>
    <xdr:ext cx="469744" cy="259045"/>
    <xdr:sp macro="" textlink="">
      <xdr:nvSpPr>
        <xdr:cNvPr id="847" name="n_4mainValue【庁舎】&#10;一人当たり面積">
          <a:extLst>
            <a:ext uri="{FF2B5EF4-FFF2-40B4-BE49-F238E27FC236}">
              <a16:creationId xmlns:a16="http://schemas.microsoft.com/office/drawing/2014/main" id="{10ED0477-D10F-495A-AA1B-C5932E00F818}"/>
            </a:ext>
          </a:extLst>
        </xdr:cNvPr>
        <xdr:cNvSpPr txBox="1"/>
      </xdr:nvSpPr>
      <xdr:spPr>
        <a:xfrm>
          <a:off x="16592627" y="17442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a:extLst>
            <a:ext uri="{FF2B5EF4-FFF2-40B4-BE49-F238E27FC236}">
              <a16:creationId xmlns:a16="http://schemas.microsoft.com/office/drawing/2014/main" id="{01107E99-FC34-4183-ACEA-52EF6544D1D8}"/>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a:extLst>
            <a:ext uri="{FF2B5EF4-FFF2-40B4-BE49-F238E27FC236}">
              <a16:creationId xmlns:a16="http://schemas.microsoft.com/office/drawing/2014/main" id="{2B1ADB21-05BE-478F-A60B-FDF1BACD51FD}"/>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a:extLst>
            <a:ext uri="{FF2B5EF4-FFF2-40B4-BE49-F238E27FC236}">
              <a16:creationId xmlns:a16="http://schemas.microsoft.com/office/drawing/2014/main" id="{07400767-E1D9-4B71-A91E-067390426992}"/>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「庁舎」については、令和元年度に完成した新庁舎が大部分を占めることから、有形固定資産減価償却率が増加している。また、総合支所の新庁舎</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の整備が令和</a:t>
          </a:r>
          <a:r>
            <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年度に完了したため、</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今後は、有形固定資産減価償却率の減少が見込まれる。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山口県周南市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136,179
134,534
656.29
81,048,889
76,885,574
3,739,155
38,230,537
76,471,784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66.0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本市の財政構造上、周南コンビナートを形成する大企業の収益動向により税収が大きく左右されるという特徴がある。基準財政需要額は、臨時財政対策債振替相当額の減により約</a:t>
          </a:r>
          <a:r>
            <a:rPr kumimoji="1" lang="en-US" altLang="ja-JP" sz="1300">
              <a:latin typeface="ＭＳ Ｐゴシック" panose="020B0600070205080204" pitchFamily="50" charset="-128"/>
              <a:ea typeface="ＭＳ Ｐゴシック" panose="020B0600070205080204" pitchFamily="50" charset="-128"/>
            </a:rPr>
            <a:t>10.8</a:t>
          </a:r>
          <a:r>
            <a:rPr kumimoji="1" lang="ja-JP" altLang="en-US" sz="1300">
              <a:latin typeface="ＭＳ Ｐゴシック" panose="020B0600070205080204" pitchFamily="50" charset="-128"/>
              <a:ea typeface="ＭＳ Ｐゴシック" panose="020B0600070205080204" pitchFamily="50" charset="-128"/>
            </a:rPr>
            <a:t>億増加した一方で、法人税割や固定資産税の増により、分子である基準財政収入額が約</a:t>
          </a:r>
          <a:r>
            <a:rPr kumimoji="1" lang="en-US" altLang="ja-JP" sz="1300">
              <a:latin typeface="ＭＳ Ｐゴシック" panose="020B0600070205080204" pitchFamily="50" charset="-128"/>
              <a:ea typeface="ＭＳ Ｐゴシック" panose="020B0600070205080204" pitchFamily="50" charset="-128"/>
            </a:rPr>
            <a:t>16.8</a:t>
          </a:r>
          <a:r>
            <a:rPr kumimoji="1" lang="ja-JP" altLang="en-US" sz="1300">
              <a:latin typeface="ＭＳ Ｐゴシック" panose="020B0600070205080204" pitchFamily="50" charset="-128"/>
              <a:ea typeface="ＭＳ Ｐゴシック" panose="020B0600070205080204" pitchFamily="50" charset="-128"/>
            </a:rPr>
            <a:t>億の増となったことで、分子の増が分母の増を上回ったことから、単年度での財政力指数は微増したが、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カ年平均では前年同率となった。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600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35983</xdr:rowOff>
    </xdr:from>
    <xdr:to>
      <xdr:col>23</xdr:col>
      <xdr:colOff>133350</xdr:colOff>
      <xdr:row>41</xdr:row>
      <xdr:rowOff>35983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0654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148819</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06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5292</xdr:rowOff>
    </xdr:from>
    <xdr:to>
      <xdr:col>23</xdr:col>
      <xdr:colOff>184150</xdr:colOff>
      <xdr:row>41</xdr:row>
      <xdr:rowOff>106892</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167217</xdr:rowOff>
    </xdr:from>
    <xdr:to>
      <xdr:col>19</xdr:col>
      <xdr:colOff>133350</xdr:colOff>
      <xdr:row>41</xdr:row>
      <xdr:rowOff>35983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252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136525</xdr:rowOff>
    </xdr:from>
    <xdr:to>
      <xdr:col>19</xdr:col>
      <xdr:colOff>184150</xdr:colOff>
      <xdr:row>41</xdr:row>
      <xdr:rowOff>66675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76852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76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127000</xdr:rowOff>
    </xdr:from>
    <xdr:to>
      <xdr:col>15</xdr:col>
      <xdr:colOff>82550</xdr:colOff>
      <xdr:row>40</xdr:row>
      <xdr:rowOff>167217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850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116417</xdr:rowOff>
    </xdr:from>
    <xdr:to>
      <xdr:col>15</xdr:col>
      <xdr:colOff>133350</xdr:colOff>
      <xdr:row>41</xdr:row>
      <xdr:rowOff>46567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31344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127000</xdr:rowOff>
    </xdr:from>
    <xdr:to>
      <xdr:col>11</xdr:col>
      <xdr:colOff>31750</xdr:colOff>
      <xdr:row>40</xdr:row>
      <xdr:rowOff>127000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35983</xdr:rowOff>
    </xdr:from>
    <xdr:to>
      <xdr:col>11</xdr:col>
      <xdr:colOff>82550</xdr:colOff>
      <xdr:row>40</xdr:row>
      <xdr:rowOff>137583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147760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15875</xdr:rowOff>
    </xdr:from>
    <xdr:to>
      <xdr:col>7</xdr:col>
      <xdr:colOff>31750</xdr:colOff>
      <xdr:row>40</xdr:row>
      <xdr:rowOff>117475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127652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156633</xdr:rowOff>
    </xdr:from>
    <xdr:to>
      <xdr:col>23</xdr:col>
      <xdr:colOff>184150</xdr:colOff>
      <xdr:row>41</xdr:row>
      <xdr:rowOff>86783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1710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156633</xdr:rowOff>
    </xdr:from>
    <xdr:to>
      <xdr:col>19</xdr:col>
      <xdr:colOff>184150</xdr:colOff>
      <xdr:row>41</xdr:row>
      <xdr:rowOff>86783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71560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116417</xdr:rowOff>
    </xdr:from>
    <xdr:to>
      <xdr:col>15</xdr:col>
      <xdr:colOff>133350</xdr:colOff>
      <xdr:row>41</xdr:row>
      <xdr:rowOff>46567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56744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76200</xdr:rowOff>
    </xdr:from>
    <xdr:to>
      <xdr:col>11</xdr:col>
      <xdr:colOff>82550</xdr:colOff>
      <xdr:row>41</xdr:row>
      <xdr:rowOff>6350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162577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普通交付税の減に伴い、分母が計</a:t>
          </a:r>
          <a:r>
            <a:rPr kumimoji="1" lang="en-US" altLang="ja-JP" sz="1300">
              <a:latin typeface="ＭＳ Ｐゴシック" panose="020B0600070205080204" pitchFamily="50" charset="-128"/>
              <a:ea typeface="ＭＳ Ｐゴシック" panose="020B0600070205080204" pitchFamily="50" charset="-128"/>
            </a:rPr>
            <a:t>8.7</a:t>
          </a:r>
          <a:r>
            <a:rPr kumimoji="1" lang="ja-JP" altLang="en-US" sz="1300">
              <a:latin typeface="ＭＳ Ｐゴシック" panose="020B0600070205080204" pitchFamily="50" charset="-128"/>
              <a:ea typeface="ＭＳ Ｐゴシック" panose="020B0600070205080204" pitchFamily="50" charset="-128"/>
            </a:rPr>
            <a:t>億減少したことにより、経常収支比率が増加した。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今後も、事業の選択と集中、事務事業の見直しにより事業費の抑制に努めていく。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68</xdr:row>
      <xdr:rowOff>13123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156650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13123</xdr:rowOff>
    </xdr:from>
    <xdr:to>
      <xdr:col>24</xdr:col>
      <xdr:colOff>12700</xdr:colOff>
      <xdr:row>68</xdr:row>
      <xdr:rowOff>13123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7196</xdr:rowOff>
    </xdr:from>
    <xdr:to>
      <xdr:col>23</xdr:col>
      <xdr:colOff>133350</xdr:colOff>
      <xdr:row>65</xdr:row>
      <xdr:rowOff>28787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979996"/>
          <a:ext cx="838200" cy="19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80027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0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71120</xdr:rowOff>
    </xdr:from>
    <xdr:to>
      <xdr:col>19</xdr:col>
      <xdr:colOff>133350</xdr:colOff>
      <xdr:row>64</xdr:row>
      <xdr:rowOff>7196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529570"/>
          <a:ext cx="889000" cy="45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130387</xdr:rowOff>
    </xdr:from>
    <xdr:to>
      <xdr:col>19</xdr:col>
      <xdr:colOff>184150</xdr:colOff>
      <xdr:row>63</xdr:row>
      <xdr:rowOff>60537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70714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2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71120</xdr:rowOff>
    </xdr:from>
    <xdr:to>
      <xdr:col>15</xdr:col>
      <xdr:colOff>82550</xdr:colOff>
      <xdr:row>66</xdr:row>
      <xdr:rowOff>74506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529570"/>
          <a:ext cx="889000" cy="860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159596</xdr:rowOff>
    </xdr:from>
    <xdr:to>
      <xdr:col>15</xdr:col>
      <xdr:colOff>133350</xdr:colOff>
      <xdr:row>61</xdr:row>
      <xdr:rowOff>89746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4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99923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1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74506</xdr:rowOff>
    </xdr:from>
    <xdr:to>
      <xdr:col>11</xdr:col>
      <xdr:colOff>31750</xdr:colOff>
      <xdr:row>66</xdr:row>
      <xdr:rowOff>138854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390206"/>
          <a:ext cx="8890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55456</xdr:rowOff>
    </xdr:from>
    <xdr:to>
      <xdr:col>11</xdr:col>
      <xdr:colOff>82550</xdr:colOff>
      <xdr:row>63</xdr:row>
      <xdr:rowOff>157056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5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167233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62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31327</xdr:rowOff>
    </xdr:from>
    <xdr:to>
      <xdr:col>7</xdr:col>
      <xdr:colOff>31750</xdr:colOff>
      <xdr:row>63</xdr:row>
      <xdr:rowOff>132927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3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143104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60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149437</xdr:rowOff>
    </xdr:from>
    <xdr:to>
      <xdr:col>23</xdr:col>
      <xdr:colOff>184150</xdr:colOff>
      <xdr:row>65</xdr:row>
      <xdr:rowOff>79587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12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121514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094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127846</xdr:rowOff>
    </xdr:from>
    <xdr:to>
      <xdr:col>19</xdr:col>
      <xdr:colOff>184150</xdr:colOff>
      <xdr:row>64</xdr:row>
      <xdr:rowOff>57996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9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42773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015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20320</xdr:rowOff>
    </xdr:from>
    <xdr:to>
      <xdr:col>15</xdr:col>
      <xdr:colOff>133350</xdr:colOff>
      <xdr:row>61</xdr:row>
      <xdr:rowOff>121920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106697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23706</xdr:rowOff>
    </xdr:from>
    <xdr:to>
      <xdr:col>11</xdr:col>
      <xdr:colOff>82550</xdr:colOff>
      <xdr:row>66</xdr:row>
      <xdr:rowOff>125306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33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110083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42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88054</xdr:rowOff>
    </xdr:from>
    <xdr:to>
      <xdr:col>7</xdr:col>
      <xdr:colOff>31750</xdr:colOff>
      <xdr:row>67</xdr:row>
      <xdr:rowOff>18204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40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2981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49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[158,420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消防業務について、広い市域の多くを一部事務組合によらず直接運営しているため、人件費が類似団体平均を大きく上回っている。</a:t>
          </a:r>
        </a:p>
        <a:p>
          <a:r>
            <a:rPr kumimoji="1" lang="ja-JP" altLang="en-US" sz="1300">
              <a:latin typeface="ＭＳ Ｐゴシック" panose="020B0600070205080204" pitchFamily="50" charset="-128"/>
              <a:ea typeface="ＭＳ Ｐゴシック" panose="020B0600070205080204" pitchFamily="50" charset="-128"/>
            </a:rPr>
            <a:t>　また、物件費は前年度により、わずかに減少したが、高止まりの状態である。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今後も引き続き、適正な職員配置による人件費の抑制に努めるとともに、事業の選択や公共施設の統廃合の推進などにより物件費の削減を図っていく。</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82214</xdr:rowOff>
    </xdr:from>
    <xdr:to>
      <xdr:col>23</xdr:col>
      <xdr:colOff>133350</xdr:colOff>
      <xdr:row>90</xdr:row>
      <xdr:rowOff>31679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98214"/>
          <a:ext cx="0" cy="16639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3756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34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31679</xdr:rowOff>
    </xdr:from>
    <xdr:to>
      <xdr:col>24</xdr:col>
      <xdr:colOff>12700</xdr:colOff>
      <xdr:row>90</xdr:row>
      <xdr:rowOff>31679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62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168591</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4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82214</xdr:rowOff>
    </xdr:from>
    <xdr:to>
      <xdr:col>24</xdr:col>
      <xdr:colOff>12700</xdr:colOff>
      <xdr:row>80</xdr:row>
      <xdr:rowOff>82214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98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159955</xdr:rowOff>
    </xdr:from>
    <xdr:to>
      <xdr:col>23</xdr:col>
      <xdr:colOff>133350</xdr:colOff>
      <xdr:row>87</xdr:row>
      <xdr:rowOff>59246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904655"/>
          <a:ext cx="838200" cy="70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105184</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335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88657</xdr:rowOff>
    </xdr:from>
    <xdr:to>
      <xdr:col>23</xdr:col>
      <xdr:colOff>184150</xdr:colOff>
      <xdr:row>85</xdr:row>
      <xdr:rowOff>18807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49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67315</xdr:rowOff>
    </xdr:from>
    <xdr:to>
      <xdr:col>19</xdr:col>
      <xdr:colOff>133350</xdr:colOff>
      <xdr:row>86</xdr:row>
      <xdr:rowOff>159955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812015"/>
          <a:ext cx="889000" cy="9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71002</xdr:rowOff>
    </xdr:from>
    <xdr:to>
      <xdr:col>19</xdr:col>
      <xdr:colOff>184150</xdr:colOff>
      <xdr:row>85</xdr:row>
      <xdr:rowOff>1152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47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11329</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241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113872</xdr:rowOff>
    </xdr:from>
    <xdr:to>
      <xdr:col>15</xdr:col>
      <xdr:colOff>82550</xdr:colOff>
      <xdr:row>86</xdr:row>
      <xdr:rowOff>67315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687122"/>
          <a:ext cx="889000" cy="124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165939</xdr:rowOff>
    </xdr:from>
    <xdr:to>
      <xdr:col>15</xdr:col>
      <xdr:colOff>133350</xdr:colOff>
      <xdr:row>84</xdr:row>
      <xdr:rowOff>96089</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96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106266</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1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112652</xdr:rowOff>
    </xdr:from>
    <xdr:to>
      <xdr:col>11</xdr:col>
      <xdr:colOff>31750</xdr:colOff>
      <xdr:row>85</xdr:row>
      <xdr:rowOff>113872</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514452"/>
          <a:ext cx="889000" cy="17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6319</xdr:rowOff>
    </xdr:from>
    <xdr:to>
      <xdr:col>11</xdr:col>
      <xdr:colOff>82550</xdr:colOff>
      <xdr:row>83</xdr:row>
      <xdr:rowOff>107919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236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118096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05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37855</xdr:rowOff>
    </xdr:from>
    <xdr:to>
      <xdr:col>7</xdr:col>
      <xdr:colOff>31750</xdr:colOff>
      <xdr:row>82</xdr:row>
      <xdr:rowOff>139455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9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149632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865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8446</xdr:rowOff>
    </xdr:from>
    <xdr:to>
      <xdr:col>23</xdr:col>
      <xdr:colOff>184150</xdr:colOff>
      <xdr:row>87</xdr:row>
      <xdr:rowOff>110046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92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151973</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89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109155</xdr:rowOff>
    </xdr:from>
    <xdr:to>
      <xdr:col>19</xdr:col>
      <xdr:colOff>184150</xdr:colOff>
      <xdr:row>87</xdr:row>
      <xdr:rowOff>39305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85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24082</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940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16515</xdr:rowOff>
    </xdr:from>
    <xdr:to>
      <xdr:col>15</xdr:col>
      <xdr:colOff>133350</xdr:colOff>
      <xdr:row>86</xdr:row>
      <xdr:rowOff>118115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76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102892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84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63072</xdr:rowOff>
    </xdr:from>
    <xdr:to>
      <xdr:col>11</xdr:col>
      <xdr:colOff>82550</xdr:colOff>
      <xdr:row>85</xdr:row>
      <xdr:rowOff>164672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636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149449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722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61852</xdr:rowOff>
    </xdr:from>
    <xdr:to>
      <xdr:col>7</xdr:col>
      <xdr:colOff>31750</xdr:colOff>
      <xdr:row>84</xdr:row>
      <xdr:rowOff>163452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46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148229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550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の階層変動等により、今後も指数が変動していくことが予想されるが、人事院勧告、地域の民間企業及び類似団体の状況を勘案した水準となるよう制度設計するとともに、組織全体の役職等の見直しにより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89959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62036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21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89959</xdr:rowOff>
    </xdr:from>
    <xdr:to>
      <xdr:col>81</xdr:col>
      <xdr:colOff>133350</xdr:colOff>
      <xdr:row>89</xdr:row>
      <xdr:rowOff>89959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49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40216</xdr:rowOff>
    </xdr:from>
    <xdr:to>
      <xdr:col>81</xdr:col>
      <xdr:colOff>44450</xdr:colOff>
      <xdr:row>88</xdr:row>
      <xdr:rowOff>140759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5127816"/>
          <a:ext cx="838200" cy="10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140759</xdr:rowOff>
    </xdr:from>
    <xdr:to>
      <xdr:col>77</xdr:col>
      <xdr:colOff>44450</xdr:colOff>
      <xdr:row>89</xdr:row>
      <xdr:rowOff>69850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5228359"/>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91016</xdr:rowOff>
    </xdr:from>
    <xdr:to>
      <xdr:col>77</xdr:col>
      <xdr:colOff>95250</xdr:colOff>
      <xdr:row>87</xdr:row>
      <xdr:rowOff>21166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31343</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04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69850</xdr:rowOff>
    </xdr:from>
    <xdr:to>
      <xdr:col>72</xdr:col>
      <xdr:colOff>203200</xdr:colOff>
      <xdr:row>89</xdr:row>
      <xdr:rowOff>170391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5328900"/>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111125</xdr:rowOff>
    </xdr:from>
    <xdr:to>
      <xdr:col>73</xdr:col>
      <xdr:colOff>44450</xdr:colOff>
      <xdr:row>87</xdr:row>
      <xdr:rowOff>41275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51452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29634</xdr:rowOff>
    </xdr:from>
    <xdr:to>
      <xdr:col>68</xdr:col>
      <xdr:colOff>152400</xdr:colOff>
      <xdr:row>89</xdr:row>
      <xdr:rowOff>170391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5288684"/>
          <a:ext cx="889000" cy="14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151341</xdr:rowOff>
    </xdr:from>
    <xdr:to>
      <xdr:col>68</xdr:col>
      <xdr:colOff>203200</xdr:colOff>
      <xdr:row>87</xdr:row>
      <xdr:rowOff>81491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91668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64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20109</xdr:rowOff>
    </xdr:from>
    <xdr:to>
      <xdr:col>64</xdr:col>
      <xdr:colOff>152400</xdr:colOff>
      <xdr:row>87</xdr:row>
      <xdr:rowOff>121709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131886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05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160866</xdr:rowOff>
    </xdr:from>
    <xdr:to>
      <xdr:col>81</xdr:col>
      <xdr:colOff>95250</xdr:colOff>
      <xdr:row>88</xdr:row>
      <xdr:rowOff>91016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132943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504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89959</xdr:rowOff>
    </xdr:from>
    <xdr:to>
      <xdr:col>77</xdr:col>
      <xdr:colOff>95250</xdr:colOff>
      <xdr:row>89</xdr:row>
      <xdr:rowOff>20109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517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4886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263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19050</xdr:rowOff>
    </xdr:from>
    <xdr:to>
      <xdr:col>73</xdr:col>
      <xdr:colOff>44450</xdr:colOff>
      <xdr:row>89</xdr:row>
      <xdr:rowOff>120650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105427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119591</xdr:rowOff>
    </xdr:from>
    <xdr:to>
      <xdr:col>68</xdr:col>
      <xdr:colOff>203200</xdr:colOff>
      <xdr:row>90</xdr:row>
      <xdr:rowOff>49741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37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90</xdr:row>
      <xdr:rowOff>34518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465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150284</xdr:rowOff>
    </xdr:from>
    <xdr:to>
      <xdr:col>64</xdr:col>
      <xdr:colOff>152400</xdr:colOff>
      <xdr:row>89</xdr:row>
      <xdr:rowOff>80434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2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65211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324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規採用者数については、中長期的な退職者補充の考え方に基づき、必要な人数を採用している。近年は退職者補充等による職員の積極的採用、また業務量の増加等により、人口当たりの職員数は増えている。</a:t>
          </a:r>
        </a:p>
        <a:p>
          <a:r>
            <a:rPr kumimoji="1" lang="ja-JP" altLang="en-US" sz="1300">
              <a:latin typeface="ＭＳ Ｐゴシック" panose="020B0600070205080204" pitchFamily="50" charset="-128"/>
              <a:ea typeface="ＭＳ Ｐゴシック" panose="020B0600070205080204" pitchFamily="50" charset="-128"/>
            </a:rPr>
            <a:t>　今後についても、業務が適正に行われる人員配置を目指した定員管理となるよう努める。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153670</xdr:rowOff>
    </xdr:from>
    <xdr:to>
      <xdr:col>81</xdr:col>
      <xdr:colOff>44450</xdr:colOff>
      <xdr:row>66</xdr:row>
      <xdr:rowOff>148046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26320"/>
          <a:ext cx="0" cy="15374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120123</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3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148046</xdr:rowOff>
    </xdr:from>
    <xdr:to>
      <xdr:col>81</xdr:col>
      <xdr:colOff>133350</xdr:colOff>
      <xdr:row>66</xdr:row>
      <xdr:rowOff>148046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6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68597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153670</xdr:rowOff>
    </xdr:from>
    <xdr:to>
      <xdr:col>81</xdr:col>
      <xdr:colOff>133350</xdr:colOff>
      <xdr:row>57</xdr:row>
      <xdr:rowOff>153670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71301</xdr:rowOff>
    </xdr:from>
    <xdr:to>
      <xdr:col>81</xdr:col>
      <xdr:colOff>44450</xdr:colOff>
      <xdr:row>65</xdr:row>
      <xdr:rowOff>74749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1215551"/>
          <a:ext cx="8382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98896</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385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82369</xdr:rowOff>
    </xdr:from>
    <xdr:to>
      <xdr:col>81</xdr:col>
      <xdr:colOff>95250</xdr:colOff>
      <xdr:row>62</xdr:row>
      <xdr:rowOff>12519</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4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9253</xdr:rowOff>
    </xdr:from>
    <xdr:to>
      <xdr:col>77</xdr:col>
      <xdr:colOff>44450</xdr:colOff>
      <xdr:row>65</xdr:row>
      <xdr:rowOff>74749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1153503"/>
          <a:ext cx="8890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51344</xdr:rowOff>
    </xdr:from>
    <xdr:to>
      <xdr:col>77</xdr:col>
      <xdr:colOff>95250</xdr:colOff>
      <xdr:row>61</xdr:row>
      <xdr:rowOff>152944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0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163121</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278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149678</xdr:rowOff>
    </xdr:from>
    <xdr:to>
      <xdr:col>72</xdr:col>
      <xdr:colOff>203200</xdr:colOff>
      <xdr:row>65</xdr:row>
      <xdr:rowOff>9253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1122478"/>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152780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268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80735</xdr:rowOff>
    </xdr:from>
    <xdr:to>
      <xdr:col>68</xdr:col>
      <xdr:colOff>152400</xdr:colOff>
      <xdr:row>64</xdr:row>
      <xdr:rowOff>149678</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1053535"/>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129722</xdr:rowOff>
    </xdr:from>
    <xdr:to>
      <xdr:col>68</xdr:col>
      <xdr:colOff>203200</xdr:colOff>
      <xdr:row>61</xdr:row>
      <xdr:rowOff>59872</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1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70049</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185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167640</xdr:rowOff>
    </xdr:from>
    <xdr:to>
      <xdr:col>64</xdr:col>
      <xdr:colOff>152400</xdr:colOff>
      <xdr:row>61</xdr:row>
      <xdr:rowOff>97790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107967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20501</xdr:rowOff>
    </xdr:from>
    <xdr:to>
      <xdr:col>81</xdr:col>
      <xdr:colOff>95250</xdr:colOff>
      <xdr:row>65</xdr:row>
      <xdr:rowOff>122101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116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164028</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1136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23949</xdr:rowOff>
    </xdr:from>
    <xdr:to>
      <xdr:col>77</xdr:col>
      <xdr:colOff>95250</xdr:colOff>
      <xdr:row>65</xdr:row>
      <xdr:rowOff>125549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116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110326</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2545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129903</xdr:rowOff>
    </xdr:from>
    <xdr:to>
      <xdr:col>73</xdr:col>
      <xdr:colOff>44450</xdr:colOff>
      <xdr:row>65</xdr:row>
      <xdr:rowOff>60053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110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44830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189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98878</xdr:rowOff>
    </xdr:from>
    <xdr:to>
      <xdr:col>68</xdr:col>
      <xdr:colOff>203200</xdr:colOff>
      <xdr:row>65</xdr:row>
      <xdr:rowOff>29028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107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13805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15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29935</xdr:rowOff>
    </xdr:from>
    <xdr:to>
      <xdr:col>64</xdr:col>
      <xdr:colOff>152400</xdr:colOff>
      <xdr:row>64</xdr:row>
      <xdr:rowOff>131535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100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116312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108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地方債元利償還金及び準元利償還金について、償還終了分に対し令和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年度から償還開始となったものが大きいため増となった。また、特定財源と基準財政需要額算入額が減となったこともあり、分子全体は約</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億円の増額となった。</a:t>
          </a:r>
        </a:p>
        <a:p>
          <a:r>
            <a:rPr kumimoji="1" lang="ja-JP" altLang="en-US" sz="1300">
              <a:latin typeface="ＭＳ Ｐゴシック" panose="020B0600070205080204" pitchFamily="50" charset="-128"/>
              <a:ea typeface="ＭＳ Ｐゴシック" panose="020B0600070205080204" pitchFamily="50" charset="-128"/>
            </a:rPr>
            <a:t>　標準税収入額等の増による標準財政規模の増に伴い、分母全体は約</a:t>
          </a:r>
          <a:r>
            <a:rPr kumimoji="1" lang="en-US" altLang="ja-JP" sz="1300">
              <a:latin typeface="ＭＳ Ｐゴシック" panose="020B0600070205080204" pitchFamily="50" charset="-128"/>
              <a:ea typeface="ＭＳ Ｐゴシック" panose="020B0600070205080204" pitchFamily="50" charset="-128"/>
            </a:rPr>
            <a:t>10.7</a:t>
          </a:r>
          <a:r>
            <a:rPr kumimoji="1" lang="ja-JP" altLang="en-US" sz="1300">
              <a:latin typeface="ＭＳ Ｐゴシック" panose="020B0600070205080204" pitchFamily="50" charset="-128"/>
              <a:ea typeface="ＭＳ Ｐゴシック" panose="020B0600070205080204" pitchFamily="50" charset="-128"/>
            </a:rPr>
            <a:t>億円の増額となった。</a:t>
          </a:r>
        </a:p>
        <a:p>
          <a:r>
            <a:rPr kumimoji="1" lang="ja-JP" altLang="en-US" sz="1300">
              <a:latin typeface="ＭＳ Ｐゴシック" panose="020B0600070205080204" pitchFamily="50" charset="-128"/>
              <a:ea typeface="ＭＳ Ｐゴシック" panose="020B0600070205080204" pitchFamily="50" charset="-128"/>
            </a:rPr>
            <a:t>　分子、分母ともに増額となっており、単年度の実質公債費比率は</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ポイント増となったため、</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カ年平均においても</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ポイントの増となった。</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44</xdr:row>
      <xdr:rowOff>151695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26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123772</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66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151695</xdr:rowOff>
    </xdr:from>
    <xdr:to>
      <xdr:col>81</xdr:col>
      <xdr:colOff>133350</xdr:colOff>
      <xdr:row>44</xdr:row>
      <xdr:rowOff>151695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69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14817</xdr:rowOff>
    </xdr:from>
    <xdr:to>
      <xdr:col>81</xdr:col>
      <xdr:colOff>44450</xdr:colOff>
      <xdr:row>43</xdr:row>
      <xdr:rowOff>41628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179800" y="7387167"/>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156932</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672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140405</xdr:rowOff>
    </xdr:from>
    <xdr:to>
      <xdr:col>81</xdr:col>
      <xdr:colOff>95250</xdr:colOff>
      <xdr:row>40</xdr:row>
      <xdr:rowOff>70555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14817</xdr:rowOff>
    </xdr:from>
    <xdr:to>
      <xdr:col>77</xdr:col>
      <xdr:colOff>44450</xdr:colOff>
      <xdr:row>43</xdr:row>
      <xdr:rowOff>14817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5290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140405</xdr:rowOff>
    </xdr:from>
    <xdr:to>
      <xdr:col>77</xdr:col>
      <xdr:colOff>95250</xdr:colOff>
      <xdr:row>40</xdr:row>
      <xdr:rowOff>70555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80732</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595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1411</xdr:rowOff>
    </xdr:from>
    <xdr:to>
      <xdr:col>72</xdr:col>
      <xdr:colOff>203200</xdr:colOff>
      <xdr:row>43</xdr:row>
      <xdr:rowOff>14817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4401800" y="73737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132645</xdr:rowOff>
    </xdr:from>
    <xdr:to>
      <xdr:col>68</xdr:col>
      <xdr:colOff>152400</xdr:colOff>
      <xdr:row>43</xdr:row>
      <xdr:rowOff>1411</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3512800" y="733354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140405</xdr:rowOff>
    </xdr:from>
    <xdr:to>
      <xdr:col>68</xdr:col>
      <xdr:colOff>203200</xdr:colOff>
      <xdr:row>40</xdr:row>
      <xdr:rowOff>70555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80732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67327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162278</xdr:rowOff>
    </xdr:from>
    <xdr:to>
      <xdr:col>81</xdr:col>
      <xdr:colOff>95250</xdr:colOff>
      <xdr:row>43</xdr:row>
      <xdr:rowOff>92428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134355</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7335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135467</xdr:rowOff>
    </xdr:from>
    <xdr:to>
      <xdr:col>77</xdr:col>
      <xdr:colOff>95250</xdr:colOff>
      <xdr:row>43</xdr:row>
      <xdr:rowOff>65617</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50394</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135467</xdr:rowOff>
    </xdr:from>
    <xdr:to>
      <xdr:col>73</xdr:col>
      <xdr:colOff>44450</xdr:colOff>
      <xdr:row>43</xdr:row>
      <xdr:rowOff>65617</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50394</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122061</xdr:rowOff>
    </xdr:from>
    <xdr:to>
      <xdr:col>68</xdr:col>
      <xdr:colOff>203200</xdr:colOff>
      <xdr:row>43</xdr:row>
      <xdr:rowOff>52211</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36988</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81845</xdr:rowOff>
    </xdr:from>
    <xdr:to>
      <xdr:col>64</xdr:col>
      <xdr:colOff>152400</xdr:colOff>
      <xdr:row>43</xdr:row>
      <xdr:rowOff>11995</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168222</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736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地方債現在高や公営企業債等繰入見込額等の減により将来負担額は減少している。また、充当可能基金額は増加しているものの基準財政需要額算入見込額の減少額が多く、充当可能財源等の合計も減少となっている。充当可能財源等の計の減少額が将来負担額の減少額を上回っており、分子全体は</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年度に比べて約</a:t>
          </a:r>
          <a:r>
            <a:rPr kumimoji="1" lang="en-US" altLang="ja-JP" sz="1300">
              <a:latin typeface="ＭＳ Ｐゴシック" panose="020B0600070205080204" pitchFamily="50" charset="-128"/>
              <a:ea typeface="ＭＳ Ｐゴシック" panose="020B0600070205080204" pitchFamily="50" charset="-128"/>
            </a:rPr>
            <a:t>6.1</a:t>
          </a:r>
          <a:r>
            <a:rPr kumimoji="1" lang="ja-JP" altLang="en-US" sz="1300">
              <a:latin typeface="ＭＳ Ｐゴシック" panose="020B0600070205080204" pitchFamily="50" charset="-128"/>
              <a:ea typeface="ＭＳ Ｐゴシック" panose="020B0600070205080204" pitchFamily="50" charset="-128"/>
            </a:rPr>
            <a:t>億円の増額となった。また、標準税収入額等の増によって標準財政規模が増となり、分母全体が約</a:t>
          </a:r>
          <a:r>
            <a:rPr kumimoji="1" lang="en-US" altLang="ja-JP" sz="1300">
              <a:latin typeface="ＭＳ Ｐゴシック" panose="020B0600070205080204" pitchFamily="50" charset="-128"/>
              <a:ea typeface="ＭＳ Ｐゴシック" panose="020B0600070205080204" pitchFamily="50" charset="-128"/>
            </a:rPr>
            <a:t>10.7</a:t>
          </a:r>
          <a:r>
            <a:rPr kumimoji="1" lang="ja-JP" altLang="en-US" sz="1300">
              <a:latin typeface="ＭＳ Ｐゴシック" panose="020B0600070205080204" pitchFamily="50" charset="-128"/>
              <a:ea typeface="ＭＳ Ｐゴシック" panose="020B0600070205080204" pitchFamily="50" charset="-128"/>
            </a:rPr>
            <a:t>億円の増額となったことから、将来負担比率は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％減少となった。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今後も地方債残高の抑制等、持続可能な財政運営に努める。</a:t>
          </a: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40005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70667"/>
          <a:ext cx="0" cy="16126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12082</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95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40005</xdr:rowOff>
    </xdr:from>
    <xdr:to>
      <xdr:col>81</xdr:col>
      <xdr:colOff>133350</xdr:colOff>
      <xdr:row>23</xdr:row>
      <xdr:rowOff>40005</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98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169333</xdr:rowOff>
    </xdr:from>
    <xdr:to>
      <xdr:col>81</xdr:col>
      <xdr:colOff>44450</xdr:colOff>
      <xdr:row>19</xdr:row>
      <xdr:rowOff>1905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6179800" y="3255433"/>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169333</xdr:rowOff>
    </xdr:from>
    <xdr:to>
      <xdr:col>77</xdr:col>
      <xdr:colOff>44450</xdr:colOff>
      <xdr:row>19</xdr:row>
      <xdr:rowOff>1905</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5290800" y="3255433"/>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169333</xdr:rowOff>
    </xdr:from>
    <xdr:to>
      <xdr:col>72</xdr:col>
      <xdr:colOff>203200</xdr:colOff>
      <xdr:row>20</xdr:row>
      <xdr:rowOff>120015</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4401800" y="3255433"/>
          <a:ext cx="889000" cy="29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145979</xdr:rowOff>
    </xdr:from>
    <xdr:to>
      <xdr:col>73</xdr:col>
      <xdr:colOff>44450</xdr:colOff>
      <xdr:row>14</xdr:row>
      <xdr:rowOff>76129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37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86306</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14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120015</xdr:rowOff>
    </xdr:from>
    <xdr:to>
      <xdr:col>68</xdr:col>
      <xdr:colOff>152400</xdr:colOff>
      <xdr:row>20</xdr:row>
      <xdr:rowOff>161572</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3512800" y="3549015"/>
          <a:ext cx="889000" cy="4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170109</xdr:rowOff>
    </xdr:from>
    <xdr:to>
      <xdr:col>68</xdr:col>
      <xdr:colOff>203200</xdr:colOff>
      <xdr:row>14</xdr:row>
      <xdr:rowOff>100259</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3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110436</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16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97719</xdr:rowOff>
    </xdr:from>
    <xdr:to>
      <xdr:col>64</xdr:col>
      <xdr:colOff>152400</xdr:colOff>
      <xdr:row>14</xdr:row>
      <xdr:rowOff>27869</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32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38046</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09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118533</xdr:rowOff>
    </xdr:from>
    <xdr:to>
      <xdr:col>81</xdr:col>
      <xdr:colOff>95250</xdr:colOff>
      <xdr:row>19</xdr:row>
      <xdr:rowOff>48683</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320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90610</xdr:rowOff>
    </xdr:from>
    <xdr:ext cx="762000" cy="25904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317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122555</xdr:rowOff>
    </xdr:from>
    <xdr:to>
      <xdr:col>77</xdr:col>
      <xdr:colOff>95250</xdr:colOff>
      <xdr:row>19</xdr:row>
      <xdr:rowOff>52705</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320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37482</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32950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118533</xdr:rowOff>
    </xdr:from>
    <xdr:to>
      <xdr:col>73</xdr:col>
      <xdr:colOff>44450</xdr:colOff>
      <xdr:row>19</xdr:row>
      <xdr:rowOff>48683</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320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33460</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329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69215</xdr:rowOff>
    </xdr:from>
    <xdr:to>
      <xdr:col>68</xdr:col>
      <xdr:colOff>203200</xdr:colOff>
      <xdr:row>20</xdr:row>
      <xdr:rowOff>170815</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349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155592</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3584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110772</xdr:rowOff>
    </xdr:from>
    <xdr:to>
      <xdr:col>64</xdr:col>
      <xdr:colOff>152400</xdr:colOff>
      <xdr:row>21</xdr:row>
      <xdr:rowOff>40922</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353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25699</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362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山口県周南市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136,179
134,534
656.29
81,048,889
76,885,574
3,739,155
38,230,537
76,471,784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66.0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年度は退職者数が少なかったことによる退職手当支給額の減少が人件費に影響を及ぼしたが、令和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年度は前年よりは退職者が増え、令和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年度も人件費が占める割合に大きな変動はない。</a:t>
          </a:r>
        </a:p>
        <a:p>
          <a:r>
            <a:rPr kumimoji="1" lang="ja-JP" altLang="en-US" sz="1200">
              <a:latin typeface="ＭＳ Ｐゴシック" panose="020B0600070205080204" pitchFamily="50" charset="-128"/>
              <a:ea typeface="ＭＳ Ｐゴシック" panose="020B0600070205080204" pitchFamily="50" charset="-128"/>
            </a:rPr>
            <a:t>　定年延長制度が開始されたことにより、職員数が一時的に増加すること、定年退職者は</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年に</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度となること等が影響し、今後も変動することが予想されるが、適正範囲の人件費となるよう職員採用や組織構成の検証を進めていく。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102507</xdr:rowOff>
    </xdr:from>
    <xdr:to>
      <xdr:col>24</xdr:col>
      <xdr:colOff>25400</xdr:colOff>
      <xdr:row>42</xdr:row>
      <xdr:rowOff>61685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603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33762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3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61685</xdr:rowOff>
    </xdr:from>
    <xdr:to>
      <xdr:col>24</xdr:col>
      <xdr:colOff>114300</xdr:colOff>
      <xdr:row>42</xdr:row>
      <xdr:rowOff>61685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6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17434</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102507</xdr:rowOff>
    </xdr:from>
    <xdr:to>
      <xdr:col>24</xdr:col>
      <xdr:colOff>114300</xdr:colOff>
      <xdr:row>33</xdr:row>
      <xdr:rowOff>102507</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102507</xdr:rowOff>
    </xdr:from>
    <xdr:to>
      <xdr:col>24</xdr:col>
      <xdr:colOff>25400</xdr:colOff>
      <xdr:row>39</xdr:row>
      <xdr:rowOff>135165</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7890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84563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2567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68036</xdr:rowOff>
    </xdr:from>
    <xdr:to>
      <xdr:col>24</xdr:col>
      <xdr:colOff>76200</xdr:colOff>
      <xdr:row>37</xdr:row>
      <xdr:rowOff>169636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411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94343</xdr:rowOff>
    </xdr:from>
    <xdr:to>
      <xdr:col>19</xdr:col>
      <xdr:colOff>187325</xdr:colOff>
      <xdr:row>39</xdr:row>
      <xdr:rowOff>135165</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609443"/>
          <a:ext cx="8890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100693</xdr:rowOff>
    </xdr:from>
    <xdr:to>
      <xdr:col>20</xdr:col>
      <xdr:colOff>38100</xdr:colOff>
      <xdr:row>38</xdr:row>
      <xdr:rowOff>30843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44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41020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13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94343</xdr:rowOff>
    </xdr:from>
    <xdr:to>
      <xdr:col>15</xdr:col>
      <xdr:colOff>98425</xdr:colOff>
      <xdr:row>41</xdr:row>
      <xdr:rowOff>69850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609443"/>
          <a:ext cx="889000" cy="48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41</xdr:row>
      <xdr:rowOff>69850</xdr:rowOff>
    </xdr:from>
    <xdr:to>
      <xdr:col>11</xdr:col>
      <xdr:colOff>9525</xdr:colOff>
      <xdr:row>41</xdr:row>
      <xdr:rowOff>102507</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70993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59872</xdr:rowOff>
    </xdr:from>
    <xdr:to>
      <xdr:col>11</xdr:col>
      <xdr:colOff>60325</xdr:colOff>
      <xdr:row>38</xdr:row>
      <xdr:rowOff>161472</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57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199</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34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27214</xdr:rowOff>
    </xdr:from>
    <xdr:to>
      <xdr:col>6</xdr:col>
      <xdr:colOff>171450</xdr:colOff>
      <xdr:row>36</xdr:row>
      <xdr:rowOff>128814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138991</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51707</xdr:rowOff>
    </xdr:from>
    <xdr:to>
      <xdr:col>24</xdr:col>
      <xdr:colOff>76200</xdr:colOff>
      <xdr:row>39</xdr:row>
      <xdr:rowOff>153307</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73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23784</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71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84365</xdr:rowOff>
    </xdr:from>
    <xdr:to>
      <xdr:col>20</xdr:col>
      <xdr:colOff>38100</xdr:colOff>
      <xdr:row>40</xdr:row>
      <xdr:rowOff>14515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77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170742</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857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43543</xdr:rowOff>
    </xdr:from>
    <xdr:to>
      <xdr:col>15</xdr:col>
      <xdr:colOff>149225</xdr:colOff>
      <xdr:row>38</xdr:row>
      <xdr:rowOff>145143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55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129920</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64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41</xdr:row>
      <xdr:rowOff>19050</xdr:rowOff>
    </xdr:from>
    <xdr:to>
      <xdr:col>11</xdr:col>
      <xdr:colOff>60325</xdr:colOff>
      <xdr:row>41</xdr:row>
      <xdr:rowOff>120650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704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105427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51707</xdr:rowOff>
    </xdr:from>
    <xdr:to>
      <xdr:col>6</xdr:col>
      <xdr:colOff>171450</xdr:colOff>
      <xdr:row>41</xdr:row>
      <xdr:rowOff>153307</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708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138084</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716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物件費における経常経費充当一般財源は、単価の上昇による委託料の増等により</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億円となり、前年度比では</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今後も引き続き、公共施設再配置計画による取組みを進め、維持管理経費の削減を図る。また、行政評価による事務事業の見直しなどにより経費の抑制に努める。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78014</xdr:rowOff>
    </xdr:from>
    <xdr:to>
      <xdr:col>82</xdr:col>
      <xdr:colOff>107950</xdr:colOff>
      <xdr:row>21</xdr:row>
      <xdr:rowOff>26307</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135414"/>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169834</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59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26307</xdr:rowOff>
    </xdr:from>
    <xdr:to>
      <xdr:col>82</xdr:col>
      <xdr:colOff>196850</xdr:colOff>
      <xdr:row>21</xdr:row>
      <xdr:rowOff>26307</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26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164391</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87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78014</xdr:rowOff>
    </xdr:from>
    <xdr:to>
      <xdr:col>82</xdr:col>
      <xdr:colOff>196850</xdr:colOff>
      <xdr:row>12</xdr:row>
      <xdr:rowOff>78014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135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53521</xdr:rowOff>
    </xdr:from>
    <xdr:to>
      <xdr:col>82</xdr:col>
      <xdr:colOff>107950</xdr:colOff>
      <xdr:row>15</xdr:row>
      <xdr:rowOff>162379</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625271"/>
          <a:ext cx="8382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41020</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441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24493</xdr:rowOff>
    </xdr:from>
    <xdr:to>
      <xdr:col>82</xdr:col>
      <xdr:colOff>158750</xdr:colOff>
      <xdr:row>15</xdr:row>
      <xdr:rowOff>126093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59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61686</xdr:rowOff>
    </xdr:from>
    <xdr:to>
      <xdr:col>78</xdr:col>
      <xdr:colOff>69850</xdr:colOff>
      <xdr:row>15</xdr:row>
      <xdr:rowOff>53521</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461986"/>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163286</xdr:rowOff>
    </xdr:from>
    <xdr:to>
      <xdr:col>78</xdr:col>
      <xdr:colOff>120650</xdr:colOff>
      <xdr:row>15</xdr:row>
      <xdr:rowOff>93436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103613</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332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61686</xdr:rowOff>
    </xdr:from>
    <xdr:to>
      <xdr:col>73</xdr:col>
      <xdr:colOff>180975</xdr:colOff>
      <xdr:row>15</xdr:row>
      <xdr:rowOff>31750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461986"/>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32657</xdr:rowOff>
    </xdr:from>
    <xdr:to>
      <xdr:col>74</xdr:col>
      <xdr:colOff>31750</xdr:colOff>
      <xdr:row>14</xdr:row>
      <xdr:rowOff>134257</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43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119034</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51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31750</xdr:rowOff>
    </xdr:from>
    <xdr:to>
      <xdr:col>69</xdr:col>
      <xdr:colOff>92075</xdr:colOff>
      <xdr:row>15</xdr:row>
      <xdr:rowOff>75293</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6035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119743</xdr:rowOff>
    </xdr:from>
    <xdr:to>
      <xdr:col>69</xdr:col>
      <xdr:colOff>142875</xdr:colOff>
      <xdr:row>15</xdr:row>
      <xdr:rowOff>49893</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60070</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28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100693</xdr:rowOff>
    </xdr:from>
    <xdr:to>
      <xdr:col>65</xdr:col>
      <xdr:colOff>53975</xdr:colOff>
      <xdr:row>16</xdr:row>
      <xdr:rowOff>30843</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15620</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7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111579</xdr:rowOff>
    </xdr:from>
    <xdr:to>
      <xdr:col>82</xdr:col>
      <xdr:colOff>158750</xdr:colOff>
      <xdr:row>16</xdr:row>
      <xdr:rowOff>41729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68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83656</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655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2721</xdr:rowOff>
    </xdr:from>
    <xdr:to>
      <xdr:col>78</xdr:col>
      <xdr:colOff>120650</xdr:colOff>
      <xdr:row>15</xdr:row>
      <xdr:rowOff>104321</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89098</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660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10886</xdr:rowOff>
    </xdr:from>
    <xdr:to>
      <xdr:col>74</xdr:col>
      <xdr:colOff>31750</xdr:colOff>
      <xdr:row>14</xdr:row>
      <xdr:rowOff>112486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41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122663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18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152400</xdr:rowOff>
    </xdr:from>
    <xdr:to>
      <xdr:col>69</xdr:col>
      <xdr:colOff>142875</xdr:colOff>
      <xdr:row>15</xdr:row>
      <xdr:rowOff>82550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67327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63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24493</xdr:rowOff>
    </xdr:from>
    <xdr:to>
      <xdr:col>65</xdr:col>
      <xdr:colOff>53975</xdr:colOff>
      <xdr:row>15</xdr:row>
      <xdr:rowOff>126093</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59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136270</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36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経常的扶助費全体の金額は前年度比</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億となっているが、充当している一般財源は△</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億円となったため、比率については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今後も引き続き、高齢化の進行等による社会福祉費の増加が予想されることから、単独事業の見直し等、給付の適正化に努めていく。</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167822</xdr:rowOff>
    </xdr:from>
    <xdr:to>
      <xdr:col>24</xdr:col>
      <xdr:colOff>25400</xdr:colOff>
      <xdr:row>61</xdr:row>
      <xdr:rowOff>118835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254672"/>
          <a:ext cx="0" cy="1322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90912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549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118835</xdr:rowOff>
    </xdr:from>
    <xdr:to>
      <xdr:col>24</xdr:col>
      <xdr:colOff>114300</xdr:colOff>
      <xdr:row>61</xdr:row>
      <xdr:rowOff>118835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577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82749</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998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167822</xdr:rowOff>
    </xdr:from>
    <xdr:to>
      <xdr:col>24</xdr:col>
      <xdr:colOff>114300</xdr:colOff>
      <xdr:row>53</xdr:row>
      <xdr:rowOff>167822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25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167822</xdr:rowOff>
    </xdr:from>
    <xdr:to>
      <xdr:col>24</xdr:col>
      <xdr:colOff>25400</xdr:colOff>
      <xdr:row>54</xdr:row>
      <xdr:rowOff>45357</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9254672"/>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138084</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9107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166007</xdr:rowOff>
    </xdr:from>
    <xdr:to>
      <xdr:col>24</xdr:col>
      <xdr:colOff>76200</xdr:colOff>
      <xdr:row>58</xdr:row>
      <xdr:rowOff>96157</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93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135165</xdr:rowOff>
    </xdr:from>
    <xdr:to>
      <xdr:col>19</xdr:col>
      <xdr:colOff>187325</xdr:colOff>
      <xdr:row>54</xdr:row>
      <xdr:rowOff>45357</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222015"/>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68035</xdr:rowOff>
    </xdr:from>
    <xdr:to>
      <xdr:col>20</xdr:col>
      <xdr:colOff>38100</xdr:colOff>
      <xdr:row>57</xdr:row>
      <xdr:rowOff>169635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154412</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927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135165</xdr:rowOff>
    </xdr:from>
    <xdr:to>
      <xdr:col>15</xdr:col>
      <xdr:colOff>98425</xdr:colOff>
      <xdr:row>55</xdr:row>
      <xdr:rowOff>37193</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flipV="1">
          <a:off x="2209800" y="9222015"/>
          <a:ext cx="889000" cy="24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157843</xdr:rowOff>
    </xdr:from>
    <xdr:to>
      <xdr:col>15</xdr:col>
      <xdr:colOff>149225</xdr:colOff>
      <xdr:row>57</xdr:row>
      <xdr:rowOff>87993</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72770</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37193</xdr:rowOff>
    </xdr:from>
    <xdr:to>
      <xdr:col>11</xdr:col>
      <xdr:colOff>9525</xdr:colOff>
      <xdr:row>55</xdr:row>
      <xdr:rowOff>118835</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466943"/>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100693</xdr:rowOff>
    </xdr:from>
    <xdr:to>
      <xdr:col>11</xdr:col>
      <xdr:colOff>60325</xdr:colOff>
      <xdr:row>58</xdr:row>
      <xdr:rowOff>30843</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87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15620</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43543</xdr:rowOff>
    </xdr:from>
    <xdr:to>
      <xdr:col>6</xdr:col>
      <xdr:colOff>171450</xdr:colOff>
      <xdr:row>58</xdr:row>
      <xdr:rowOff>145143</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98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129920</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117022</xdr:rowOff>
    </xdr:from>
    <xdr:to>
      <xdr:col>24</xdr:col>
      <xdr:colOff>76200</xdr:colOff>
      <xdr:row>54</xdr:row>
      <xdr:rowOff>47172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25599</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11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166007</xdr:rowOff>
    </xdr:from>
    <xdr:to>
      <xdr:col>20</xdr:col>
      <xdr:colOff>38100</xdr:colOff>
      <xdr:row>54</xdr:row>
      <xdr:rowOff>96157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106334</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021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84365</xdr:rowOff>
    </xdr:from>
    <xdr:to>
      <xdr:col>15</xdr:col>
      <xdr:colOff>149225</xdr:colOff>
      <xdr:row>54</xdr:row>
      <xdr:rowOff>14515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24692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157843</xdr:rowOff>
    </xdr:from>
    <xdr:to>
      <xdr:col>11</xdr:col>
      <xdr:colOff>60325</xdr:colOff>
      <xdr:row>55</xdr:row>
      <xdr:rowOff>87993</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98170</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68035</xdr:rowOff>
    </xdr:from>
    <xdr:to>
      <xdr:col>6</xdr:col>
      <xdr:colOff>171450</xdr:colOff>
      <xdr:row>55</xdr:row>
      <xdr:rowOff>169635</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8362</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介護保険特別会計に対する一般会計からの繰出金の増等により、前年度比では</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今後も引き続き、特別会計の経営の効率化等を図ることで、繰出金などの負担の減少に努める。</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152400</xdr:rowOff>
    </xdr:from>
    <xdr:to>
      <xdr:col>82</xdr:col>
      <xdr:colOff>107950</xdr:colOff>
      <xdr:row>61</xdr:row>
      <xdr:rowOff>44450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0678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67327</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152400</xdr:rowOff>
    </xdr:from>
    <xdr:to>
      <xdr:col>82</xdr:col>
      <xdr:colOff>196850</xdr:colOff>
      <xdr:row>52</xdr:row>
      <xdr:rowOff>152400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06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31750</xdr:rowOff>
    </xdr:from>
    <xdr:to>
      <xdr:col>82</xdr:col>
      <xdr:colOff>107950</xdr:colOff>
      <xdr:row>57</xdr:row>
      <xdr:rowOff>107950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98044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143527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916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114300</xdr:rowOff>
    </xdr:from>
    <xdr:to>
      <xdr:col>78</xdr:col>
      <xdr:colOff>69850</xdr:colOff>
      <xdr:row>57</xdr:row>
      <xdr:rowOff>31750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97155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95250</xdr:rowOff>
    </xdr:from>
    <xdr:to>
      <xdr:col>78</xdr:col>
      <xdr:colOff>120650</xdr:colOff>
      <xdr:row>58</xdr:row>
      <xdr:rowOff>25400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10177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114300</xdr:rowOff>
    </xdr:from>
    <xdr:to>
      <xdr:col>73</xdr:col>
      <xdr:colOff>180975</xdr:colOff>
      <xdr:row>57</xdr:row>
      <xdr:rowOff>120650</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893800" y="97155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44450</xdr:rowOff>
    </xdr:from>
    <xdr:to>
      <xdr:col>74</xdr:col>
      <xdr:colOff>31750</xdr:colOff>
      <xdr:row>57</xdr:row>
      <xdr:rowOff>146050</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130827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95250</xdr:rowOff>
    </xdr:from>
    <xdr:to>
      <xdr:col>69</xdr:col>
      <xdr:colOff>92075</xdr:colOff>
      <xdr:row>57</xdr:row>
      <xdr:rowOff>120650</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9867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16527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57150</xdr:rowOff>
    </xdr:from>
    <xdr:to>
      <xdr:col>82</xdr:col>
      <xdr:colOff>158750</xdr:colOff>
      <xdr:row>57</xdr:row>
      <xdr:rowOff>158750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73677</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152400</xdr:rowOff>
    </xdr:from>
    <xdr:to>
      <xdr:col>78</xdr:col>
      <xdr:colOff>120650</xdr:colOff>
      <xdr:row>57</xdr:row>
      <xdr:rowOff>82550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92727</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63500</xdr:rowOff>
    </xdr:from>
    <xdr:to>
      <xdr:col>74</xdr:col>
      <xdr:colOff>31750</xdr:colOff>
      <xdr:row>56</xdr:row>
      <xdr:rowOff>165100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3827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69850</xdr:rowOff>
    </xdr:from>
    <xdr:to>
      <xdr:col>69</xdr:col>
      <xdr:colOff>142875</xdr:colOff>
      <xdr:row>58</xdr:row>
      <xdr:rowOff>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10177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44450</xdr:rowOff>
    </xdr:from>
    <xdr:to>
      <xdr:col>65</xdr:col>
      <xdr:colOff>53975</xdr:colOff>
      <xdr:row>57</xdr:row>
      <xdr:rowOff>146050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156227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補助費等における経常経費充当一般財源は、前年度より開学した周南公立大学の補助金交付の増等により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億円増となり、前年度比では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今後も各種団体への補助金等について、必要性や効果の検証及び見直しを進め、一層の適正化を図っていく。</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111760</xdr:rowOff>
    </xdr:from>
    <xdr:to>
      <xdr:col>82</xdr:col>
      <xdr:colOff>107950</xdr:colOff>
      <xdr:row>40</xdr:row>
      <xdr:rowOff>81280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59816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53357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81280</xdr:rowOff>
    </xdr:from>
    <xdr:to>
      <xdr:col>82</xdr:col>
      <xdr:colOff>196850</xdr:colOff>
      <xdr:row>40</xdr:row>
      <xdr:rowOff>81280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26687</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34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111760</xdr:rowOff>
    </xdr:from>
    <xdr:to>
      <xdr:col>82</xdr:col>
      <xdr:colOff>196850</xdr:colOff>
      <xdr:row>32</xdr:row>
      <xdr:rowOff>111760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59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138430</xdr:rowOff>
    </xdr:from>
    <xdr:to>
      <xdr:col>82</xdr:col>
      <xdr:colOff>107950</xdr:colOff>
      <xdr:row>35</xdr:row>
      <xdr:rowOff>168910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5671800" y="61391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134637</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5963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118110</xdr:rowOff>
    </xdr:from>
    <xdr:to>
      <xdr:col>82</xdr:col>
      <xdr:colOff>158750</xdr:colOff>
      <xdr:row>36</xdr:row>
      <xdr:rowOff>48260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16510</xdr:rowOff>
    </xdr:from>
    <xdr:to>
      <xdr:col>78</xdr:col>
      <xdr:colOff>69850</xdr:colOff>
      <xdr:row>35</xdr:row>
      <xdr:rowOff>138430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4782800" y="60172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102870</xdr:rowOff>
    </xdr:from>
    <xdr:to>
      <xdr:col>78</xdr:col>
      <xdr:colOff>120650</xdr:colOff>
      <xdr:row>36</xdr:row>
      <xdr:rowOff>33020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17797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18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16510</xdr:rowOff>
    </xdr:from>
    <xdr:to>
      <xdr:col>73</xdr:col>
      <xdr:colOff>180975</xdr:colOff>
      <xdr:row>35</xdr:row>
      <xdr:rowOff>123190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893800" y="60172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49530</xdr:rowOff>
    </xdr:from>
    <xdr:to>
      <xdr:col>74</xdr:col>
      <xdr:colOff>31750</xdr:colOff>
      <xdr:row>35</xdr:row>
      <xdr:rowOff>151130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05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135907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13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115570</xdr:rowOff>
    </xdr:from>
    <xdr:to>
      <xdr:col>69</xdr:col>
      <xdr:colOff>92075</xdr:colOff>
      <xdr:row>35</xdr:row>
      <xdr:rowOff>123190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a:off x="13004800" y="61163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102870</xdr:rowOff>
    </xdr:from>
    <xdr:to>
      <xdr:col>69</xdr:col>
      <xdr:colOff>142875</xdr:colOff>
      <xdr:row>36</xdr:row>
      <xdr:rowOff>33020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17797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18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41910</xdr:rowOff>
    </xdr:from>
    <xdr:to>
      <xdr:col>65</xdr:col>
      <xdr:colOff>53975</xdr:colOff>
      <xdr:row>35</xdr:row>
      <xdr:rowOff>143510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153687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118110</xdr:rowOff>
    </xdr:from>
    <xdr:to>
      <xdr:col>82</xdr:col>
      <xdr:colOff>158750</xdr:colOff>
      <xdr:row>36</xdr:row>
      <xdr:rowOff>48260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90187</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609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87630</xdr:rowOff>
    </xdr:from>
    <xdr:to>
      <xdr:col>78</xdr:col>
      <xdr:colOff>120650</xdr:colOff>
      <xdr:row>36</xdr:row>
      <xdr:rowOff>17780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27957</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585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137160</xdr:rowOff>
    </xdr:from>
    <xdr:to>
      <xdr:col>74</xdr:col>
      <xdr:colOff>31750</xdr:colOff>
      <xdr:row>35</xdr:row>
      <xdr:rowOff>67310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77487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72390</xdr:rowOff>
    </xdr:from>
    <xdr:to>
      <xdr:col>69</xdr:col>
      <xdr:colOff>142875</xdr:colOff>
      <xdr:row>36</xdr:row>
      <xdr:rowOff>2540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12717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64770</xdr:rowOff>
    </xdr:from>
    <xdr:to>
      <xdr:col>65</xdr:col>
      <xdr:colOff>53975</xdr:colOff>
      <xdr:row>35</xdr:row>
      <xdr:rowOff>166370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151147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公債費における経常経費充当一般財源は、公債費全体の増額当により、前年度比</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億円となったことから、比率については</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引き続き公債費は高めに推移する見込みであることから、基金等の活用による借入額の抑制等により、公債費の縮小に努める。</a:t>
          </a: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2" name="公債費グラフ枠">
          <a:extLst>
            <a:ext uri="{FF2B5EF4-FFF2-40B4-BE49-F238E27FC236}">
              <a16:creationId xmlns:a16="http://schemas.microsoft.com/office/drawing/2014/main" id="{00000000-0008-0000-0400-00007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135165</xdr:rowOff>
    </xdr:from>
    <xdr:to>
      <xdr:col>24</xdr:col>
      <xdr:colOff>25400</xdr:colOff>
      <xdr:row>81</xdr:row>
      <xdr:rowOff>17599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4826000" y="12651015"/>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161126</xdr:rowOff>
    </xdr:from>
    <xdr:ext cx="762000" cy="259045"/>
    <xdr:sp macro="" textlink="">
      <xdr:nvSpPr>
        <xdr:cNvPr id="374" name="公債費最小値テキスト">
          <a:extLst>
            <a:ext uri="{FF2B5EF4-FFF2-40B4-BE49-F238E27FC236}">
              <a16:creationId xmlns:a16="http://schemas.microsoft.com/office/drawing/2014/main" id="{00000000-0008-0000-0400-000076010000}"/>
            </a:ext>
          </a:extLst>
        </xdr:cNvPr>
        <xdr:cNvSpPr txBox="1"/>
      </xdr:nvSpPr>
      <xdr:spPr>
        <a:xfrm>
          <a:off x="4914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17599</xdr:rowOff>
    </xdr:from>
    <xdr:to>
      <xdr:col>24</xdr:col>
      <xdr:colOff>114300</xdr:colOff>
      <xdr:row>81</xdr:row>
      <xdr:rowOff>17599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50092</xdr:rowOff>
    </xdr:from>
    <xdr:ext cx="762000" cy="259045"/>
    <xdr:sp macro="" textlink="">
      <xdr:nvSpPr>
        <xdr:cNvPr id="376" name="公債費最大値テキスト">
          <a:extLst>
            <a:ext uri="{FF2B5EF4-FFF2-40B4-BE49-F238E27FC236}">
              <a16:creationId xmlns:a16="http://schemas.microsoft.com/office/drawing/2014/main" id="{00000000-0008-0000-0400-000078010000}"/>
            </a:ext>
          </a:extLst>
        </xdr:cNvPr>
        <xdr:cNvSpPr txBox="1"/>
      </xdr:nvSpPr>
      <xdr:spPr>
        <a:xfrm>
          <a:off x="4914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135165</xdr:rowOff>
    </xdr:from>
    <xdr:to>
      <xdr:col>24</xdr:col>
      <xdr:colOff>114300</xdr:colOff>
      <xdr:row>73</xdr:row>
      <xdr:rowOff>135165</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4737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32294</xdr:rowOff>
    </xdr:from>
    <xdr:to>
      <xdr:col>24</xdr:col>
      <xdr:colOff>25400</xdr:colOff>
      <xdr:row>80</xdr:row>
      <xdr:rowOff>91077</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3987800" y="13748294"/>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20882</xdr:rowOff>
    </xdr:from>
    <xdr:ext cx="762000" cy="259045"/>
    <xdr:sp macro="" textlink="">
      <xdr:nvSpPr>
        <xdr:cNvPr id="379" name="公債費平均値テキスト">
          <a:extLst>
            <a:ext uri="{FF2B5EF4-FFF2-40B4-BE49-F238E27FC236}">
              <a16:creationId xmlns:a16="http://schemas.microsoft.com/office/drawing/2014/main" id="{00000000-0008-0000-0400-00007B010000}"/>
            </a:ext>
          </a:extLst>
        </xdr:cNvPr>
        <xdr:cNvSpPr txBox="1"/>
      </xdr:nvSpPr>
      <xdr:spPr>
        <a:xfrm>
          <a:off x="4914900" y="132225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4355</xdr:rowOff>
    </xdr:from>
    <xdr:to>
      <xdr:col>24</xdr:col>
      <xdr:colOff>76200</xdr:colOff>
      <xdr:row>78</xdr:row>
      <xdr:rowOff>105955</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4775200" y="1337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32294</xdr:rowOff>
    </xdr:from>
    <xdr:to>
      <xdr:col>19</xdr:col>
      <xdr:colOff>187325</xdr:colOff>
      <xdr:row>80</xdr:row>
      <xdr:rowOff>32294</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3098800" y="137482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17418</xdr:rowOff>
    </xdr:from>
    <xdr:to>
      <xdr:col>20</xdr:col>
      <xdr:colOff>38100</xdr:colOff>
      <xdr:row>78</xdr:row>
      <xdr:rowOff>119018</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937000" y="1339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129195</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3159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32294</xdr:rowOff>
    </xdr:from>
    <xdr:to>
      <xdr:col>15</xdr:col>
      <xdr:colOff>98425</xdr:colOff>
      <xdr:row>80</xdr:row>
      <xdr:rowOff>169455</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flipV="1">
          <a:off x="2209800" y="13748294"/>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149679</xdr:rowOff>
    </xdr:from>
    <xdr:to>
      <xdr:col>15</xdr:col>
      <xdr:colOff>149225</xdr:colOff>
      <xdr:row>78</xdr:row>
      <xdr:rowOff>79829</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3048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90006</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12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169455</xdr:rowOff>
    </xdr:from>
    <xdr:to>
      <xdr:col>11</xdr:col>
      <xdr:colOff>9525</xdr:colOff>
      <xdr:row>80</xdr:row>
      <xdr:rowOff>169455</xdr:rowOff>
    </xdr:to>
    <xdr:cxnSp macro="">
      <xdr:nvCxnSpPr>
        <xdr:cNvPr id="387" name="直線コネクタ 386">
          <a:extLst>
            <a:ext uri="{FF2B5EF4-FFF2-40B4-BE49-F238E27FC236}">
              <a16:creationId xmlns:a16="http://schemas.microsoft.com/office/drawing/2014/main" id="{00000000-0008-0000-0400-000083010000}"/>
            </a:ext>
          </a:extLst>
        </xdr:cNvPr>
        <xdr:cNvCxnSpPr/>
      </xdr:nvCxnSpPr>
      <xdr:spPr>
        <a:xfrm>
          <a:off x="1320800" y="138854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37012</xdr:rowOff>
    </xdr:from>
    <xdr:to>
      <xdr:col>11</xdr:col>
      <xdr:colOff>60325</xdr:colOff>
      <xdr:row>78</xdr:row>
      <xdr:rowOff>138612</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2159000" y="1341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148789</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17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10886</xdr:rowOff>
    </xdr:from>
    <xdr:to>
      <xdr:col>6</xdr:col>
      <xdr:colOff>171450</xdr:colOff>
      <xdr:row>78</xdr:row>
      <xdr:rowOff>112486</xdr:rowOff>
    </xdr:to>
    <xdr:sp macro="" textlink="">
      <xdr:nvSpPr>
        <xdr:cNvPr id="390" name="フローチャート: 判断 389">
          <a:extLst>
            <a:ext uri="{FF2B5EF4-FFF2-40B4-BE49-F238E27FC236}">
              <a16:creationId xmlns:a16="http://schemas.microsoft.com/office/drawing/2014/main" id="{00000000-0008-0000-0400-000086010000}"/>
            </a:ext>
          </a:extLst>
        </xdr:cNvPr>
        <xdr:cNvSpPr/>
      </xdr:nvSpPr>
      <xdr:spPr>
        <a:xfrm>
          <a:off x="1270000" y="13383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122663</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15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40277</xdr:rowOff>
    </xdr:from>
    <xdr:to>
      <xdr:col>24</xdr:col>
      <xdr:colOff>76200</xdr:colOff>
      <xdr:row>80</xdr:row>
      <xdr:rowOff>141877</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4775200" y="1375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120304</xdr:rowOff>
    </xdr:from>
    <xdr:ext cx="762000" cy="259045"/>
    <xdr:sp macro="" textlink="">
      <xdr:nvSpPr>
        <xdr:cNvPr id="398" name="公債費該当値テキスト">
          <a:extLst>
            <a:ext uri="{FF2B5EF4-FFF2-40B4-BE49-F238E27FC236}">
              <a16:creationId xmlns:a16="http://schemas.microsoft.com/office/drawing/2014/main" id="{00000000-0008-0000-0400-00008E010000}"/>
            </a:ext>
          </a:extLst>
        </xdr:cNvPr>
        <xdr:cNvSpPr txBox="1"/>
      </xdr:nvSpPr>
      <xdr:spPr>
        <a:xfrm>
          <a:off x="4914900" y="13664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152944</xdr:rowOff>
    </xdr:from>
    <xdr:to>
      <xdr:col>20</xdr:col>
      <xdr:colOff>38100</xdr:colOff>
      <xdr:row>80</xdr:row>
      <xdr:rowOff>83094</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937000" y="1369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67871</xdr:rowOff>
    </xdr:from>
    <xdr:ext cx="7366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3606800" y="13783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152944</xdr:rowOff>
    </xdr:from>
    <xdr:to>
      <xdr:col>15</xdr:col>
      <xdr:colOff>149225</xdr:colOff>
      <xdr:row>80</xdr:row>
      <xdr:rowOff>83094</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3048000" y="1369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67871</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2717800" y="13783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118655</xdr:rowOff>
    </xdr:from>
    <xdr:to>
      <xdr:col>11</xdr:col>
      <xdr:colOff>60325</xdr:colOff>
      <xdr:row>81</xdr:row>
      <xdr:rowOff>48805</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2159000" y="1383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33582</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828800" y="13921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118655</xdr:rowOff>
    </xdr:from>
    <xdr:to>
      <xdr:col>6</xdr:col>
      <xdr:colOff>171450</xdr:colOff>
      <xdr:row>81</xdr:row>
      <xdr:rowOff>48805</xdr:rowOff>
    </xdr:to>
    <xdr:sp macro="" textlink="">
      <xdr:nvSpPr>
        <xdr:cNvPr id="405" name="楕円 404">
          <a:extLst>
            <a:ext uri="{FF2B5EF4-FFF2-40B4-BE49-F238E27FC236}">
              <a16:creationId xmlns:a16="http://schemas.microsoft.com/office/drawing/2014/main" id="{00000000-0008-0000-0400-000095010000}"/>
            </a:ext>
          </a:extLst>
        </xdr:cNvPr>
        <xdr:cNvSpPr/>
      </xdr:nvSpPr>
      <xdr:spPr>
        <a:xfrm>
          <a:off x="1270000" y="1383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33582</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939800" y="13921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維持補修費や補助費等の増により公債費を除いた全体では</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今後も施設等の適切な維持管理や、事業の選択と集中により支出の削減に努めていく。</a:t>
          </a:r>
        </a:p>
      </xdr:txBody>
    </xdr:sp>
    <xdr:clientData/>
  </xdr:twoCellAnchor>
  <xdr:oneCellAnchor>
    <xdr:from>
      <xdr:col>62</xdr:col>
      <xdr:colOff>6350</xdr:colOff>
      <xdr:row>69</xdr:row>
      <xdr:rowOff>107950</xdr:rowOff>
    </xdr:from>
    <xdr:ext cx="298543" cy="225703"/>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1" name="公債費以外グラフ枠">
          <a:extLst>
            <a:ext uri="{FF2B5EF4-FFF2-40B4-BE49-F238E27FC236}">
              <a16:creationId xmlns:a16="http://schemas.microsoft.com/office/drawing/2014/main" id="{00000000-0008-0000-0400-0000A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161289</xdr:rowOff>
    </xdr:from>
    <xdr:to>
      <xdr:col>82</xdr:col>
      <xdr:colOff>107950</xdr:colOff>
      <xdr:row>81</xdr:row>
      <xdr:rowOff>65278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6510000" y="13020039"/>
          <a:ext cx="0" cy="932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37355</xdr:rowOff>
    </xdr:from>
    <xdr:ext cx="762000" cy="259045"/>
    <xdr:sp macro="" textlink="">
      <xdr:nvSpPr>
        <xdr:cNvPr id="433" name="公債費以外最小値テキスト">
          <a:extLst>
            <a:ext uri="{FF2B5EF4-FFF2-40B4-BE49-F238E27FC236}">
              <a16:creationId xmlns:a16="http://schemas.microsoft.com/office/drawing/2014/main" id="{00000000-0008-0000-0400-0000B1010000}"/>
            </a:ext>
          </a:extLst>
        </xdr:cNvPr>
        <xdr:cNvSpPr txBox="1"/>
      </xdr:nvSpPr>
      <xdr:spPr>
        <a:xfrm>
          <a:off x="16598900" y="1392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65278</xdr:rowOff>
    </xdr:from>
    <xdr:to>
      <xdr:col>82</xdr:col>
      <xdr:colOff>196850</xdr:colOff>
      <xdr:row>81</xdr:row>
      <xdr:rowOff>65278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395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76217</xdr:rowOff>
    </xdr:from>
    <xdr:ext cx="762000" cy="259045"/>
    <xdr:sp macro="" textlink="">
      <xdr:nvSpPr>
        <xdr:cNvPr id="435" name="公債費以外最大値テキスト">
          <a:extLst>
            <a:ext uri="{FF2B5EF4-FFF2-40B4-BE49-F238E27FC236}">
              <a16:creationId xmlns:a16="http://schemas.microsoft.com/office/drawing/2014/main" id="{00000000-0008-0000-0400-0000B3010000}"/>
            </a:ext>
          </a:extLst>
        </xdr:cNvPr>
        <xdr:cNvSpPr txBox="1"/>
      </xdr:nvSpPr>
      <xdr:spPr>
        <a:xfrm>
          <a:off x="16598900" y="1276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161289</xdr:rowOff>
    </xdr:from>
    <xdr:to>
      <xdr:col>82</xdr:col>
      <xdr:colOff>196850</xdr:colOff>
      <xdr:row>75</xdr:row>
      <xdr:rowOff>161289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6421100" y="13020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127000</xdr:rowOff>
    </xdr:from>
    <xdr:to>
      <xdr:col>82</xdr:col>
      <xdr:colOff>107950</xdr:colOff>
      <xdr:row>77</xdr:row>
      <xdr:rowOff>24130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5671800" y="131572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64279</xdr:rowOff>
    </xdr:from>
    <xdr:ext cx="762000" cy="259045"/>
    <xdr:sp macro="" textlink="">
      <xdr:nvSpPr>
        <xdr:cNvPr id="438" name="公債費以外平均値テキスト">
          <a:extLst>
            <a:ext uri="{FF2B5EF4-FFF2-40B4-BE49-F238E27FC236}">
              <a16:creationId xmlns:a16="http://schemas.microsoft.com/office/drawing/2014/main" id="{00000000-0008-0000-0400-0000B6010000}"/>
            </a:ext>
          </a:extLst>
        </xdr:cNvPr>
        <xdr:cNvSpPr txBox="1"/>
      </xdr:nvSpPr>
      <xdr:spPr>
        <a:xfrm>
          <a:off x="16598900" y="132659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92202</xdr:rowOff>
    </xdr:from>
    <xdr:to>
      <xdr:col>82</xdr:col>
      <xdr:colOff>158750</xdr:colOff>
      <xdr:row>78</xdr:row>
      <xdr:rowOff>22352</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64592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42418</xdr:rowOff>
    </xdr:from>
    <xdr:to>
      <xdr:col>78</xdr:col>
      <xdr:colOff>69850</xdr:colOff>
      <xdr:row>76</xdr:row>
      <xdr:rowOff>127000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4782800" y="12901168"/>
          <a:ext cx="8890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23622</xdr:rowOff>
    </xdr:from>
    <xdr:to>
      <xdr:col>78</xdr:col>
      <xdr:colOff>120650</xdr:colOff>
      <xdr:row>77</xdr:row>
      <xdr:rowOff>125222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5621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109999</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42418</xdr:rowOff>
    </xdr:from>
    <xdr:to>
      <xdr:col>73</xdr:col>
      <xdr:colOff>180975</xdr:colOff>
      <xdr:row>77</xdr:row>
      <xdr:rowOff>92711</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flipV="1">
          <a:off x="13893800" y="12901168"/>
          <a:ext cx="889000" cy="39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44196</xdr:rowOff>
    </xdr:from>
    <xdr:to>
      <xdr:col>74</xdr:col>
      <xdr:colOff>31750</xdr:colOff>
      <xdr:row>76</xdr:row>
      <xdr:rowOff>145796</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4732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130573</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92711</xdr:rowOff>
    </xdr:from>
    <xdr:to>
      <xdr:col>69</xdr:col>
      <xdr:colOff>92075</xdr:colOff>
      <xdr:row>77</xdr:row>
      <xdr:rowOff>129287</xdr:rowOff>
    </xdr:to>
    <xdr:cxnSp macro="">
      <xdr:nvCxnSpPr>
        <xdr:cNvPr id="446" name="直線コネクタ 445">
          <a:extLst>
            <a:ext uri="{FF2B5EF4-FFF2-40B4-BE49-F238E27FC236}">
              <a16:creationId xmlns:a16="http://schemas.microsoft.com/office/drawing/2014/main" id="{00000000-0008-0000-0400-0000BE010000}"/>
            </a:ext>
          </a:extLst>
        </xdr:cNvPr>
        <xdr:cNvCxnSpPr/>
      </xdr:nvCxnSpPr>
      <xdr:spPr>
        <a:xfrm flipV="1">
          <a:off x="13004800" y="13294361"/>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64770</xdr:rowOff>
    </xdr:from>
    <xdr:to>
      <xdr:col>69</xdr:col>
      <xdr:colOff>142875</xdr:colOff>
      <xdr:row>77</xdr:row>
      <xdr:rowOff>166370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3843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151147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69342</xdr:rowOff>
    </xdr:from>
    <xdr:to>
      <xdr:col>65</xdr:col>
      <xdr:colOff>53975</xdr:colOff>
      <xdr:row>77</xdr:row>
      <xdr:rowOff>170942</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2954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9669</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03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6459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161307</xdr:rowOff>
    </xdr:from>
    <xdr:ext cx="762000" cy="259045"/>
    <xdr:sp macro="" textlink="">
      <xdr:nvSpPr>
        <xdr:cNvPr id="457" name="公債費以外該当値テキスト">
          <a:extLst>
            <a:ext uri="{FF2B5EF4-FFF2-40B4-BE49-F238E27FC236}">
              <a16:creationId xmlns:a16="http://schemas.microsoft.com/office/drawing/2014/main" id="{00000000-0008-0000-0400-0000C9010000}"/>
            </a:ext>
          </a:extLst>
        </xdr:cNvPr>
        <xdr:cNvSpPr txBox="1"/>
      </xdr:nvSpPr>
      <xdr:spPr>
        <a:xfrm>
          <a:off x="165989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76200</xdr:rowOff>
    </xdr:from>
    <xdr:to>
      <xdr:col>78</xdr:col>
      <xdr:colOff>120650</xdr:colOff>
      <xdr:row>77</xdr:row>
      <xdr:rowOff>6350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5621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16527</xdr:rowOff>
    </xdr:from>
    <xdr:ext cx="7366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5290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163068</xdr:rowOff>
    </xdr:from>
    <xdr:to>
      <xdr:col>74</xdr:col>
      <xdr:colOff>31750</xdr:colOff>
      <xdr:row>75</xdr:row>
      <xdr:rowOff>93218</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4732000" y="1285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103395</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4401800" y="1261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41911</xdr:rowOff>
    </xdr:from>
    <xdr:to>
      <xdr:col>69</xdr:col>
      <xdr:colOff>142875</xdr:colOff>
      <xdr:row>77</xdr:row>
      <xdr:rowOff>143511</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3843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153688</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3512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78487</xdr:rowOff>
    </xdr:from>
    <xdr:to>
      <xdr:col>65</xdr:col>
      <xdr:colOff>53975</xdr:colOff>
      <xdr:row>78</xdr:row>
      <xdr:rowOff>8637</xdr:rowOff>
    </xdr:to>
    <xdr:sp macro="" textlink="">
      <xdr:nvSpPr>
        <xdr:cNvPr id="464" name="楕円 463">
          <a:extLst>
            <a:ext uri="{FF2B5EF4-FFF2-40B4-BE49-F238E27FC236}">
              <a16:creationId xmlns:a16="http://schemas.microsoft.com/office/drawing/2014/main" id="{00000000-0008-0000-0400-0000D0010000}"/>
            </a:ext>
          </a:extLst>
        </xdr:cNvPr>
        <xdr:cNvSpPr/>
      </xdr:nvSpPr>
      <xdr:spPr>
        <a:xfrm>
          <a:off x="12954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164864</xdr:rowOff>
    </xdr:from>
    <xdr:ext cx="762000" cy="259045"/>
    <xdr:sp macro="" textlink="">
      <xdr:nvSpPr>
        <xdr:cNvPr id="465" name="テキスト ボックス 464">
          <a:extLst>
            <a:ext uri="{FF2B5EF4-FFF2-40B4-BE49-F238E27FC236}">
              <a16:creationId xmlns:a16="http://schemas.microsoft.com/office/drawing/2014/main" id="{00000000-0008-0000-0400-0000D1010000}"/>
            </a:ext>
          </a:extLst>
        </xdr:cNvPr>
        <xdr:cNvSpPr txBox="1"/>
      </xdr:nvSpPr>
      <xdr:spPr>
        <a:xfrm>
          <a:off x="12623800" y="1336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山口県周南市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67160</xdr:rowOff>
    </xdr:from>
    <xdr:to>
      <xdr:col>29</xdr:col>
      <xdr:colOff>127000</xdr:colOff>
      <xdr:row>20</xdr:row>
      <xdr:rowOff>88900</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343635"/>
          <a:ext cx="0" cy="12218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60977</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37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88900</xdr:rowOff>
    </xdr:from>
    <xdr:to>
      <xdr:col>30</xdr:col>
      <xdr:colOff>25400</xdr:colOff>
      <xdr:row>20</xdr:row>
      <xdr:rowOff>88900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655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153537</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08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67160</xdr:rowOff>
    </xdr:from>
    <xdr:to>
      <xdr:col>30</xdr:col>
      <xdr:colOff>25400</xdr:colOff>
      <xdr:row>13</xdr:row>
      <xdr:rowOff>67160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3436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33693</xdr:rowOff>
    </xdr:from>
    <xdr:to>
      <xdr:col>29</xdr:col>
      <xdr:colOff>127000</xdr:colOff>
      <xdr:row>16</xdr:row>
      <xdr:rowOff>79093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824518"/>
          <a:ext cx="647700" cy="454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111767</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30740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139690</xdr:rowOff>
    </xdr:from>
    <xdr:to>
      <xdr:col>29</xdr:col>
      <xdr:colOff>177800</xdr:colOff>
      <xdr:row>18</xdr:row>
      <xdr:rowOff>69840</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31019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79093</xdr:rowOff>
    </xdr:from>
    <xdr:to>
      <xdr:col>26</xdr:col>
      <xdr:colOff>50800</xdr:colOff>
      <xdr:row>16</xdr:row>
      <xdr:rowOff>130894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869918"/>
          <a:ext cx="698500" cy="51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7582</xdr:rowOff>
    </xdr:from>
    <xdr:to>
      <xdr:col>26</xdr:col>
      <xdr:colOff>101600</xdr:colOff>
      <xdr:row>18</xdr:row>
      <xdr:rowOff>109182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141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93959</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2276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130894</xdr:rowOff>
    </xdr:from>
    <xdr:to>
      <xdr:col>22</xdr:col>
      <xdr:colOff>114300</xdr:colOff>
      <xdr:row>16</xdr:row>
      <xdr:rowOff>162601</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921719"/>
          <a:ext cx="698500" cy="317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19012</xdr:rowOff>
    </xdr:from>
    <xdr:to>
      <xdr:col>22</xdr:col>
      <xdr:colOff>165100</xdr:colOff>
      <xdr:row>18</xdr:row>
      <xdr:rowOff>120612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527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105389</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239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162601</xdr:rowOff>
    </xdr:from>
    <xdr:to>
      <xdr:col>18</xdr:col>
      <xdr:colOff>177800</xdr:colOff>
      <xdr:row>17</xdr:row>
      <xdr:rowOff>32573</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953426"/>
          <a:ext cx="698500" cy="414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91912</xdr:rowOff>
    </xdr:from>
    <xdr:to>
      <xdr:col>19</xdr:col>
      <xdr:colOff>38100</xdr:colOff>
      <xdr:row>19</xdr:row>
      <xdr:rowOff>22062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225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6840</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31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117241</xdr:rowOff>
    </xdr:from>
    <xdr:to>
      <xdr:col>15</xdr:col>
      <xdr:colOff>101600</xdr:colOff>
      <xdr:row>19</xdr:row>
      <xdr:rowOff>47391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2509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32168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337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154343</xdr:rowOff>
    </xdr:from>
    <xdr:to>
      <xdr:col>29</xdr:col>
      <xdr:colOff>177800</xdr:colOff>
      <xdr:row>16</xdr:row>
      <xdr:rowOff>84493</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7737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170870</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618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28293</xdr:rowOff>
    </xdr:from>
    <xdr:to>
      <xdr:col>26</xdr:col>
      <xdr:colOff>101600</xdr:colOff>
      <xdr:row>16</xdr:row>
      <xdr:rowOff>129893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8191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140070</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5879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80094</xdr:rowOff>
    </xdr:from>
    <xdr:to>
      <xdr:col>22</xdr:col>
      <xdr:colOff>165100</xdr:colOff>
      <xdr:row>17</xdr:row>
      <xdr:rowOff>10244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8709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20421</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639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111801</xdr:rowOff>
    </xdr:from>
    <xdr:to>
      <xdr:col>19</xdr:col>
      <xdr:colOff>38100</xdr:colOff>
      <xdr:row>17</xdr:row>
      <xdr:rowOff>41951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9026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52128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671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153223</xdr:rowOff>
    </xdr:from>
    <xdr:to>
      <xdr:col>15</xdr:col>
      <xdr:colOff>101600</xdr:colOff>
      <xdr:row>17</xdr:row>
      <xdr:rowOff>83373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9440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93550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712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123891</xdr:rowOff>
    </xdr:from>
    <xdr:to>
      <xdr:col>29</xdr:col>
      <xdr:colOff>127000</xdr:colOff>
      <xdr:row>38</xdr:row>
      <xdr:rowOff>6710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391341"/>
          <a:ext cx="0" cy="10829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321687</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44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6710</xdr:rowOff>
    </xdr:from>
    <xdr:to>
      <xdr:col>30</xdr:col>
      <xdr:colOff>25400</xdr:colOff>
      <xdr:row>38</xdr:row>
      <xdr:rowOff>6710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4743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210268</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6134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123891</xdr:rowOff>
    </xdr:from>
    <xdr:to>
      <xdr:col>30</xdr:col>
      <xdr:colOff>25400</xdr:colOff>
      <xdr:row>34</xdr:row>
      <xdr:rowOff>123891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3913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169154</xdr:rowOff>
    </xdr:from>
    <xdr:to>
      <xdr:col>29</xdr:col>
      <xdr:colOff>127000</xdr:colOff>
      <xdr:row>34</xdr:row>
      <xdr:rowOff>270332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436604"/>
          <a:ext cx="647700" cy="1011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279209</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889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307132</xdr:rowOff>
    </xdr:from>
    <xdr:to>
      <xdr:col>29</xdr:col>
      <xdr:colOff>177800</xdr:colOff>
      <xdr:row>36</xdr:row>
      <xdr:rowOff>65832</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917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270332</xdr:rowOff>
    </xdr:from>
    <xdr:to>
      <xdr:col>26</xdr:col>
      <xdr:colOff>50800</xdr:colOff>
      <xdr:row>34</xdr:row>
      <xdr:rowOff>304257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537782"/>
          <a:ext cx="698500" cy="339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313258</xdr:rowOff>
    </xdr:from>
    <xdr:to>
      <xdr:col>26</xdr:col>
      <xdr:colOff>101600</xdr:colOff>
      <xdr:row>36</xdr:row>
      <xdr:rowOff>71958</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923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56735</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7009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304257</xdr:rowOff>
    </xdr:from>
    <xdr:to>
      <xdr:col>22</xdr:col>
      <xdr:colOff>114300</xdr:colOff>
      <xdr:row>34</xdr:row>
      <xdr:rowOff>317104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571707"/>
          <a:ext cx="698500" cy="128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327751</xdr:rowOff>
    </xdr:from>
    <xdr:to>
      <xdr:col>22</xdr:col>
      <xdr:colOff>165100</xdr:colOff>
      <xdr:row>36</xdr:row>
      <xdr:rowOff>86451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9381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71228</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7024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317104</xdr:rowOff>
    </xdr:from>
    <xdr:to>
      <xdr:col>18</xdr:col>
      <xdr:colOff>177800</xdr:colOff>
      <xdr:row>34</xdr:row>
      <xdr:rowOff>339552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584554"/>
          <a:ext cx="698500" cy="224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17450</xdr:rowOff>
    </xdr:from>
    <xdr:to>
      <xdr:col>19</xdr:col>
      <xdr:colOff>38100</xdr:colOff>
      <xdr:row>36</xdr:row>
      <xdr:rowOff>119050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970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103827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70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27966</xdr:rowOff>
    </xdr:from>
    <xdr:to>
      <xdr:col>15</xdr:col>
      <xdr:colOff>101600</xdr:colOff>
      <xdr:row>36</xdr:row>
      <xdr:rowOff>129566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98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114343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706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118354</xdr:rowOff>
    </xdr:from>
    <xdr:to>
      <xdr:col>29</xdr:col>
      <xdr:colOff>177800</xdr:colOff>
      <xdr:row>34</xdr:row>
      <xdr:rowOff>219954</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3858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26931</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294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219532</xdr:rowOff>
    </xdr:from>
    <xdr:to>
      <xdr:col>26</xdr:col>
      <xdr:colOff>101600</xdr:colOff>
      <xdr:row>34</xdr:row>
      <xdr:rowOff>321132</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4869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331309</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255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253457</xdr:rowOff>
    </xdr:from>
    <xdr:to>
      <xdr:col>22</xdr:col>
      <xdr:colOff>165100</xdr:colOff>
      <xdr:row>35</xdr:row>
      <xdr:rowOff>12157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5209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22334</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289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266304</xdr:rowOff>
    </xdr:from>
    <xdr:to>
      <xdr:col>19</xdr:col>
      <xdr:colOff>38100</xdr:colOff>
      <xdr:row>35</xdr:row>
      <xdr:rowOff>25004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533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35181</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30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288752</xdr:rowOff>
    </xdr:from>
    <xdr:to>
      <xdr:col>15</xdr:col>
      <xdr:colOff>101600</xdr:colOff>
      <xdr:row>35</xdr:row>
      <xdr:rowOff>47452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5562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57629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325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山口県周南市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136,179
134,534
656.29
81,048,889
76,885,574
3,739,155
38,230,537
76,471,784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66.0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160045</xdr:rowOff>
    </xdr:from>
    <xdr:to>
      <xdr:col>24</xdr:col>
      <xdr:colOff>62865</xdr:colOff>
      <xdr:row>39</xdr:row>
      <xdr:rowOff>41745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32095"/>
          <a:ext cx="1270" cy="159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45572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3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41745</xdr:rowOff>
    </xdr:from>
    <xdr:to>
      <xdr:col>24</xdr:col>
      <xdr:colOff>152400</xdr:colOff>
      <xdr:row>39</xdr:row>
      <xdr:rowOff>41745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28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106722</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0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160045</xdr:rowOff>
    </xdr:from>
    <xdr:to>
      <xdr:col>24</xdr:col>
      <xdr:colOff>152400</xdr:colOff>
      <xdr:row>29</xdr:row>
      <xdr:rowOff>160045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32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77444</xdr:rowOff>
    </xdr:from>
    <xdr:to>
      <xdr:col>24</xdr:col>
      <xdr:colOff>63500</xdr:colOff>
      <xdr:row>32</xdr:row>
      <xdr:rowOff>91008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563844"/>
          <a:ext cx="838200" cy="1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26522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27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48095</xdr:rowOff>
    </xdr:from>
    <xdr:to>
      <xdr:col>24</xdr:col>
      <xdr:colOff>114300</xdr:colOff>
      <xdr:row>35</xdr:row>
      <xdr:rowOff>149695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4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77444</xdr:rowOff>
    </xdr:from>
    <xdr:to>
      <xdr:col>19</xdr:col>
      <xdr:colOff>177800</xdr:colOff>
      <xdr:row>32</xdr:row>
      <xdr:rowOff>164465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563844"/>
          <a:ext cx="889000" cy="8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60439</xdr:rowOff>
    </xdr:from>
    <xdr:to>
      <xdr:col>20</xdr:col>
      <xdr:colOff>38100</xdr:colOff>
      <xdr:row>35</xdr:row>
      <xdr:rowOff>162039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6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153166</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5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164465</xdr:rowOff>
    </xdr:from>
    <xdr:to>
      <xdr:col>15</xdr:col>
      <xdr:colOff>50800</xdr:colOff>
      <xdr:row>33</xdr:row>
      <xdr:rowOff>21209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650865"/>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61049</xdr:rowOff>
    </xdr:from>
    <xdr:to>
      <xdr:col>15</xdr:col>
      <xdr:colOff>101600</xdr:colOff>
      <xdr:row>35</xdr:row>
      <xdr:rowOff>162649</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153776</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5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21209</xdr:rowOff>
    </xdr:from>
    <xdr:to>
      <xdr:col>10</xdr:col>
      <xdr:colOff>114300</xdr:colOff>
      <xdr:row>33</xdr:row>
      <xdr:rowOff>58966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679059"/>
          <a:ext cx="889000" cy="3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171005</xdr:rowOff>
    </xdr:from>
    <xdr:to>
      <xdr:col>10</xdr:col>
      <xdr:colOff>165100</xdr:colOff>
      <xdr:row>36</xdr:row>
      <xdr:rowOff>101155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7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92282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26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82309</xdr:rowOff>
    </xdr:from>
    <xdr:to>
      <xdr:col>6</xdr:col>
      <xdr:colOff>38100</xdr:colOff>
      <xdr:row>38</xdr:row>
      <xdr:rowOff>12458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259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3586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1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40208</xdr:rowOff>
    </xdr:from>
    <xdr:to>
      <xdr:col>24</xdr:col>
      <xdr:colOff>114300</xdr:colOff>
      <xdr:row>32</xdr:row>
      <xdr:rowOff>141808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526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63085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37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26644</xdr:rowOff>
    </xdr:from>
    <xdr:to>
      <xdr:col>20</xdr:col>
      <xdr:colOff>38100</xdr:colOff>
      <xdr:row>32</xdr:row>
      <xdr:rowOff>128244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51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144771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288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113665</xdr:rowOff>
    </xdr:from>
    <xdr:to>
      <xdr:col>15</xdr:col>
      <xdr:colOff>101600</xdr:colOff>
      <xdr:row>33</xdr:row>
      <xdr:rowOff>43815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60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60342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37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141859</xdr:rowOff>
    </xdr:from>
    <xdr:to>
      <xdr:col>10</xdr:col>
      <xdr:colOff>165100</xdr:colOff>
      <xdr:row>33</xdr:row>
      <xdr:rowOff>72009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62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88536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40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8166</xdr:rowOff>
    </xdr:from>
    <xdr:to>
      <xdr:col>6</xdr:col>
      <xdr:colOff>38100</xdr:colOff>
      <xdr:row>33</xdr:row>
      <xdr:rowOff>109766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66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126293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44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129707</xdr:rowOff>
    </xdr:from>
    <xdr:to>
      <xdr:col>24</xdr:col>
      <xdr:colOff>62865</xdr:colOff>
      <xdr:row>58</xdr:row>
      <xdr:rowOff>98127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30757"/>
          <a:ext cx="1270" cy="151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101954</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4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98127</xdr:rowOff>
    </xdr:from>
    <xdr:to>
      <xdr:col>24</xdr:col>
      <xdr:colOff>152400</xdr:colOff>
      <xdr:row>58</xdr:row>
      <xdr:rowOff>98127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42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76384</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0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129707</xdr:rowOff>
    </xdr:from>
    <xdr:to>
      <xdr:col>24</xdr:col>
      <xdr:colOff>152400</xdr:colOff>
      <xdr:row>49</xdr:row>
      <xdr:rowOff>129707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3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34021</xdr:rowOff>
    </xdr:from>
    <xdr:to>
      <xdr:col>24</xdr:col>
      <xdr:colOff>63500</xdr:colOff>
      <xdr:row>53</xdr:row>
      <xdr:rowOff>65797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120871"/>
          <a:ext cx="838200" cy="31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28694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286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50267</xdr:rowOff>
    </xdr:from>
    <xdr:to>
      <xdr:col>24</xdr:col>
      <xdr:colOff>114300</xdr:colOff>
      <xdr:row>54</xdr:row>
      <xdr:rowOff>151867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30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65797</xdr:rowOff>
    </xdr:from>
    <xdr:to>
      <xdr:col>19</xdr:col>
      <xdr:colOff>177800</xdr:colOff>
      <xdr:row>53</xdr:row>
      <xdr:rowOff>136075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152647"/>
          <a:ext cx="889000" cy="70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16140</xdr:rowOff>
    </xdr:from>
    <xdr:to>
      <xdr:col>20</xdr:col>
      <xdr:colOff>38100</xdr:colOff>
      <xdr:row>54</xdr:row>
      <xdr:rowOff>117740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27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108867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36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136075</xdr:rowOff>
    </xdr:from>
    <xdr:to>
      <xdr:col>15</xdr:col>
      <xdr:colOff>50800</xdr:colOff>
      <xdr:row>54</xdr:row>
      <xdr:rowOff>121804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222925"/>
          <a:ext cx="889000" cy="157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129950</xdr:rowOff>
    </xdr:from>
    <xdr:to>
      <xdr:col>15</xdr:col>
      <xdr:colOff>101600</xdr:colOff>
      <xdr:row>55</xdr:row>
      <xdr:rowOff>60100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38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51227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48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121804</xdr:rowOff>
    </xdr:from>
    <xdr:to>
      <xdr:col>10</xdr:col>
      <xdr:colOff>114300</xdr:colOff>
      <xdr:row>55</xdr:row>
      <xdr:rowOff>72622</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380104"/>
          <a:ext cx="889000" cy="12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111041</xdr:rowOff>
    </xdr:from>
    <xdr:to>
      <xdr:col>10</xdr:col>
      <xdr:colOff>165100</xdr:colOff>
      <xdr:row>56</xdr:row>
      <xdr:rowOff>41191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54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32318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63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111760</xdr:rowOff>
    </xdr:from>
    <xdr:to>
      <xdr:col>6</xdr:col>
      <xdr:colOff>38100</xdr:colOff>
      <xdr:row>56</xdr:row>
      <xdr:rowOff>41910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54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33037</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63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154671</xdr:rowOff>
    </xdr:from>
    <xdr:to>
      <xdr:col>24</xdr:col>
      <xdr:colOff>114300</xdr:colOff>
      <xdr:row>53</xdr:row>
      <xdr:rowOff>84821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07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6098</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892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14997</xdr:rowOff>
    </xdr:from>
    <xdr:to>
      <xdr:col>20</xdr:col>
      <xdr:colOff>38100</xdr:colOff>
      <xdr:row>53</xdr:row>
      <xdr:rowOff>116597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10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51</xdr:row>
      <xdr:rowOff>133124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887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85275</xdr:rowOff>
    </xdr:from>
    <xdr:to>
      <xdr:col>15</xdr:col>
      <xdr:colOff>101600</xdr:colOff>
      <xdr:row>54</xdr:row>
      <xdr:rowOff>15425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17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31952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8947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71004</xdr:rowOff>
    </xdr:from>
    <xdr:to>
      <xdr:col>10</xdr:col>
      <xdr:colOff>165100</xdr:colOff>
      <xdr:row>55</xdr:row>
      <xdr:rowOff>1154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32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17681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10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21822</xdr:rowOff>
    </xdr:from>
    <xdr:to>
      <xdr:col>6</xdr:col>
      <xdr:colOff>38100</xdr:colOff>
      <xdr:row>55</xdr:row>
      <xdr:rowOff>123422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45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139949</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22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170180</xdr:rowOff>
    </xdr:from>
    <xdr:to>
      <xdr:col>24</xdr:col>
      <xdr:colOff>62865</xdr:colOff>
      <xdr:row>78</xdr:row>
      <xdr:rowOff>18669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000230"/>
          <a:ext cx="1270" cy="1391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22496</xdr:rowOff>
    </xdr:from>
    <xdr:ext cx="469744"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39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18669</xdr:rowOff>
    </xdr:from>
    <xdr:to>
      <xdr:col>24</xdr:col>
      <xdr:colOff>152400</xdr:colOff>
      <xdr:row>78</xdr:row>
      <xdr:rowOff>18669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39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116857</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77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170180</xdr:rowOff>
    </xdr:from>
    <xdr:to>
      <xdr:col>24</xdr:col>
      <xdr:colOff>152400</xdr:colOff>
      <xdr:row>69</xdr:row>
      <xdr:rowOff>170180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00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8889</xdr:rowOff>
    </xdr:from>
    <xdr:to>
      <xdr:col>24</xdr:col>
      <xdr:colOff>63500</xdr:colOff>
      <xdr:row>76</xdr:row>
      <xdr:rowOff>113664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039089"/>
          <a:ext cx="8382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80154</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27674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57277</xdr:rowOff>
    </xdr:from>
    <xdr:to>
      <xdr:col>24</xdr:col>
      <xdr:colOff>114300</xdr:colOff>
      <xdr:row>75</xdr:row>
      <xdr:rowOff>158877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291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113664</xdr:rowOff>
    </xdr:from>
    <xdr:to>
      <xdr:col>19</xdr:col>
      <xdr:colOff>177800</xdr:colOff>
      <xdr:row>76</xdr:row>
      <xdr:rowOff>168402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143864"/>
          <a:ext cx="889000" cy="54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78740</xdr:rowOff>
    </xdr:from>
    <xdr:to>
      <xdr:col>20</xdr:col>
      <xdr:colOff>38100</xdr:colOff>
      <xdr:row>76</xdr:row>
      <xdr:rowOff>8889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29374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25417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271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168402</xdr:rowOff>
    </xdr:from>
    <xdr:to>
      <xdr:col>15</xdr:col>
      <xdr:colOff>50800</xdr:colOff>
      <xdr:row>76</xdr:row>
      <xdr:rowOff>169926</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19860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87376</xdr:rowOff>
    </xdr:from>
    <xdr:to>
      <xdr:col>15</xdr:col>
      <xdr:colOff>101600</xdr:colOff>
      <xdr:row>76</xdr:row>
      <xdr:rowOff>17526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294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34053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272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169926</xdr:rowOff>
    </xdr:from>
    <xdr:to>
      <xdr:col>10</xdr:col>
      <xdr:colOff>114300</xdr:colOff>
      <xdr:row>77</xdr:row>
      <xdr:rowOff>18162</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200126"/>
          <a:ext cx="889000" cy="19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148717</xdr:rowOff>
    </xdr:from>
    <xdr:to>
      <xdr:col>10</xdr:col>
      <xdr:colOff>165100</xdr:colOff>
      <xdr:row>76</xdr:row>
      <xdr:rowOff>78867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0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95394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278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156463</xdr:rowOff>
    </xdr:from>
    <xdr:to>
      <xdr:col>6</xdr:col>
      <xdr:colOff>38100</xdr:colOff>
      <xdr:row>76</xdr:row>
      <xdr:rowOff>86613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01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103141</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279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129540</xdr:rowOff>
    </xdr:from>
    <xdr:to>
      <xdr:col>24</xdr:col>
      <xdr:colOff>114300</xdr:colOff>
      <xdr:row>76</xdr:row>
      <xdr:rowOff>59689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29882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107967</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296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62864</xdr:rowOff>
    </xdr:from>
    <xdr:to>
      <xdr:col>20</xdr:col>
      <xdr:colOff>38100</xdr:colOff>
      <xdr:row>76</xdr:row>
      <xdr:rowOff>164464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09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155591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18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117602</xdr:rowOff>
    </xdr:from>
    <xdr:to>
      <xdr:col>15</xdr:col>
      <xdr:colOff>101600</xdr:colOff>
      <xdr:row>77</xdr:row>
      <xdr:rowOff>47752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14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38879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240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119126</xdr:rowOff>
    </xdr:from>
    <xdr:to>
      <xdr:col>10</xdr:col>
      <xdr:colOff>165100</xdr:colOff>
      <xdr:row>77</xdr:row>
      <xdr:rowOff>49276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149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40403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242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138812</xdr:rowOff>
    </xdr:from>
    <xdr:to>
      <xdr:col>6</xdr:col>
      <xdr:colOff>38100</xdr:colOff>
      <xdr:row>77</xdr:row>
      <xdr:rowOff>68962</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16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60089</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26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156868</xdr:rowOff>
    </xdr:from>
    <xdr:to>
      <xdr:col>24</xdr:col>
      <xdr:colOff>62865</xdr:colOff>
      <xdr:row>97</xdr:row>
      <xdr:rowOff>100335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758818"/>
          <a:ext cx="1270" cy="97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104162</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73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100335</xdr:rowOff>
    </xdr:from>
    <xdr:to>
      <xdr:col>24</xdr:col>
      <xdr:colOff>152400</xdr:colOff>
      <xdr:row>97</xdr:row>
      <xdr:rowOff>100335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730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103545</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534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156868</xdr:rowOff>
    </xdr:from>
    <xdr:to>
      <xdr:col>24</xdr:col>
      <xdr:colOff>152400</xdr:colOff>
      <xdr:row>91</xdr:row>
      <xdr:rowOff>156868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758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15204</xdr:rowOff>
    </xdr:from>
    <xdr:to>
      <xdr:col>24</xdr:col>
      <xdr:colOff>63500</xdr:colOff>
      <xdr:row>97</xdr:row>
      <xdr:rowOff>12370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474404"/>
          <a:ext cx="838200" cy="168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137518</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0823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114641</xdr:rowOff>
    </xdr:from>
    <xdr:to>
      <xdr:col>24</xdr:col>
      <xdr:colOff>114300</xdr:colOff>
      <xdr:row>95</xdr:row>
      <xdr:rowOff>44791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30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63599</xdr:rowOff>
    </xdr:from>
    <xdr:to>
      <xdr:col>19</xdr:col>
      <xdr:colOff>177800</xdr:colOff>
      <xdr:row>97</xdr:row>
      <xdr:rowOff>12370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351349"/>
          <a:ext cx="889000" cy="291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136334</xdr:rowOff>
    </xdr:from>
    <xdr:to>
      <xdr:col>20</xdr:col>
      <xdr:colOff>38100</xdr:colOff>
      <xdr:row>96</xdr:row>
      <xdr:rowOff>66484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2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83011</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199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63599</xdr:rowOff>
    </xdr:from>
    <xdr:to>
      <xdr:col>15</xdr:col>
      <xdr:colOff>50800</xdr:colOff>
      <xdr:row>98</xdr:row>
      <xdr:rowOff>68126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351349"/>
          <a:ext cx="889000" cy="51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29099</xdr:rowOff>
    </xdr:from>
    <xdr:to>
      <xdr:col>15</xdr:col>
      <xdr:colOff>101600</xdr:colOff>
      <xdr:row>94</xdr:row>
      <xdr:rowOff>130699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1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147226</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5920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68126</xdr:rowOff>
    </xdr:from>
    <xdr:to>
      <xdr:col>10</xdr:col>
      <xdr:colOff>114300</xdr:colOff>
      <xdr:row>98</xdr:row>
      <xdr:rowOff>125755</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870226"/>
          <a:ext cx="889000" cy="57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53924</xdr:rowOff>
    </xdr:from>
    <xdr:to>
      <xdr:col>10</xdr:col>
      <xdr:colOff>165100</xdr:colOff>
      <xdr:row>97</xdr:row>
      <xdr:rowOff>155524</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684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601</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45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141546</xdr:rowOff>
    </xdr:from>
    <xdr:to>
      <xdr:col>6</xdr:col>
      <xdr:colOff>38100</xdr:colOff>
      <xdr:row>98</xdr:row>
      <xdr:rowOff>71696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772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88223</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54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135854</xdr:rowOff>
    </xdr:from>
    <xdr:to>
      <xdr:col>24</xdr:col>
      <xdr:colOff>114300</xdr:colOff>
      <xdr:row>96</xdr:row>
      <xdr:rowOff>66004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42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114281</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402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133020</xdr:rowOff>
    </xdr:from>
    <xdr:to>
      <xdr:col>20</xdr:col>
      <xdr:colOff>38100</xdr:colOff>
      <xdr:row>97</xdr:row>
      <xdr:rowOff>63170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59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54297</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684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12799</xdr:rowOff>
    </xdr:from>
    <xdr:to>
      <xdr:col>15</xdr:col>
      <xdr:colOff>101600</xdr:colOff>
      <xdr:row>95</xdr:row>
      <xdr:rowOff>114399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30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105526</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393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17326</xdr:rowOff>
    </xdr:from>
    <xdr:to>
      <xdr:col>10</xdr:col>
      <xdr:colOff>165100</xdr:colOff>
      <xdr:row>98</xdr:row>
      <xdr:rowOff>118926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81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110053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91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74955</xdr:rowOff>
    </xdr:from>
    <xdr:to>
      <xdr:col>6</xdr:col>
      <xdr:colOff>38100</xdr:colOff>
      <xdr:row>99</xdr:row>
      <xdr:rowOff>5105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87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167682</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96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143282</xdr:rowOff>
    </xdr:from>
    <xdr:to>
      <xdr:col>54</xdr:col>
      <xdr:colOff>189865</xdr:colOff>
      <xdr:row>38</xdr:row>
      <xdr:rowOff>53496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629682"/>
          <a:ext cx="1270" cy="938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57323</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7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53496</xdr:rowOff>
    </xdr:from>
    <xdr:to>
      <xdr:col>55</xdr:col>
      <xdr:colOff>88900</xdr:colOff>
      <xdr:row>38</xdr:row>
      <xdr:rowOff>53496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6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89959</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40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143282</xdr:rowOff>
    </xdr:from>
    <xdr:to>
      <xdr:col>55</xdr:col>
      <xdr:colOff>88900</xdr:colOff>
      <xdr:row>32</xdr:row>
      <xdr:rowOff>143282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629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120421</xdr:rowOff>
    </xdr:from>
    <xdr:to>
      <xdr:col>55</xdr:col>
      <xdr:colOff>0</xdr:colOff>
      <xdr:row>36</xdr:row>
      <xdr:rowOff>3596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121171"/>
          <a:ext cx="838200" cy="54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142471</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143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164044</xdr:rowOff>
    </xdr:from>
    <xdr:to>
      <xdr:col>55</xdr:col>
      <xdr:colOff>50800</xdr:colOff>
      <xdr:row>36</xdr:row>
      <xdr:rowOff>94194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16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120421</xdr:rowOff>
    </xdr:from>
    <xdr:to>
      <xdr:col>50</xdr:col>
      <xdr:colOff>114300</xdr:colOff>
      <xdr:row>36</xdr:row>
      <xdr:rowOff>71272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121171"/>
          <a:ext cx="889000" cy="12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151471</xdr:rowOff>
    </xdr:from>
    <xdr:to>
      <xdr:col>50</xdr:col>
      <xdr:colOff>165100</xdr:colOff>
      <xdr:row>36</xdr:row>
      <xdr:rowOff>81621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1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72748</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24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15755</xdr:rowOff>
    </xdr:from>
    <xdr:to>
      <xdr:col>45</xdr:col>
      <xdr:colOff>177800</xdr:colOff>
      <xdr:row>36</xdr:row>
      <xdr:rowOff>71272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159255"/>
          <a:ext cx="889000" cy="1084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170478</xdr:rowOff>
    </xdr:from>
    <xdr:to>
      <xdr:col>46</xdr:col>
      <xdr:colOff>38100</xdr:colOff>
      <xdr:row>36</xdr:row>
      <xdr:rowOff>100628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17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117155</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5946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15755</xdr:rowOff>
    </xdr:from>
    <xdr:to>
      <xdr:col>41</xdr:col>
      <xdr:colOff>50800</xdr:colOff>
      <xdr:row>36</xdr:row>
      <xdr:rowOff>146340</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159255"/>
          <a:ext cx="889000" cy="1159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123538</xdr:rowOff>
    </xdr:from>
    <xdr:to>
      <xdr:col>41</xdr:col>
      <xdr:colOff>101600</xdr:colOff>
      <xdr:row>30</xdr:row>
      <xdr:rowOff>53688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09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70215</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487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120469</xdr:rowOff>
    </xdr:from>
    <xdr:to>
      <xdr:col>36</xdr:col>
      <xdr:colOff>165100</xdr:colOff>
      <xdr:row>37</xdr:row>
      <xdr:rowOff>50619</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29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41746</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38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124246</xdr:rowOff>
    </xdr:from>
    <xdr:to>
      <xdr:col>55</xdr:col>
      <xdr:colOff>50800</xdr:colOff>
      <xdr:row>36</xdr:row>
      <xdr:rowOff>54396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12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147123</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597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69621</xdr:rowOff>
    </xdr:from>
    <xdr:to>
      <xdr:col>50</xdr:col>
      <xdr:colOff>165100</xdr:colOff>
      <xdr:row>35</xdr:row>
      <xdr:rowOff>171221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07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16298</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5845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20472</xdr:rowOff>
    </xdr:from>
    <xdr:to>
      <xdr:col>46</xdr:col>
      <xdr:colOff>38100</xdr:colOff>
      <xdr:row>36</xdr:row>
      <xdr:rowOff>122072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19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113199</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28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136405</xdr:rowOff>
    </xdr:from>
    <xdr:to>
      <xdr:col>41</xdr:col>
      <xdr:colOff>101600</xdr:colOff>
      <xdr:row>30</xdr:row>
      <xdr:rowOff>66555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10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57682</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201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95540</xdr:rowOff>
    </xdr:from>
    <xdr:to>
      <xdr:col>36</xdr:col>
      <xdr:colOff>165100</xdr:colOff>
      <xdr:row>37</xdr:row>
      <xdr:rowOff>25690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26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42217</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042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102857</xdr:rowOff>
    </xdr:from>
    <xdr:to>
      <xdr:col>54</xdr:col>
      <xdr:colOff>189865</xdr:colOff>
      <xdr:row>58</xdr:row>
      <xdr:rowOff>34379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675357"/>
          <a:ext cx="1270" cy="1303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38206</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998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34379</xdr:rowOff>
    </xdr:from>
    <xdr:to>
      <xdr:col>55</xdr:col>
      <xdr:colOff>88900</xdr:colOff>
      <xdr:row>58</xdr:row>
      <xdr:rowOff>34379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997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49534</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450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102857</xdr:rowOff>
    </xdr:from>
    <xdr:to>
      <xdr:col>55</xdr:col>
      <xdr:colOff>88900</xdr:colOff>
      <xdr:row>50</xdr:row>
      <xdr:rowOff>102857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67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35243</xdr:rowOff>
    </xdr:from>
    <xdr:to>
      <xdr:col>55</xdr:col>
      <xdr:colOff>0</xdr:colOff>
      <xdr:row>54</xdr:row>
      <xdr:rowOff>161265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122093"/>
          <a:ext cx="838200" cy="29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805</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430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22378</xdr:rowOff>
    </xdr:from>
    <xdr:to>
      <xdr:col>55</xdr:col>
      <xdr:colOff>50800</xdr:colOff>
      <xdr:row>55</xdr:row>
      <xdr:rowOff>123978</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45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161265</xdr:rowOff>
    </xdr:from>
    <xdr:to>
      <xdr:col>50</xdr:col>
      <xdr:colOff>114300</xdr:colOff>
      <xdr:row>56</xdr:row>
      <xdr:rowOff>134620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419565"/>
          <a:ext cx="889000" cy="316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54470</xdr:rowOff>
    </xdr:from>
    <xdr:to>
      <xdr:col>50</xdr:col>
      <xdr:colOff>165100</xdr:colOff>
      <xdr:row>55</xdr:row>
      <xdr:rowOff>156070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48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147197</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57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151461</xdr:rowOff>
    </xdr:from>
    <xdr:to>
      <xdr:col>45</xdr:col>
      <xdr:colOff>177800</xdr:colOff>
      <xdr:row>56</xdr:row>
      <xdr:rowOff>134620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409761"/>
          <a:ext cx="889000" cy="326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54394</xdr:rowOff>
    </xdr:from>
    <xdr:to>
      <xdr:col>46</xdr:col>
      <xdr:colOff>38100</xdr:colOff>
      <xdr:row>55</xdr:row>
      <xdr:rowOff>155994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48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25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151461</xdr:rowOff>
    </xdr:from>
    <xdr:to>
      <xdr:col>41</xdr:col>
      <xdr:colOff>50800</xdr:colOff>
      <xdr:row>55</xdr:row>
      <xdr:rowOff>77736</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409761"/>
          <a:ext cx="889000" cy="97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134417</xdr:rowOff>
    </xdr:from>
    <xdr:to>
      <xdr:col>41</xdr:col>
      <xdr:colOff>101600</xdr:colOff>
      <xdr:row>55</xdr:row>
      <xdr:rowOff>64567</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39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55694</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485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8344</xdr:rowOff>
    </xdr:from>
    <xdr:to>
      <xdr:col>36</xdr:col>
      <xdr:colOff>165100</xdr:colOff>
      <xdr:row>54</xdr:row>
      <xdr:rowOff>109944</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26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126471</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04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155893</xdr:rowOff>
    </xdr:from>
    <xdr:to>
      <xdr:col>55</xdr:col>
      <xdr:colOff>50800</xdr:colOff>
      <xdr:row>53</xdr:row>
      <xdr:rowOff>86043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07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7320</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8922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110465</xdr:rowOff>
    </xdr:from>
    <xdr:to>
      <xdr:col>50</xdr:col>
      <xdr:colOff>165100</xdr:colOff>
      <xdr:row>55</xdr:row>
      <xdr:rowOff>40615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36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57142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143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83820</xdr:rowOff>
    </xdr:from>
    <xdr:to>
      <xdr:col>46</xdr:col>
      <xdr:colOff>38100</xdr:colOff>
      <xdr:row>57</xdr:row>
      <xdr:rowOff>13970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5097</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77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100661</xdr:rowOff>
    </xdr:from>
    <xdr:to>
      <xdr:col>41</xdr:col>
      <xdr:colOff>101600</xdr:colOff>
      <xdr:row>55</xdr:row>
      <xdr:rowOff>30811</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35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47338</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13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26936</xdr:rowOff>
    </xdr:from>
    <xdr:to>
      <xdr:col>36</xdr:col>
      <xdr:colOff>165100</xdr:colOff>
      <xdr:row>55</xdr:row>
      <xdr:rowOff>128536</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45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119663</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54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157302</xdr:rowOff>
    </xdr:from>
    <xdr:to>
      <xdr:col>54</xdr:col>
      <xdr:colOff>189865</xdr:colOff>
      <xdr:row>78</xdr:row>
      <xdr:rowOff>136958</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330252"/>
          <a:ext cx="1270" cy="1179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140785</xdr:rowOff>
    </xdr:from>
    <xdr:ext cx="378565"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13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136958</xdr:rowOff>
    </xdr:from>
    <xdr:to>
      <xdr:col>55</xdr:col>
      <xdr:colOff>88900</xdr:colOff>
      <xdr:row>78</xdr:row>
      <xdr:rowOff>136958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10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103979</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210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157302</xdr:rowOff>
    </xdr:from>
    <xdr:to>
      <xdr:col>55</xdr:col>
      <xdr:colOff>88900</xdr:colOff>
      <xdr:row>71</xdr:row>
      <xdr:rowOff>157302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33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4163</xdr:rowOff>
    </xdr:from>
    <xdr:to>
      <xdr:col>55</xdr:col>
      <xdr:colOff>0</xdr:colOff>
      <xdr:row>78</xdr:row>
      <xdr:rowOff>24577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034363"/>
          <a:ext cx="838200" cy="36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143268</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1734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164841</xdr:rowOff>
    </xdr:from>
    <xdr:to>
      <xdr:col>55</xdr:col>
      <xdr:colOff>50800</xdr:colOff>
      <xdr:row>77</xdr:row>
      <xdr:rowOff>94991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19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24577</xdr:rowOff>
    </xdr:from>
    <xdr:to>
      <xdr:col>50</xdr:col>
      <xdr:colOff>114300</xdr:colOff>
      <xdr:row>78</xdr:row>
      <xdr:rowOff>112542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397677"/>
          <a:ext cx="889000" cy="87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24617</xdr:rowOff>
    </xdr:from>
    <xdr:to>
      <xdr:col>50</xdr:col>
      <xdr:colOff>165100</xdr:colOff>
      <xdr:row>77</xdr:row>
      <xdr:rowOff>126217</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226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142744</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00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112542</xdr:rowOff>
    </xdr:from>
    <xdr:to>
      <xdr:col>45</xdr:col>
      <xdr:colOff>177800</xdr:colOff>
      <xdr:row>78</xdr:row>
      <xdr:rowOff>113708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3485642"/>
          <a:ext cx="889000" cy="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164429</xdr:rowOff>
    </xdr:from>
    <xdr:to>
      <xdr:col>46</xdr:col>
      <xdr:colOff>38100</xdr:colOff>
      <xdr:row>77</xdr:row>
      <xdr:rowOff>94579</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194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111106</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296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72445</xdr:rowOff>
    </xdr:from>
    <xdr:to>
      <xdr:col>41</xdr:col>
      <xdr:colOff>50800</xdr:colOff>
      <xdr:row>78</xdr:row>
      <xdr:rowOff>113708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445545"/>
          <a:ext cx="889000" cy="41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71230</xdr:rowOff>
    </xdr:from>
    <xdr:to>
      <xdr:col>41</xdr:col>
      <xdr:colOff>101600</xdr:colOff>
      <xdr:row>77</xdr:row>
      <xdr:rowOff>1380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10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17906</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287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49238</xdr:rowOff>
    </xdr:from>
    <xdr:to>
      <xdr:col>36</xdr:col>
      <xdr:colOff>165100</xdr:colOff>
      <xdr:row>75</xdr:row>
      <xdr:rowOff>150837</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29079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167365</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268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124813</xdr:rowOff>
    </xdr:from>
    <xdr:to>
      <xdr:col>55</xdr:col>
      <xdr:colOff>50800</xdr:colOff>
      <xdr:row>76</xdr:row>
      <xdr:rowOff>54964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298356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147690</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28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145227</xdr:rowOff>
    </xdr:from>
    <xdr:to>
      <xdr:col>50</xdr:col>
      <xdr:colOff>165100</xdr:colOff>
      <xdr:row>78</xdr:row>
      <xdr:rowOff>75377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34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66504</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04428" y="13439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61742</xdr:rowOff>
    </xdr:from>
    <xdr:to>
      <xdr:col>46</xdr:col>
      <xdr:colOff>38100</xdr:colOff>
      <xdr:row>78</xdr:row>
      <xdr:rowOff>163342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434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154469</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527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62908</xdr:rowOff>
    </xdr:from>
    <xdr:to>
      <xdr:col>41</xdr:col>
      <xdr:colOff>101600</xdr:colOff>
      <xdr:row>78</xdr:row>
      <xdr:rowOff>164508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43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155635</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428" y="13528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21645</xdr:rowOff>
    </xdr:from>
    <xdr:to>
      <xdr:col>36</xdr:col>
      <xdr:colOff>165100</xdr:colOff>
      <xdr:row>78</xdr:row>
      <xdr:rowOff>123245</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39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114372</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37428" y="13487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131738</xdr:rowOff>
    </xdr:from>
    <xdr:to>
      <xdr:col>54</xdr:col>
      <xdr:colOff>189865</xdr:colOff>
      <xdr:row>98</xdr:row>
      <xdr:rowOff>96799</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562238"/>
          <a:ext cx="1270" cy="1336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100626</xdr:rowOff>
    </xdr:from>
    <xdr:ext cx="469744"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0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96799</xdr:rowOff>
    </xdr:from>
    <xdr:to>
      <xdr:col>55</xdr:col>
      <xdr:colOff>88900</xdr:colOff>
      <xdr:row>98</xdr:row>
      <xdr:rowOff>96799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898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78415</xdr:rowOff>
    </xdr:from>
    <xdr:ext cx="534377"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337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131738</xdr:rowOff>
    </xdr:from>
    <xdr:to>
      <xdr:col>55</xdr:col>
      <xdr:colOff>88900</xdr:colOff>
      <xdr:row>90</xdr:row>
      <xdr:rowOff>131738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562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160235</xdr:rowOff>
    </xdr:from>
    <xdr:to>
      <xdr:col>55</xdr:col>
      <xdr:colOff>0</xdr:colOff>
      <xdr:row>95</xdr:row>
      <xdr:rowOff>5569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276535"/>
          <a:ext cx="838200" cy="16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70527</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358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92100</xdr:rowOff>
    </xdr:from>
    <xdr:to>
      <xdr:col>55</xdr:col>
      <xdr:colOff>50800</xdr:colOff>
      <xdr:row>96</xdr:row>
      <xdr:rowOff>22250</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37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5569</xdr:rowOff>
    </xdr:from>
    <xdr:to>
      <xdr:col>50</xdr:col>
      <xdr:colOff>114300</xdr:colOff>
      <xdr:row>96</xdr:row>
      <xdr:rowOff>83255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293319"/>
          <a:ext cx="889000" cy="249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114064</xdr:rowOff>
    </xdr:from>
    <xdr:to>
      <xdr:col>50</xdr:col>
      <xdr:colOff>165100</xdr:colOff>
      <xdr:row>96</xdr:row>
      <xdr:rowOff>44214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40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35341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49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168351</xdr:rowOff>
    </xdr:from>
    <xdr:to>
      <xdr:col>45</xdr:col>
      <xdr:colOff>177800</xdr:colOff>
      <xdr:row>96</xdr:row>
      <xdr:rowOff>83255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6113201"/>
          <a:ext cx="889000" cy="429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168948</xdr:rowOff>
    </xdr:from>
    <xdr:to>
      <xdr:col>46</xdr:col>
      <xdr:colOff>38100</xdr:colOff>
      <xdr:row>96</xdr:row>
      <xdr:rowOff>99098</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45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115625</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23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168351</xdr:rowOff>
    </xdr:from>
    <xdr:to>
      <xdr:col>41</xdr:col>
      <xdr:colOff>50800</xdr:colOff>
      <xdr:row>94</xdr:row>
      <xdr:rowOff>74854</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113201"/>
          <a:ext cx="889000" cy="77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77451</xdr:rowOff>
    </xdr:from>
    <xdr:to>
      <xdr:col>41</xdr:col>
      <xdr:colOff>101600</xdr:colOff>
      <xdr:row>96</xdr:row>
      <xdr:rowOff>7601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36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170178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457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156851</xdr:rowOff>
    </xdr:from>
    <xdr:to>
      <xdr:col>36</xdr:col>
      <xdr:colOff>165100</xdr:colOff>
      <xdr:row>96</xdr:row>
      <xdr:rowOff>87001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44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78128</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53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109435</xdr:rowOff>
    </xdr:from>
    <xdr:to>
      <xdr:col>55</xdr:col>
      <xdr:colOff>50800</xdr:colOff>
      <xdr:row>95</xdr:row>
      <xdr:rowOff>39585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22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132312</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07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126219</xdr:rowOff>
    </xdr:from>
    <xdr:to>
      <xdr:col>50</xdr:col>
      <xdr:colOff>165100</xdr:colOff>
      <xdr:row>95</xdr:row>
      <xdr:rowOff>56369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24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72896</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017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32455</xdr:rowOff>
    </xdr:from>
    <xdr:to>
      <xdr:col>46</xdr:col>
      <xdr:colOff>38100</xdr:colOff>
      <xdr:row>96</xdr:row>
      <xdr:rowOff>134055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49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125182</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58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117551</xdr:rowOff>
    </xdr:from>
    <xdr:to>
      <xdr:col>41</xdr:col>
      <xdr:colOff>101600</xdr:colOff>
      <xdr:row>94</xdr:row>
      <xdr:rowOff>47701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06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64228</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583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24054</xdr:rowOff>
    </xdr:from>
    <xdr:to>
      <xdr:col>36</xdr:col>
      <xdr:colOff>165100</xdr:colOff>
      <xdr:row>94</xdr:row>
      <xdr:rowOff>125654</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14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142181</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591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29020</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43970"/>
          <a:ext cx="1269" cy="138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147147</xdr:rowOff>
    </xdr:from>
    <xdr:ext cx="469744"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1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29020</xdr:rowOff>
    </xdr:from>
    <xdr:to>
      <xdr:col>86</xdr:col>
      <xdr:colOff>25400</xdr:colOff>
      <xdr:row>31</xdr:row>
      <xdr:rowOff>29020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43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22542</xdr:rowOff>
    </xdr:from>
    <xdr:to>
      <xdr:col>85</xdr:col>
      <xdr:colOff>127000</xdr:colOff>
      <xdr:row>36</xdr:row>
      <xdr:rowOff>54547</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5680392"/>
          <a:ext cx="838200" cy="54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6176</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3498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27749</xdr:rowOff>
    </xdr:from>
    <xdr:to>
      <xdr:col>85</xdr:col>
      <xdr:colOff>177800</xdr:colOff>
      <xdr:row>37</xdr:row>
      <xdr:rowOff>129349</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371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54547</xdr:rowOff>
    </xdr:from>
    <xdr:to>
      <xdr:col>81</xdr:col>
      <xdr:colOff>50800</xdr:colOff>
      <xdr:row>37</xdr:row>
      <xdr:rowOff>30353</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226747"/>
          <a:ext cx="889000" cy="147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14796</xdr:rowOff>
    </xdr:from>
    <xdr:to>
      <xdr:col>81</xdr:col>
      <xdr:colOff>101600</xdr:colOff>
      <xdr:row>37</xdr:row>
      <xdr:rowOff>116396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35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107523</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451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68072</xdr:rowOff>
    </xdr:from>
    <xdr:to>
      <xdr:col>76</xdr:col>
      <xdr:colOff>114300</xdr:colOff>
      <xdr:row>37</xdr:row>
      <xdr:rowOff>30353</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240272"/>
          <a:ext cx="889000" cy="13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28893</xdr:rowOff>
    </xdr:from>
    <xdr:to>
      <xdr:col>76</xdr:col>
      <xdr:colOff>165100</xdr:colOff>
      <xdr:row>38</xdr:row>
      <xdr:rowOff>130493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43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121620</xdr:rowOff>
    </xdr:from>
    <xdr:ext cx="378565"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3017" y="6636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67310</xdr:rowOff>
    </xdr:from>
    <xdr:to>
      <xdr:col>71</xdr:col>
      <xdr:colOff>177800</xdr:colOff>
      <xdr:row>36</xdr:row>
      <xdr:rowOff>68072</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5382260"/>
          <a:ext cx="889000" cy="858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317</xdr:rowOff>
    </xdr:from>
    <xdr:to>
      <xdr:col>72</xdr:col>
      <xdr:colOff>38100</xdr:colOff>
      <xdr:row>37</xdr:row>
      <xdr:rowOff>101917</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343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93044</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436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100140</xdr:rowOff>
    </xdr:from>
    <xdr:to>
      <xdr:col>67</xdr:col>
      <xdr:colOff>101600</xdr:colOff>
      <xdr:row>32</xdr:row>
      <xdr:rowOff>30290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541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32</xdr:row>
      <xdr:rowOff>21417</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550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143192</xdr:rowOff>
    </xdr:from>
    <xdr:to>
      <xdr:col>85</xdr:col>
      <xdr:colOff>177800</xdr:colOff>
      <xdr:row>33</xdr:row>
      <xdr:rowOff>73342</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562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166069</xdr:rowOff>
    </xdr:from>
    <xdr:ext cx="469744"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548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3747</xdr:rowOff>
    </xdr:from>
    <xdr:to>
      <xdr:col>81</xdr:col>
      <xdr:colOff>101600</xdr:colOff>
      <xdr:row>36</xdr:row>
      <xdr:rowOff>105347</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17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34</xdr:row>
      <xdr:rowOff>121874</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46428" y="595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151003</xdr:rowOff>
    </xdr:from>
    <xdr:to>
      <xdr:col>76</xdr:col>
      <xdr:colOff>165100</xdr:colOff>
      <xdr:row>37</xdr:row>
      <xdr:rowOff>81153</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32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97680</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57428" y="6098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17272</xdr:rowOff>
    </xdr:from>
    <xdr:to>
      <xdr:col>72</xdr:col>
      <xdr:colOff>38100</xdr:colOff>
      <xdr:row>36</xdr:row>
      <xdr:rowOff>118872</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18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135399</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68428" y="5964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16510</xdr:rowOff>
    </xdr:from>
    <xdr:to>
      <xdr:col>67</xdr:col>
      <xdr:colOff>101600</xdr:colOff>
      <xdr:row>31</xdr:row>
      <xdr:rowOff>118110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533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29</xdr:row>
      <xdr:rowOff>134637</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79428" y="510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131775</xdr:rowOff>
    </xdr:from>
    <xdr:to>
      <xdr:col>85</xdr:col>
      <xdr:colOff>126364</xdr:colOff>
      <xdr:row>78</xdr:row>
      <xdr:rowOff>71958</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304725"/>
          <a:ext cx="1269" cy="114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75785</xdr:rowOff>
    </xdr:from>
    <xdr:ext cx="469744"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44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71958</xdr:rowOff>
    </xdr:from>
    <xdr:to>
      <xdr:col>86</xdr:col>
      <xdr:colOff>25400</xdr:colOff>
      <xdr:row>78</xdr:row>
      <xdr:rowOff>71958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445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78452</xdr:rowOff>
    </xdr:from>
    <xdr:ext cx="534377"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207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131775</xdr:rowOff>
    </xdr:from>
    <xdr:to>
      <xdr:col>86</xdr:col>
      <xdr:colOff>25400</xdr:colOff>
      <xdr:row>71</xdr:row>
      <xdr:rowOff>131775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30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93732</xdr:rowOff>
    </xdr:from>
    <xdr:to>
      <xdr:col>85</xdr:col>
      <xdr:colOff>127000</xdr:colOff>
      <xdr:row>72</xdr:row>
      <xdr:rowOff>128536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2438132"/>
          <a:ext cx="838200" cy="3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91806</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779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113379</xdr:rowOff>
    </xdr:from>
    <xdr:to>
      <xdr:col>85</xdr:col>
      <xdr:colOff>177800</xdr:colOff>
      <xdr:row>75</xdr:row>
      <xdr:rowOff>43529</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280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111468</xdr:rowOff>
    </xdr:from>
    <xdr:to>
      <xdr:col>81</xdr:col>
      <xdr:colOff>50800</xdr:colOff>
      <xdr:row>72</xdr:row>
      <xdr:rowOff>128536</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4592300" y="12455868"/>
          <a:ext cx="889000" cy="17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112522</xdr:rowOff>
    </xdr:from>
    <xdr:to>
      <xdr:col>81</xdr:col>
      <xdr:colOff>101600</xdr:colOff>
      <xdr:row>75</xdr:row>
      <xdr:rowOff>42672</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27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33799</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89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111468</xdr:rowOff>
    </xdr:from>
    <xdr:to>
      <xdr:col>76</xdr:col>
      <xdr:colOff>114300</xdr:colOff>
      <xdr:row>72</xdr:row>
      <xdr:rowOff>126918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2455868"/>
          <a:ext cx="889000" cy="15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113455</xdr:rowOff>
    </xdr:from>
    <xdr:to>
      <xdr:col>76</xdr:col>
      <xdr:colOff>165100</xdr:colOff>
      <xdr:row>75</xdr:row>
      <xdr:rowOff>43605</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28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34732</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89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123260</xdr:rowOff>
    </xdr:from>
    <xdr:to>
      <xdr:col>71</xdr:col>
      <xdr:colOff>177800</xdr:colOff>
      <xdr:row>72</xdr:row>
      <xdr:rowOff>126918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814300" y="12467660"/>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157328</xdr:rowOff>
    </xdr:from>
    <xdr:to>
      <xdr:col>72</xdr:col>
      <xdr:colOff>38100</xdr:colOff>
      <xdr:row>75</xdr:row>
      <xdr:rowOff>87478</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284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78605</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93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168510</xdr:rowOff>
    </xdr:from>
    <xdr:to>
      <xdr:col>67</xdr:col>
      <xdr:colOff>101600</xdr:colOff>
      <xdr:row>75</xdr:row>
      <xdr:rowOff>98660</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285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89787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294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42932</xdr:rowOff>
    </xdr:from>
    <xdr:to>
      <xdr:col>85</xdr:col>
      <xdr:colOff>177800</xdr:colOff>
      <xdr:row>72</xdr:row>
      <xdr:rowOff>144532</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238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65809</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23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77736</xdr:rowOff>
    </xdr:from>
    <xdr:to>
      <xdr:col>81</xdr:col>
      <xdr:colOff>101600</xdr:colOff>
      <xdr:row>73</xdr:row>
      <xdr:rowOff>7886</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2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24413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219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60668</xdr:rowOff>
    </xdr:from>
    <xdr:to>
      <xdr:col>76</xdr:col>
      <xdr:colOff>165100</xdr:colOff>
      <xdr:row>72</xdr:row>
      <xdr:rowOff>162268</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240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7345</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218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76118</xdr:rowOff>
    </xdr:from>
    <xdr:to>
      <xdr:col>72</xdr:col>
      <xdr:colOff>38100</xdr:colOff>
      <xdr:row>73</xdr:row>
      <xdr:rowOff>6268</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242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22795</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2195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72460</xdr:rowOff>
    </xdr:from>
    <xdr:to>
      <xdr:col>67</xdr:col>
      <xdr:colOff>101600</xdr:colOff>
      <xdr:row>73</xdr:row>
      <xdr:rowOff>2610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241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19137</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2192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138215</xdr:rowOff>
    </xdr:from>
    <xdr:to>
      <xdr:col>85</xdr:col>
      <xdr:colOff>126364</xdr:colOff>
      <xdr:row>98</xdr:row>
      <xdr:rowOff>140900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397265"/>
          <a:ext cx="1269" cy="1545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144727</xdr:rowOff>
    </xdr:from>
    <xdr:ext cx="469744"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4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140900</xdr:rowOff>
    </xdr:from>
    <xdr:to>
      <xdr:col>86</xdr:col>
      <xdr:colOff>25400</xdr:colOff>
      <xdr:row>98</xdr:row>
      <xdr:rowOff>140900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84892</xdr:rowOff>
    </xdr:from>
    <xdr:ext cx="534377"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17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138215</xdr:rowOff>
    </xdr:from>
    <xdr:to>
      <xdr:col>86</xdr:col>
      <xdr:colOff>25400</xdr:colOff>
      <xdr:row>89</xdr:row>
      <xdr:rowOff>138215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39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128823</xdr:rowOff>
    </xdr:from>
    <xdr:to>
      <xdr:col>85</xdr:col>
      <xdr:colOff>127000</xdr:colOff>
      <xdr:row>93</xdr:row>
      <xdr:rowOff>158826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5481300" y="15902223"/>
          <a:ext cx="838200" cy="20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71765</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530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93338</xdr:rowOff>
    </xdr:from>
    <xdr:to>
      <xdr:col>85</xdr:col>
      <xdr:colOff>177800</xdr:colOff>
      <xdr:row>97</xdr:row>
      <xdr:rowOff>23488</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5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162979</xdr:rowOff>
    </xdr:from>
    <xdr:to>
      <xdr:col>81</xdr:col>
      <xdr:colOff>50800</xdr:colOff>
      <xdr:row>92</xdr:row>
      <xdr:rowOff>128823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592300" y="15593479"/>
          <a:ext cx="889000" cy="30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79451</xdr:rowOff>
    </xdr:from>
    <xdr:to>
      <xdr:col>81</xdr:col>
      <xdr:colOff>101600</xdr:colOff>
      <xdr:row>97</xdr:row>
      <xdr:rowOff>9601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53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728</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631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162979</xdr:rowOff>
    </xdr:from>
    <xdr:to>
      <xdr:col>76</xdr:col>
      <xdr:colOff>114300</xdr:colOff>
      <xdr:row>96</xdr:row>
      <xdr:rowOff>85217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5593479"/>
          <a:ext cx="889000" cy="950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63545</xdr:rowOff>
    </xdr:from>
    <xdr:to>
      <xdr:col>76</xdr:col>
      <xdr:colOff>165100</xdr:colOff>
      <xdr:row>96</xdr:row>
      <xdr:rowOff>165145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52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156272</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615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85217</xdr:rowOff>
    </xdr:from>
    <xdr:to>
      <xdr:col>71</xdr:col>
      <xdr:colOff>177800</xdr:colOff>
      <xdr:row>97</xdr:row>
      <xdr:rowOff>71596</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544417"/>
          <a:ext cx="889000" cy="157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88348</xdr:rowOff>
    </xdr:from>
    <xdr:to>
      <xdr:col>72</xdr:col>
      <xdr:colOff>38100</xdr:colOff>
      <xdr:row>98</xdr:row>
      <xdr:rowOff>18498</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18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9625</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811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72689</xdr:rowOff>
    </xdr:from>
    <xdr:to>
      <xdr:col>67</xdr:col>
      <xdr:colOff>101600</xdr:colOff>
      <xdr:row>97</xdr:row>
      <xdr:rowOff>2839</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53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19366</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30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108026</xdr:rowOff>
    </xdr:from>
    <xdr:to>
      <xdr:col>85</xdr:col>
      <xdr:colOff>177800</xdr:colOff>
      <xdr:row>94</xdr:row>
      <xdr:rowOff>38176</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05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130903</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5904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78023</xdr:rowOff>
    </xdr:from>
    <xdr:to>
      <xdr:col>81</xdr:col>
      <xdr:colOff>101600</xdr:colOff>
      <xdr:row>93</xdr:row>
      <xdr:rowOff>8173</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585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24700</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5626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112179</xdr:rowOff>
    </xdr:from>
    <xdr:to>
      <xdr:col>76</xdr:col>
      <xdr:colOff>165100</xdr:colOff>
      <xdr:row>91</xdr:row>
      <xdr:rowOff>42329</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554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89</xdr:row>
      <xdr:rowOff>58856</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531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34417</xdr:rowOff>
    </xdr:from>
    <xdr:to>
      <xdr:col>72</xdr:col>
      <xdr:colOff>38100</xdr:colOff>
      <xdr:row>96</xdr:row>
      <xdr:rowOff>136017</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49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152544</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26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20796</xdr:rowOff>
    </xdr:from>
    <xdr:to>
      <xdr:col>67</xdr:col>
      <xdr:colOff>101600</xdr:colOff>
      <xdr:row>97</xdr:row>
      <xdr:rowOff>122396</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65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113523</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744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60833</xdr:rowOff>
    </xdr:from>
    <xdr:to>
      <xdr:col>116</xdr:col>
      <xdr:colOff>62864</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375783"/>
          <a:ext cx="1269" cy="1409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7510</xdr:rowOff>
    </xdr:from>
    <xdr:ext cx="469744"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151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60833</xdr:rowOff>
    </xdr:from>
    <xdr:to>
      <xdr:col>116</xdr:col>
      <xdr:colOff>152400</xdr:colOff>
      <xdr:row>31</xdr:row>
      <xdr:rowOff>60833</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375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3193</xdr:rowOff>
    </xdr:from>
    <xdr:to>
      <xdr:col>116</xdr:col>
      <xdr:colOff>63500</xdr:colOff>
      <xdr:row>34</xdr:row>
      <xdr:rowOff>130229</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1323300" y="5832493"/>
          <a:ext cx="838200" cy="127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33200</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2054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54773</xdr:rowOff>
    </xdr:from>
    <xdr:to>
      <xdr:col>116</xdr:col>
      <xdr:colOff>114300</xdr:colOff>
      <xdr:row>36</xdr:row>
      <xdr:rowOff>156373</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22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130229</xdr:rowOff>
    </xdr:from>
    <xdr:to>
      <xdr:col>111</xdr:col>
      <xdr:colOff>177800</xdr:colOff>
      <xdr:row>34</xdr:row>
      <xdr:rowOff>135618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0434300" y="5959529"/>
          <a:ext cx="889000" cy="5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57712</xdr:rowOff>
    </xdr:from>
    <xdr:to>
      <xdr:col>112</xdr:col>
      <xdr:colOff>38100</xdr:colOff>
      <xdr:row>36</xdr:row>
      <xdr:rowOff>159312</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2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150439</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32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91204</xdr:rowOff>
    </xdr:from>
    <xdr:to>
      <xdr:col>107</xdr:col>
      <xdr:colOff>50800</xdr:colOff>
      <xdr:row>34</xdr:row>
      <xdr:rowOff>135618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5920504"/>
          <a:ext cx="889000" cy="4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115352</xdr:rowOff>
    </xdr:from>
    <xdr:to>
      <xdr:col>107</xdr:col>
      <xdr:colOff>101600</xdr:colOff>
      <xdr:row>37</xdr:row>
      <xdr:rowOff>45502</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28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36629</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38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91204</xdr:rowOff>
    </xdr:from>
    <xdr:to>
      <xdr:col>102</xdr:col>
      <xdr:colOff>114300</xdr:colOff>
      <xdr:row>34</xdr:row>
      <xdr:rowOff>144599</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8656300" y="5920504"/>
          <a:ext cx="889000" cy="53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137233</xdr:rowOff>
    </xdr:from>
    <xdr:to>
      <xdr:col>102</xdr:col>
      <xdr:colOff>165100</xdr:colOff>
      <xdr:row>37</xdr:row>
      <xdr:rowOff>67383</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58510</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402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4481</xdr:rowOff>
    </xdr:from>
    <xdr:to>
      <xdr:col>98</xdr:col>
      <xdr:colOff>38100</xdr:colOff>
      <xdr:row>37</xdr:row>
      <xdr:rowOff>106081</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34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97208</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44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123843</xdr:rowOff>
    </xdr:from>
    <xdr:to>
      <xdr:col>116</xdr:col>
      <xdr:colOff>114300</xdr:colOff>
      <xdr:row>34</xdr:row>
      <xdr:rowOff>53993</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578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146720</xdr:rowOff>
    </xdr:from>
    <xdr:ext cx="469744"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563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79429</xdr:rowOff>
    </xdr:from>
    <xdr:to>
      <xdr:col>112</xdr:col>
      <xdr:colOff>38100</xdr:colOff>
      <xdr:row>35</xdr:row>
      <xdr:rowOff>9579</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590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26106</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88428" y="5683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84818</xdr:rowOff>
    </xdr:from>
    <xdr:to>
      <xdr:col>107</xdr:col>
      <xdr:colOff>101600</xdr:colOff>
      <xdr:row>35</xdr:row>
      <xdr:rowOff>14968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591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31495</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99428" y="5689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40404</xdr:rowOff>
    </xdr:from>
    <xdr:to>
      <xdr:col>102</xdr:col>
      <xdr:colOff>165100</xdr:colOff>
      <xdr:row>34</xdr:row>
      <xdr:rowOff>142004</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586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32</xdr:row>
      <xdr:rowOff>158531</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5644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93799</xdr:rowOff>
    </xdr:from>
    <xdr:to>
      <xdr:col>98</xdr:col>
      <xdr:colOff>38100</xdr:colOff>
      <xdr:row>35</xdr:row>
      <xdr:rowOff>23949</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592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40476</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5698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38659</xdr:rowOff>
    </xdr:from>
    <xdr:to>
      <xdr:col>116</xdr:col>
      <xdr:colOff>62864</xdr:colOff>
      <xdr:row>58</xdr:row>
      <xdr:rowOff>25000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782609"/>
          <a:ext cx="1269" cy="1186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28827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99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25000</xdr:rowOff>
    </xdr:from>
    <xdr:to>
      <xdr:col>116</xdr:col>
      <xdr:colOff>152400</xdr:colOff>
      <xdr:row>58</xdr:row>
      <xdr:rowOff>25000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996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156786</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55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38659</xdr:rowOff>
    </xdr:from>
    <xdr:to>
      <xdr:col>116</xdr:col>
      <xdr:colOff>152400</xdr:colOff>
      <xdr:row>51</xdr:row>
      <xdr:rowOff>38659</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782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60490</xdr:rowOff>
    </xdr:from>
    <xdr:to>
      <xdr:col>116</xdr:col>
      <xdr:colOff>63500</xdr:colOff>
      <xdr:row>55</xdr:row>
      <xdr:rowOff>99295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1323300" y="9490240"/>
          <a:ext cx="838200" cy="38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17149</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618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38722</xdr:rowOff>
    </xdr:from>
    <xdr:to>
      <xdr:col>116</xdr:col>
      <xdr:colOff>114300</xdr:colOff>
      <xdr:row>56</xdr:row>
      <xdr:rowOff>140322</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9639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99295</xdr:rowOff>
    </xdr:from>
    <xdr:to>
      <xdr:col>111</xdr:col>
      <xdr:colOff>177800</xdr:colOff>
      <xdr:row>56</xdr:row>
      <xdr:rowOff>79693</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0434300" y="9529045"/>
          <a:ext cx="889000" cy="151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30721</xdr:rowOff>
    </xdr:from>
    <xdr:to>
      <xdr:col>112</xdr:col>
      <xdr:colOff>38100</xdr:colOff>
      <xdr:row>56</xdr:row>
      <xdr:rowOff>132321</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963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123448</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724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43173</xdr:rowOff>
    </xdr:from>
    <xdr:to>
      <xdr:col>107</xdr:col>
      <xdr:colOff>50800</xdr:colOff>
      <xdr:row>56</xdr:row>
      <xdr:rowOff>79693</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9545300" y="9644373"/>
          <a:ext cx="889000" cy="3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29064</xdr:rowOff>
    </xdr:from>
    <xdr:to>
      <xdr:col>107</xdr:col>
      <xdr:colOff>101600</xdr:colOff>
      <xdr:row>56</xdr:row>
      <xdr:rowOff>130664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963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121791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7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43173</xdr:rowOff>
    </xdr:from>
    <xdr:to>
      <xdr:col>102</xdr:col>
      <xdr:colOff>114300</xdr:colOff>
      <xdr:row>56</xdr:row>
      <xdr:rowOff>140557</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8656300" y="9644373"/>
          <a:ext cx="889000" cy="97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31521</xdr:rowOff>
    </xdr:from>
    <xdr:to>
      <xdr:col>102</xdr:col>
      <xdr:colOff>165100</xdr:colOff>
      <xdr:row>56</xdr:row>
      <xdr:rowOff>133121</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963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124248</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725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47752</xdr:rowOff>
    </xdr:from>
    <xdr:to>
      <xdr:col>98</xdr:col>
      <xdr:colOff>38100</xdr:colOff>
      <xdr:row>56</xdr:row>
      <xdr:rowOff>149352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6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165879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9424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9690</xdr:rowOff>
    </xdr:from>
    <xdr:to>
      <xdr:col>116</xdr:col>
      <xdr:colOff>114300</xdr:colOff>
      <xdr:row>55</xdr:row>
      <xdr:rowOff>111290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94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32567</xdr:rowOff>
    </xdr:from>
    <xdr:ext cx="469744"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929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48495</xdr:rowOff>
    </xdr:from>
    <xdr:to>
      <xdr:col>112</xdr:col>
      <xdr:colOff>38100</xdr:colOff>
      <xdr:row>55</xdr:row>
      <xdr:rowOff>150095</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947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53</xdr:row>
      <xdr:rowOff>166622</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88428" y="9253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28893</xdr:rowOff>
    </xdr:from>
    <xdr:to>
      <xdr:col>107</xdr:col>
      <xdr:colOff>101600</xdr:colOff>
      <xdr:row>56</xdr:row>
      <xdr:rowOff>130493</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963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147020</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9405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163823</xdr:rowOff>
    </xdr:from>
    <xdr:to>
      <xdr:col>102</xdr:col>
      <xdr:colOff>165100</xdr:colOff>
      <xdr:row>56</xdr:row>
      <xdr:rowOff>93973</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959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110500</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10428" y="9368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89757</xdr:rowOff>
    </xdr:from>
    <xdr:to>
      <xdr:col>98</xdr:col>
      <xdr:colOff>38100</xdr:colOff>
      <xdr:row>57</xdr:row>
      <xdr:rowOff>19907</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969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11034</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21428" y="9783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19045</xdr:rowOff>
    </xdr:from>
    <xdr:to>
      <xdr:col>116</xdr:col>
      <xdr:colOff>62864</xdr:colOff>
      <xdr:row>77</xdr:row>
      <xdr:rowOff>64901</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2159595" y="12020545"/>
          <a:ext cx="1269" cy="1246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68728</xdr:rowOff>
    </xdr:from>
    <xdr:ext cx="534377" cy="259045"/>
    <xdr:sp macro="" textlink="">
      <xdr:nvSpPr>
        <xdr:cNvPr id="846" name="繰出金最小値テキスト">
          <a:extLst>
            <a:ext uri="{FF2B5EF4-FFF2-40B4-BE49-F238E27FC236}">
              <a16:creationId xmlns:a16="http://schemas.microsoft.com/office/drawing/2014/main" id="{00000000-0008-0000-0600-00004E030000}"/>
            </a:ext>
          </a:extLst>
        </xdr:cNvPr>
        <xdr:cNvSpPr txBox="1"/>
      </xdr:nvSpPr>
      <xdr:spPr>
        <a:xfrm>
          <a:off x="22212300" y="1327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64901</xdr:rowOff>
    </xdr:from>
    <xdr:to>
      <xdr:col>116</xdr:col>
      <xdr:colOff>152400</xdr:colOff>
      <xdr:row>77</xdr:row>
      <xdr:rowOff>64901</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326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137172</xdr:rowOff>
    </xdr:from>
    <xdr:ext cx="534377" cy="259045"/>
    <xdr:sp macro="" textlink="">
      <xdr:nvSpPr>
        <xdr:cNvPr id="848" name="繰出金最大値テキスト">
          <a:extLst>
            <a:ext uri="{FF2B5EF4-FFF2-40B4-BE49-F238E27FC236}">
              <a16:creationId xmlns:a16="http://schemas.microsoft.com/office/drawing/2014/main" id="{00000000-0008-0000-0600-000050030000}"/>
            </a:ext>
          </a:extLst>
        </xdr:cNvPr>
        <xdr:cNvSpPr txBox="1"/>
      </xdr:nvSpPr>
      <xdr:spPr>
        <a:xfrm>
          <a:off x="22212300" y="1179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19045</xdr:rowOff>
    </xdr:from>
    <xdr:to>
      <xdr:col>116</xdr:col>
      <xdr:colOff>152400</xdr:colOff>
      <xdr:row>70</xdr:row>
      <xdr:rowOff>19045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2020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74366</xdr:rowOff>
    </xdr:from>
    <xdr:to>
      <xdr:col>116</xdr:col>
      <xdr:colOff>63500</xdr:colOff>
      <xdr:row>73</xdr:row>
      <xdr:rowOff>125161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1323300" y="12590216"/>
          <a:ext cx="838200" cy="5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115059</xdr:rowOff>
    </xdr:from>
    <xdr:ext cx="534377" cy="259045"/>
    <xdr:sp macro="" textlink="">
      <xdr:nvSpPr>
        <xdr:cNvPr id="851" name="繰出金平均値テキスト">
          <a:extLst>
            <a:ext uri="{FF2B5EF4-FFF2-40B4-BE49-F238E27FC236}">
              <a16:creationId xmlns:a16="http://schemas.microsoft.com/office/drawing/2014/main" id="{00000000-0008-0000-0600-000053030000}"/>
            </a:ext>
          </a:extLst>
        </xdr:cNvPr>
        <xdr:cNvSpPr txBox="1"/>
      </xdr:nvSpPr>
      <xdr:spPr>
        <a:xfrm>
          <a:off x="22212300" y="12630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136632</xdr:rowOff>
    </xdr:from>
    <xdr:to>
      <xdr:col>116</xdr:col>
      <xdr:colOff>114300</xdr:colOff>
      <xdr:row>74</xdr:row>
      <xdr:rowOff>66782</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2110700" y="1265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125161</xdr:rowOff>
    </xdr:from>
    <xdr:to>
      <xdr:col>111</xdr:col>
      <xdr:colOff>177800</xdr:colOff>
      <xdr:row>73</xdr:row>
      <xdr:rowOff>138192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0434300" y="12641011"/>
          <a:ext cx="889000" cy="1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32299</xdr:rowOff>
    </xdr:from>
    <xdr:to>
      <xdr:col>112</xdr:col>
      <xdr:colOff>38100</xdr:colOff>
      <xdr:row>74</xdr:row>
      <xdr:rowOff>133899</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1272500" y="1271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125026</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056111" y="1281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110073</xdr:rowOff>
    </xdr:from>
    <xdr:to>
      <xdr:col>107</xdr:col>
      <xdr:colOff>50800</xdr:colOff>
      <xdr:row>73</xdr:row>
      <xdr:rowOff>138192</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9545300" y="12625923"/>
          <a:ext cx="889000" cy="2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63388</xdr:rowOff>
    </xdr:from>
    <xdr:to>
      <xdr:col>107</xdr:col>
      <xdr:colOff>101600</xdr:colOff>
      <xdr:row>74</xdr:row>
      <xdr:rowOff>164988</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0383500" y="1275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156115</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167111" y="1284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110073</xdr:rowOff>
    </xdr:from>
    <xdr:to>
      <xdr:col>102</xdr:col>
      <xdr:colOff>114300</xdr:colOff>
      <xdr:row>73</xdr:row>
      <xdr:rowOff>156388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8656300" y="12625923"/>
          <a:ext cx="889000" cy="4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122641</xdr:rowOff>
    </xdr:from>
    <xdr:to>
      <xdr:col>102</xdr:col>
      <xdr:colOff>165100</xdr:colOff>
      <xdr:row>75</xdr:row>
      <xdr:rowOff>52791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9494500" y="1280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43918</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278111" y="1290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64577</xdr:rowOff>
    </xdr:from>
    <xdr:to>
      <xdr:col>98</xdr:col>
      <xdr:colOff>38100</xdr:colOff>
      <xdr:row>71</xdr:row>
      <xdr:rowOff>166177</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8605500" y="1223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11254</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389111" y="1201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23566</xdr:rowOff>
    </xdr:from>
    <xdr:to>
      <xdr:col>116</xdr:col>
      <xdr:colOff>114300</xdr:colOff>
      <xdr:row>73</xdr:row>
      <xdr:rowOff>125166</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2110700" y="1253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46443</xdr:rowOff>
    </xdr:from>
    <xdr:ext cx="534377" cy="259045"/>
    <xdr:sp macro="" textlink="">
      <xdr:nvSpPr>
        <xdr:cNvPr id="870" name="繰出金該当値テキスト">
          <a:extLst>
            <a:ext uri="{FF2B5EF4-FFF2-40B4-BE49-F238E27FC236}">
              <a16:creationId xmlns:a16="http://schemas.microsoft.com/office/drawing/2014/main" id="{00000000-0008-0000-0600-000066030000}"/>
            </a:ext>
          </a:extLst>
        </xdr:cNvPr>
        <xdr:cNvSpPr txBox="1"/>
      </xdr:nvSpPr>
      <xdr:spPr>
        <a:xfrm>
          <a:off x="22212300" y="1239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74361</xdr:rowOff>
    </xdr:from>
    <xdr:to>
      <xdr:col>112</xdr:col>
      <xdr:colOff>38100</xdr:colOff>
      <xdr:row>74</xdr:row>
      <xdr:rowOff>4511</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1272500" y="1259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21038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56111" y="1236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87392</xdr:rowOff>
    </xdr:from>
    <xdr:to>
      <xdr:col>107</xdr:col>
      <xdr:colOff>101600</xdr:colOff>
      <xdr:row>74</xdr:row>
      <xdr:rowOff>17542</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0383500" y="1260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34069</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2378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59273</xdr:rowOff>
    </xdr:from>
    <xdr:to>
      <xdr:col>102</xdr:col>
      <xdr:colOff>165100</xdr:colOff>
      <xdr:row>73</xdr:row>
      <xdr:rowOff>160873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9494500" y="1257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5950</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278111" y="12350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105588</xdr:rowOff>
    </xdr:from>
    <xdr:to>
      <xdr:col>98</xdr:col>
      <xdr:colOff>38100</xdr:colOff>
      <xdr:row>74</xdr:row>
      <xdr:rowOff>35738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8605500" y="1262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26865</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389111" y="1271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a:extLst>
            <a:ext uri="{FF2B5EF4-FFF2-40B4-BE49-F238E27FC236}">
              <a16:creationId xmlns:a16="http://schemas.microsoft.com/office/drawing/2014/main" id="{00000000-0008-0000-0600-00007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a:extLst>
            <a:ext uri="{FF2B5EF4-FFF2-40B4-BE49-F238E27FC236}">
              <a16:creationId xmlns:a16="http://schemas.microsoft.com/office/drawing/2014/main" id="{00000000-0008-0000-0600-00008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a:extLst>
            <a:ext uri="{FF2B5EF4-FFF2-40B4-BE49-F238E27FC236}">
              <a16:creationId xmlns:a16="http://schemas.microsoft.com/office/drawing/2014/main" id="{00000000-0008-0000-0600-00008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a:extLst>
            <a:ext uri="{FF2B5EF4-FFF2-40B4-BE49-F238E27FC236}">
              <a16:creationId xmlns:a16="http://schemas.microsoft.com/office/drawing/2014/main" id="{00000000-0008-0000-0600-00009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消防業務について、広い市域の多くを一部事務組合によらず直接運営していることにより、類似団体平均を大きく上回っている。今後においても、人件費の抑制のため、職員配置適正化の取組みにより、計画的な職員採用及び配置に努めるとともに、働き方改革を推進することで総人件費の抑制に努める。</a:t>
          </a:r>
        </a:p>
        <a:p>
          <a:r>
            <a:rPr kumimoji="1" lang="ja-JP" altLang="en-US" sz="1300">
              <a:latin typeface="ＭＳ Ｐゴシック" panose="020B0600070205080204" pitchFamily="50" charset="-128"/>
              <a:ea typeface="ＭＳ Ｐゴシック" panose="020B0600070205080204" pitchFamily="50" charset="-128"/>
            </a:rPr>
            <a:t>　物件費は、消防費において消防車の修繕料が増加したことなどにより、類似団体平均を上回っている。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普通建設事業費のうち新規整備分は、周南公立大学の新校舎整備により、大幅に増加している。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災害復旧事業費は、台風等による被害が大きかったことから、前年度より大幅に増加した。</a:t>
          </a:r>
        </a:p>
        <a:p>
          <a:r>
            <a:rPr kumimoji="1" lang="ja-JP" altLang="en-US" sz="1300">
              <a:latin typeface="ＭＳ Ｐゴシック" panose="020B0600070205080204" pitchFamily="50" charset="-128"/>
              <a:ea typeface="ＭＳ Ｐゴシック" panose="020B0600070205080204" pitchFamily="50" charset="-128"/>
            </a:rPr>
            <a:t>　積立金は、財政調整基金積立金当の減により、減少している。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山口県周南市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136,179
134,534
656.29
81,048,889
76,885,574
3,739,155
38,230,537
76,471,784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66.0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100511</xdr:rowOff>
    </xdr:from>
    <xdr:to>
      <xdr:col>24</xdr:col>
      <xdr:colOff>62865</xdr:colOff>
      <xdr:row>39</xdr:row>
      <xdr:rowOff>16147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44011"/>
          <a:ext cx="127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19974</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06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16147</xdr:rowOff>
    </xdr:from>
    <xdr:to>
      <xdr:col>24</xdr:col>
      <xdr:colOff>152400</xdr:colOff>
      <xdr:row>39</xdr:row>
      <xdr:rowOff>16147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02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47188</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19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100511</xdr:rowOff>
    </xdr:from>
    <xdr:to>
      <xdr:col>24</xdr:col>
      <xdr:colOff>152400</xdr:colOff>
      <xdr:row>30</xdr:row>
      <xdr:rowOff>100511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44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106499</xdr:rowOff>
    </xdr:from>
    <xdr:to>
      <xdr:col>24</xdr:col>
      <xdr:colOff>63500</xdr:colOff>
      <xdr:row>33</xdr:row>
      <xdr:rowOff>154396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764349"/>
          <a:ext cx="838200" cy="47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110870</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940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132443</xdr:rowOff>
    </xdr:from>
    <xdr:to>
      <xdr:col>24</xdr:col>
      <xdr:colOff>114300</xdr:colOff>
      <xdr:row>35</xdr:row>
      <xdr:rowOff>62593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6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154396</xdr:rowOff>
    </xdr:from>
    <xdr:to>
      <xdr:col>19</xdr:col>
      <xdr:colOff>177800</xdr:colOff>
      <xdr:row>34</xdr:row>
      <xdr:rowOff>44994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812246"/>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168366</xdr:rowOff>
    </xdr:from>
    <xdr:to>
      <xdr:col>20</xdr:col>
      <xdr:colOff>38100</xdr:colOff>
      <xdr:row>35</xdr:row>
      <xdr:rowOff>98516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99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89643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09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44994</xdr:rowOff>
    </xdr:from>
    <xdr:to>
      <xdr:col>15</xdr:col>
      <xdr:colOff>50800</xdr:colOff>
      <xdr:row>34</xdr:row>
      <xdr:rowOff>169092</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874294"/>
          <a:ext cx="889000" cy="12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29573</xdr:rowOff>
    </xdr:from>
    <xdr:to>
      <xdr:col>15</xdr:col>
      <xdr:colOff>101600</xdr:colOff>
      <xdr:row>35</xdr:row>
      <xdr:rowOff>131173</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03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122300</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12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165281</xdr:rowOff>
    </xdr:from>
    <xdr:to>
      <xdr:col>10</xdr:col>
      <xdr:colOff>114300</xdr:colOff>
      <xdr:row>34</xdr:row>
      <xdr:rowOff>169092</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823131"/>
          <a:ext cx="889000" cy="17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81824</xdr:rowOff>
    </xdr:from>
    <xdr:to>
      <xdr:col>10</xdr:col>
      <xdr:colOff>165100</xdr:colOff>
      <xdr:row>36</xdr:row>
      <xdr:rowOff>11974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3101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17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157480</xdr:rowOff>
    </xdr:from>
    <xdr:to>
      <xdr:col>6</xdr:col>
      <xdr:colOff>38100</xdr:colOff>
      <xdr:row>35</xdr:row>
      <xdr:rowOff>87630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78757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55699</xdr:rowOff>
    </xdr:from>
    <xdr:to>
      <xdr:col>24</xdr:col>
      <xdr:colOff>114300</xdr:colOff>
      <xdr:row>33</xdr:row>
      <xdr:rowOff>157299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71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78576</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564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103596</xdr:rowOff>
    </xdr:from>
    <xdr:to>
      <xdr:col>20</xdr:col>
      <xdr:colOff>38100</xdr:colOff>
      <xdr:row>34</xdr:row>
      <xdr:rowOff>33746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76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50273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536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165644</xdr:rowOff>
    </xdr:from>
    <xdr:to>
      <xdr:col>15</xdr:col>
      <xdr:colOff>101600</xdr:colOff>
      <xdr:row>34</xdr:row>
      <xdr:rowOff>95794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82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112321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59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118292</xdr:rowOff>
    </xdr:from>
    <xdr:to>
      <xdr:col>10</xdr:col>
      <xdr:colOff>165100</xdr:colOff>
      <xdr:row>35</xdr:row>
      <xdr:rowOff>48442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94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64969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722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114481</xdr:rowOff>
    </xdr:from>
    <xdr:to>
      <xdr:col>6</xdr:col>
      <xdr:colOff>38100</xdr:colOff>
      <xdr:row>34</xdr:row>
      <xdr:rowOff>44631</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77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61158</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547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7733</xdr:rowOff>
    </xdr:from>
    <xdr:to>
      <xdr:col>24</xdr:col>
      <xdr:colOff>62865</xdr:colOff>
      <xdr:row>59</xdr:row>
      <xdr:rowOff>84923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4633595" y="9437483"/>
          <a:ext cx="1270" cy="76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88750</xdr:rowOff>
    </xdr:from>
    <xdr:ext cx="534377" cy="259045"/>
    <xdr:sp macro="" textlink="">
      <xdr:nvSpPr>
        <xdr:cNvPr id="119" name="総務費最小値テキスト">
          <a:extLst>
            <a:ext uri="{FF2B5EF4-FFF2-40B4-BE49-F238E27FC236}">
              <a16:creationId xmlns:a16="http://schemas.microsoft.com/office/drawing/2014/main" id="{00000000-0008-0000-0700-000077000000}"/>
            </a:ext>
          </a:extLst>
        </xdr:cNvPr>
        <xdr:cNvSpPr txBox="1"/>
      </xdr:nvSpPr>
      <xdr:spPr>
        <a:xfrm>
          <a:off x="4686300" y="1020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84923</xdr:rowOff>
    </xdr:from>
    <xdr:to>
      <xdr:col>24</xdr:col>
      <xdr:colOff>152400</xdr:colOff>
      <xdr:row>59</xdr:row>
      <xdr:rowOff>84923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10200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125860</xdr:rowOff>
    </xdr:from>
    <xdr:ext cx="599010" cy="259045"/>
    <xdr:sp macro="" textlink="">
      <xdr:nvSpPr>
        <xdr:cNvPr id="121" name="総務費最大値テキスト">
          <a:extLst>
            <a:ext uri="{FF2B5EF4-FFF2-40B4-BE49-F238E27FC236}">
              <a16:creationId xmlns:a16="http://schemas.microsoft.com/office/drawing/2014/main" id="{00000000-0008-0000-0700-000079000000}"/>
            </a:ext>
          </a:extLst>
        </xdr:cNvPr>
        <xdr:cNvSpPr txBox="1"/>
      </xdr:nvSpPr>
      <xdr:spPr>
        <a:xfrm>
          <a:off x="4686300" y="9212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101,373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7733</xdr:rowOff>
    </xdr:from>
    <xdr:to>
      <xdr:col>24</xdr:col>
      <xdr:colOff>152400</xdr:colOff>
      <xdr:row>55</xdr:row>
      <xdr:rowOff>7733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943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169320</xdr:rowOff>
    </xdr:from>
    <xdr:to>
      <xdr:col>24</xdr:col>
      <xdr:colOff>63500</xdr:colOff>
      <xdr:row>55</xdr:row>
      <xdr:rowOff>106433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3797300" y="9427620"/>
          <a:ext cx="838200" cy="108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41267</xdr:rowOff>
    </xdr:from>
    <xdr:ext cx="534377" cy="259045"/>
    <xdr:sp macro="" textlink="">
      <xdr:nvSpPr>
        <xdr:cNvPr id="124" name="総務費平均値テキスト">
          <a:extLst>
            <a:ext uri="{FF2B5EF4-FFF2-40B4-BE49-F238E27FC236}">
              <a16:creationId xmlns:a16="http://schemas.microsoft.com/office/drawing/2014/main" id="{00000000-0008-0000-0700-00007C000000}"/>
            </a:ext>
          </a:extLst>
        </xdr:cNvPr>
        <xdr:cNvSpPr txBox="1"/>
      </xdr:nvSpPr>
      <xdr:spPr>
        <a:xfrm>
          <a:off x="4686300" y="9813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62840</xdr:rowOff>
    </xdr:from>
    <xdr:to>
      <xdr:col>24</xdr:col>
      <xdr:colOff>114300</xdr:colOff>
      <xdr:row>57</xdr:row>
      <xdr:rowOff>164440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4584700" y="98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26097</xdr:rowOff>
    </xdr:from>
    <xdr:to>
      <xdr:col>19</xdr:col>
      <xdr:colOff>177800</xdr:colOff>
      <xdr:row>54</xdr:row>
      <xdr:rowOff>169320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908300" y="9284397"/>
          <a:ext cx="889000" cy="14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59727</xdr:rowOff>
    </xdr:from>
    <xdr:to>
      <xdr:col>20</xdr:col>
      <xdr:colOff>38100</xdr:colOff>
      <xdr:row>57</xdr:row>
      <xdr:rowOff>161327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3746500" y="983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152454</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530111" y="992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86142</xdr:rowOff>
    </xdr:from>
    <xdr:to>
      <xdr:col>15</xdr:col>
      <xdr:colOff>50800</xdr:colOff>
      <xdr:row>54</xdr:row>
      <xdr:rowOff>26097</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2019300" y="8658642"/>
          <a:ext cx="889000" cy="62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40796</xdr:rowOff>
    </xdr:from>
    <xdr:to>
      <xdr:col>15</xdr:col>
      <xdr:colOff>101600</xdr:colOff>
      <xdr:row>57</xdr:row>
      <xdr:rowOff>142396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2857500" y="9813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133523</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641111" y="990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86142</xdr:rowOff>
    </xdr:from>
    <xdr:to>
      <xdr:col>10</xdr:col>
      <xdr:colOff>114300</xdr:colOff>
      <xdr:row>57</xdr:row>
      <xdr:rowOff>68562</xdr:rowOff>
    </xdr:to>
    <xdr:cxnSp macro="">
      <xdr:nvCxnSpPr>
        <xdr:cNvPr id="132" name="直線コネクタ 131">
          <a:extLst>
            <a:ext uri="{FF2B5EF4-FFF2-40B4-BE49-F238E27FC236}">
              <a16:creationId xmlns:a16="http://schemas.microsoft.com/office/drawing/2014/main" id="{00000000-0008-0000-0700-000084000000}"/>
            </a:ext>
          </a:extLst>
        </xdr:cNvPr>
        <xdr:cNvCxnSpPr/>
      </xdr:nvCxnSpPr>
      <xdr:spPr>
        <a:xfrm flipV="1">
          <a:off x="1130300" y="8658642"/>
          <a:ext cx="889000" cy="1182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74737</xdr:rowOff>
    </xdr:from>
    <xdr:to>
      <xdr:col>10</xdr:col>
      <xdr:colOff>165100</xdr:colOff>
      <xdr:row>52</xdr:row>
      <xdr:rowOff>4887</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968500" y="8818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167464</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719795" y="8911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73540</xdr:rowOff>
    </xdr:from>
    <xdr:to>
      <xdr:col>6</xdr:col>
      <xdr:colOff>38100</xdr:colOff>
      <xdr:row>58</xdr:row>
      <xdr:rowOff>3690</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079500" y="98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166267</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63111" y="993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55633</xdr:rowOff>
    </xdr:from>
    <xdr:to>
      <xdr:col>24</xdr:col>
      <xdr:colOff>114300</xdr:colOff>
      <xdr:row>55</xdr:row>
      <xdr:rowOff>157233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4584700" y="9485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142010</xdr:rowOff>
    </xdr:from>
    <xdr:ext cx="534377" cy="259045"/>
    <xdr:sp macro="" textlink="">
      <xdr:nvSpPr>
        <xdr:cNvPr id="143" name="総務費該当値テキスト">
          <a:extLst>
            <a:ext uri="{FF2B5EF4-FFF2-40B4-BE49-F238E27FC236}">
              <a16:creationId xmlns:a16="http://schemas.microsoft.com/office/drawing/2014/main" id="{00000000-0008-0000-0700-00008F000000}"/>
            </a:ext>
          </a:extLst>
        </xdr:cNvPr>
        <xdr:cNvSpPr txBox="1"/>
      </xdr:nvSpPr>
      <xdr:spPr>
        <a:xfrm>
          <a:off x="4686300" y="9400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118520</xdr:rowOff>
    </xdr:from>
    <xdr:to>
      <xdr:col>20</xdr:col>
      <xdr:colOff>38100</xdr:colOff>
      <xdr:row>55</xdr:row>
      <xdr:rowOff>48670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3746500" y="937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65197</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3497795" y="9152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146747</xdr:rowOff>
    </xdr:from>
    <xdr:to>
      <xdr:col>15</xdr:col>
      <xdr:colOff>101600</xdr:colOff>
      <xdr:row>54</xdr:row>
      <xdr:rowOff>76897</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2857500" y="923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93424</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2608795" y="9008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35342</xdr:rowOff>
    </xdr:from>
    <xdr:to>
      <xdr:col>10</xdr:col>
      <xdr:colOff>165100</xdr:colOff>
      <xdr:row>50</xdr:row>
      <xdr:rowOff>136942</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968500" y="860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153469</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1719795" y="8383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17762</xdr:rowOff>
    </xdr:from>
    <xdr:to>
      <xdr:col>6</xdr:col>
      <xdr:colOff>38100</xdr:colOff>
      <xdr:row>57</xdr:row>
      <xdr:rowOff>119362</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079500" y="979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135889</xdr:rowOff>
    </xdr:from>
    <xdr:ext cx="534377"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863111" y="956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106476</xdr:rowOff>
    </xdr:from>
    <xdr:to>
      <xdr:col>24</xdr:col>
      <xdr:colOff>62865</xdr:colOff>
      <xdr:row>79</xdr:row>
      <xdr:rowOff>45346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279426"/>
          <a:ext cx="1270" cy="1310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49173</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59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45346</xdr:rowOff>
    </xdr:from>
    <xdr:to>
      <xdr:col>24</xdr:col>
      <xdr:colOff>152400</xdr:colOff>
      <xdr:row>79</xdr:row>
      <xdr:rowOff>45346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58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53153</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2054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106476</xdr:rowOff>
    </xdr:from>
    <xdr:to>
      <xdr:col>24</xdr:col>
      <xdr:colOff>152400</xdr:colOff>
      <xdr:row>71</xdr:row>
      <xdr:rowOff>106476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27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83979</xdr:rowOff>
    </xdr:from>
    <xdr:to>
      <xdr:col>24</xdr:col>
      <xdr:colOff>63500</xdr:colOff>
      <xdr:row>77</xdr:row>
      <xdr:rowOff>7702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3114179"/>
          <a:ext cx="838200" cy="95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129856</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28171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106979</xdr:rowOff>
    </xdr:from>
    <xdr:to>
      <xdr:col>24</xdr:col>
      <xdr:colOff>114300</xdr:colOff>
      <xdr:row>76</xdr:row>
      <xdr:rowOff>37130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296572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86379</xdr:rowOff>
    </xdr:from>
    <xdr:to>
      <xdr:col>19</xdr:col>
      <xdr:colOff>177800</xdr:colOff>
      <xdr:row>77</xdr:row>
      <xdr:rowOff>7702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908300" y="13116579"/>
          <a:ext cx="889000" cy="92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107017</xdr:rowOff>
    </xdr:from>
    <xdr:to>
      <xdr:col>20</xdr:col>
      <xdr:colOff>38100</xdr:colOff>
      <xdr:row>77</xdr:row>
      <xdr:rowOff>37167</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31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53694</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2912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86379</xdr:rowOff>
    </xdr:from>
    <xdr:to>
      <xdr:col>15</xdr:col>
      <xdr:colOff>50800</xdr:colOff>
      <xdr:row>78</xdr:row>
      <xdr:rowOff>157417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2019300" y="13116579"/>
          <a:ext cx="889000" cy="413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110274</xdr:rowOff>
    </xdr:from>
    <xdr:to>
      <xdr:col>15</xdr:col>
      <xdr:colOff>101600</xdr:colOff>
      <xdr:row>76</xdr:row>
      <xdr:rowOff>40424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296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56951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2744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157417</xdr:rowOff>
    </xdr:from>
    <xdr:to>
      <xdr:col>10</xdr:col>
      <xdr:colOff>114300</xdr:colOff>
      <xdr:row>79</xdr:row>
      <xdr:rowOff>76758</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3530517"/>
          <a:ext cx="889000" cy="90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57925</xdr:rowOff>
    </xdr:from>
    <xdr:to>
      <xdr:col>10</xdr:col>
      <xdr:colOff>165100</xdr:colOff>
      <xdr:row>78</xdr:row>
      <xdr:rowOff>159525</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343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4602</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3206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153860</xdr:rowOff>
    </xdr:from>
    <xdr:to>
      <xdr:col>6</xdr:col>
      <xdr:colOff>38100</xdr:colOff>
      <xdr:row>79</xdr:row>
      <xdr:rowOff>84010</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52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100537</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3302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33179</xdr:rowOff>
    </xdr:from>
    <xdr:to>
      <xdr:col>24</xdr:col>
      <xdr:colOff>114300</xdr:colOff>
      <xdr:row>76</xdr:row>
      <xdr:rowOff>134779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306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11606</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3041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128352</xdr:rowOff>
    </xdr:from>
    <xdr:to>
      <xdr:col>20</xdr:col>
      <xdr:colOff>38100</xdr:colOff>
      <xdr:row>77</xdr:row>
      <xdr:rowOff>58502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315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49629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3251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35579</xdr:rowOff>
    </xdr:from>
    <xdr:to>
      <xdr:col>15</xdr:col>
      <xdr:colOff>101600</xdr:colOff>
      <xdr:row>76</xdr:row>
      <xdr:rowOff>137179</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306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128306</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3158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106617</xdr:rowOff>
    </xdr:from>
    <xdr:to>
      <xdr:col>10</xdr:col>
      <xdr:colOff>165100</xdr:colOff>
      <xdr:row>79</xdr:row>
      <xdr:rowOff>36767</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3479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27894</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3572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25958</xdr:rowOff>
    </xdr:from>
    <xdr:to>
      <xdr:col>6</xdr:col>
      <xdr:colOff>38100</xdr:colOff>
      <xdr:row>79</xdr:row>
      <xdr:rowOff>127558</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357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118685</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3663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157302</xdr:rowOff>
    </xdr:from>
    <xdr:to>
      <xdr:col>24</xdr:col>
      <xdr:colOff>62865</xdr:colOff>
      <xdr:row>99</xdr:row>
      <xdr:rowOff>79084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87802"/>
          <a:ext cx="1270" cy="1464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82911</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705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79084</xdr:rowOff>
    </xdr:from>
    <xdr:to>
      <xdr:col>24</xdr:col>
      <xdr:colOff>152400</xdr:colOff>
      <xdr:row>99</xdr:row>
      <xdr:rowOff>79084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7052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103979</xdr:rowOff>
    </xdr:from>
    <xdr:ext cx="534377"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36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157302</xdr:rowOff>
    </xdr:from>
    <xdr:to>
      <xdr:col>24</xdr:col>
      <xdr:colOff>152400</xdr:colOff>
      <xdr:row>90</xdr:row>
      <xdr:rowOff>157302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87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6311</xdr:rowOff>
    </xdr:from>
    <xdr:to>
      <xdr:col>24</xdr:col>
      <xdr:colOff>63500</xdr:colOff>
      <xdr:row>95</xdr:row>
      <xdr:rowOff>82589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3797300" y="16294061"/>
          <a:ext cx="838200" cy="76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118342</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406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139915</xdr:rowOff>
    </xdr:from>
    <xdr:to>
      <xdr:col>24</xdr:col>
      <xdr:colOff>114300</xdr:colOff>
      <xdr:row>96</xdr:row>
      <xdr:rowOff>70065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42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6311</xdr:rowOff>
    </xdr:from>
    <xdr:to>
      <xdr:col>19</xdr:col>
      <xdr:colOff>177800</xdr:colOff>
      <xdr:row>95</xdr:row>
      <xdr:rowOff>48907</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908300" y="16294061"/>
          <a:ext cx="889000" cy="4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118618</xdr:rowOff>
    </xdr:from>
    <xdr:to>
      <xdr:col>20</xdr:col>
      <xdr:colOff>38100</xdr:colOff>
      <xdr:row>96</xdr:row>
      <xdr:rowOff>48768</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406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39895</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499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48907</xdr:rowOff>
    </xdr:from>
    <xdr:to>
      <xdr:col>15</xdr:col>
      <xdr:colOff>50800</xdr:colOff>
      <xdr:row>96</xdr:row>
      <xdr:rowOff>160655</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336657"/>
          <a:ext cx="889000" cy="28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108789</xdr:rowOff>
    </xdr:from>
    <xdr:to>
      <xdr:col>15</xdr:col>
      <xdr:colOff>101600</xdr:colOff>
      <xdr:row>96</xdr:row>
      <xdr:rowOff>38939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39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30066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489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160655</xdr:rowOff>
    </xdr:from>
    <xdr:to>
      <xdr:col>10</xdr:col>
      <xdr:colOff>114300</xdr:colOff>
      <xdr:row>97</xdr:row>
      <xdr:rowOff>101561</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619855"/>
          <a:ext cx="889000" cy="11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87300</xdr:rowOff>
    </xdr:from>
    <xdr:to>
      <xdr:col>10</xdr:col>
      <xdr:colOff>165100</xdr:colOff>
      <xdr:row>98</xdr:row>
      <xdr:rowOff>17450</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71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8577</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81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143726</xdr:rowOff>
    </xdr:from>
    <xdr:to>
      <xdr:col>6</xdr:col>
      <xdr:colOff>38100</xdr:colOff>
      <xdr:row>98</xdr:row>
      <xdr:rowOff>73876</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77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65003</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867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31789</xdr:rowOff>
    </xdr:from>
    <xdr:to>
      <xdr:col>24</xdr:col>
      <xdr:colOff>114300</xdr:colOff>
      <xdr:row>95</xdr:row>
      <xdr:rowOff>133389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31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54666</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170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126961</xdr:rowOff>
    </xdr:from>
    <xdr:to>
      <xdr:col>20</xdr:col>
      <xdr:colOff>38100</xdr:colOff>
      <xdr:row>95</xdr:row>
      <xdr:rowOff>57111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24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73638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01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169557</xdr:rowOff>
    </xdr:from>
    <xdr:to>
      <xdr:col>15</xdr:col>
      <xdr:colOff>101600</xdr:colOff>
      <xdr:row>95</xdr:row>
      <xdr:rowOff>99707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28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116234</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061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109855</xdr:rowOff>
    </xdr:from>
    <xdr:to>
      <xdr:col>10</xdr:col>
      <xdr:colOff>165100</xdr:colOff>
      <xdr:row>97</xdr:row>
      <xdr:rowOff>40005</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56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56532</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34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50761</xdr:rowOff>
    </xdr:from>
    <xdr:to>
      <xdr:col>6</xdr:col>
      <xdr:colOff>38100</xdr:colOff>
      <xdr:row>97</xdr:row>
      <xdr:rowOff>152361</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68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168888</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456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69931</xdr:rowOff>
    </xdr:from>
    <xdr:to>
      <xdr:col>54</xdr:col>
      <xdr:colOff>189865</xdr:colOff>
      <xdr:row>38</xdr:row>
      <xdr:rowOff>131196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213431"/>
          <a:ext cx="1270" cy="143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135023</xdr:rowOff>
    </xdr:from>
    <xdr:ext cx="313932"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6501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131196</xdr:rowOff>
    </xdr:from>
    <xdr:to>
      <xdr:col>55</xdr:col>
      <xdr:colOff>88900</xdr:colOff>
      <xdr:row>38</xdr:row>
      <xdr:rowOff>131196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646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16608</xdr:rowOff>
    </xdr:from>
    <xdr:ext cx="534377"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498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69931</xdr:rowOff>
    </xdr:from>
    <xdr:to>
      <xdr:col>55</xdr:col>
      <xdr:colOff>88900</xdr:colOff>
      <xdr:row>30</xdr:row>
      <xdr:rowOff>69931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21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87305</xdr:rowOff>
    </xdr:from>
    <xdr:to>
      <xdr:col>55</xdr:col>
      <xdr:colOff>0</xdr:colOff>
      <xdr:row>38</xdr:row>
      <xdr:rowOff>94254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602405"/>
          <a:ext cx="838200" cy="6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90654</xdr:rowOff>
    </xdr:from>
    <xdr:ext cx="469744"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2628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67777</xdr:rowOff>
    </xdr:from>
    <xdr:to>
      <xdr:col>55</xdr:col>
      <xdr:colOff>50800</xdr:colOff>
      <xdr:row>37</xdr:row>
      <xdr:rowOff>169377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1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87305</xdr:rowOff>
    </xdr:from>
    <xdr:to>
      <xdr:col>50</xdr:col>
      <xdr:colOff>114300</xdr:colOff>
      <xdr:row>38</xdr:row>
      <xdr:rowOff>95626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6602405"/>
          <a:ext cx="889000" cy="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69332</xdr:rowOff>
    </xdr:from>
    <xdr:to>
      <xdr:col>50</xdr:col>
      <xdr:colOff>165100</xdr:colOff>
      <xdr:row>37</xdr:row>
      <xdr:rowOff>170932</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16009</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04428" y="618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95626</xdr:rowOff>
    </xdr:from>
    <xdr:to>
      <xdr:col>45</xdr:col>
      <xdr:colOff>177800</xdr:colOff>
      <xdr:row>38</xdr:row>
      <xdr:rowOff>104496</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6610726"/>
          <a:ext cx="889000" cy="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65034</xdr:rowOff>
    </xdr:from>
    <xdr:to>
      <xdr:col>46</xdr:col>
      <xdr:colOff>38100</xdr:colOff>
      <xdr:row>37</xdr:row>
      <xdr:rowOff>166634</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40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11711</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15428" y="618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104496</xdr:rowOff>
    </xdr:from>
    <xdr:to>
      <xdr:col>41</xdr:col>
      <xdr:colOff>50800</xdr:colOff>
      <xdr:row>38</xdr:row>
      <xdr:rowOff>105501</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6619596"/>
          <a:ext cx="889000" cy="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61651</xdr:rowOff>
    </xdr:from>
    <xdr:to>
      <xdr:col>41</xdr:col>
      <xdr:colOff>101600</xdr:colOff>
      <xdr:row>37</xdr:row>
      <xdr:rowOff>163251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0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8328</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26428" y="618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43271</xdr:rowOff>
    </xdr:from>
    <xdr:to>
      <xdr:col>36</xdr:col>
      <xdr:colOff>165100</xdr:colOff>
      <xdr:row>37</xdr:row>
      <xdr:rowOff>144871</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38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161398</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37428" y="6162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43454</xdr:rowOff>
    </xdr:from>
    <xdr:to>
      <xdr:col>55</xdr:col>
      <xdr:colOff>50800</xdr:colOff>
      <xdr:row>38</xdr:row>
      <xdr:rowOff>145054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55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129831</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473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36505</xdr:rowOff>
    </xdr:from>
    <xdr:to>
      <xdr:col>50</xdr:col>
      <xdr:colOff>165100</xdr:colOff>
      <xdr:row>38</xdr:row>
      <xdr:rowOff>138105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55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129232</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6443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44826</xdr:rowOff>
    </xdr:from>
    <xdr:to>
      <xdr:col>46</xdr:col>
      <xdr:colOff>38100</xdr:colOff>
      <xdr:row>38</xdr:row>
      <xdr:rowOff>146426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55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137553</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652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53696</xdr:rowOff>
    </xdr:from>
    <xdr:to>
      <xdr:col>41</xdr:col>
      <xdr:colOff>101600</xdr:colOff>
      <xdr:row>38</xdr:row>
      <xdr:rowOff>155296</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56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146423</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661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54701</xdr:rowOff>
    </xdr:from>
    <xdr:to>
      <xdr:col>36</xdr:col>
      <xdr:colOff>165100</xdr:colOff>
      <xdr:row>38</xdr:row>
      <xdr:rowOff>156301</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56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147428</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6625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104381</xdr:rowOff>
    </xdr:from>
    <xdr:to>
      <xdr:col>54</xdr:col>
      <xdr:colOff>189865</xdr:colOff>
      <xdr:row>57</xdr:row>
      <xdr:rowOff>109810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76881"/>
          <a:ext cx="1270" cy="1205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113637</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988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109810</xdr:rowOff>
    </xdr:from>
    <xdr:to>
      <xdr:col>55</xdr:col>
      <xdr:colOff>88900</xdr:colOff>
      <xdr:row>57</xdr:row>
      <xdr:rowOff>109810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988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51058</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5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104381</xdr:rowOff>
    </xdr:from>
    <xdr:to>
      <xdr:col>55</xdr:col>
      <xdr:colOff>88900</xdr:colOff>
      <xdr:row>50</xdr:row>
      <xdr:rowOff>104381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76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51918</xdr:rowOff>
    </xdr:from>
    <xdr:to>
      <xdr:col>55</xdr:col>
      <xdr:colOff>0</xdr:colOff>
      <xdr:row>54</xdr:row>
      <xdr:rowOff>69005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310218"/>
          <a:ext cx="838200" cy="1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122248</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3805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143821</xdr:rowOff>
    </xdr:from>
    <xdr:to>
      <xdr:col>55</xdr:col>
      <xdr:colOff>50800</xdr:colOff>
      <xdr:row>55</xdr:row>
      <xdr:rowOff>73971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40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69005</xdr:rowOff>
    </xdr:from>
    <xdr:to>
      <xdr:col>50</xdr:col>
      <xdr:colOff>114300</xdr:colOff>
      <xdr:row>54</xdr:row>
      <xdr:rowOff>98666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327305"/>
          <a:ext cx="889000" cy="29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137592</xdr:rowOff>
    </xdr:from>
    <xdr:to>
      <xdr:col>50</xdr:col>
      <xdr:colOff>165100</xdr:colOff>
      <xdr:row>55</xdr:row>
      <xdr:rowOff>67742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395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58869</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488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98666</xdr:rowOff>
    </xdr:from>
    <xdr:to>
      <xdr:col>45</xdr:col>
      <xdr:colOff>177800</xdr:colOff>
      <xdr:row>54</xdr:row>
      <xdr:rowOff>100095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356966"/>
          <a:ext cx="889000" cy="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152622</xdr:rowOff>
    </xdr:from>
    <xdr:to>
      <xdr:col>46</xdr:col>
      <xdr:colOff>38100</xdr:colOff>
      <xdr:row>55</xdr:row>
      <xdr:rowOff>82772</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410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73899</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503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100095</xdr:rowOff>
    </xdr:from>
    <xdr:to>
      <xdr:col>41</xdr:col>
      <xdr:colOff>50800</xdr:colOff>
      <xdr:row>54</xdr:row>
      <xdr:rowOff>134842</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358395"/>
          <a:ext cx="889000" cy="3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40951</xdr:rowOff>
    </xdr:from>
    <xdr:to>
      <xdr:col>41</xdr:col>
      <xdr:colOff>101600</xdr:colOff>
      <xdr:row>55</xdr:row>
      <xdr:rowOff>142551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47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133678</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56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77241</xdr:rowOff>
    </xdr:from>
    <xdr:to>
      <xdr:col>36</xdr:col>
      <xdr:colOff>165100</xdr:colOff>
      <xdr:row>55</xdr:row>
      <xdr:rowOff>7391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3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23918</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11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1118</xdr:rowOff>
    </xdr:from>
    <xdr:to>
      <xdr:col>55</xdr:col>
      <xdr:colOff>50800</xdr:colOff>
      <xdr:row>54</xdr:row>
      <xdr:rowOff>102718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25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23995</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11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18205</xdr:rowOff>
    </xdr:from>
    <xdr:to>
      <xdr:col>50</xdr:col>
      <xdr:colOff>165100</xdr:colOff>
      <xdr:row>54</xdr:row>
      <xdr:rowOff>119805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27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136332</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05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47866</xdr:rowOff>
    </xdr:from>
    <xdr:to>
      <xdr:col>46</xdr:col>
      <xdr:colOff>38100</xdr:colOff>
      <xdr:row>54</xdr:row>
      <xdr:rowOff>149466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30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165993</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08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49295</xdr:rowOff>
    </xdr:from>
    <xdr:to>
      <xdr:col>41</xdr:col>
      <xdr:colOff>101600</xdr:colOff>
      <xdr:row>54</xdr:row>
      <xdr:rowOff>150895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30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167422</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082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84042</xdr:rowOff>
    </xdr:from>
    <xdr:to>
      <xdr:col>36</xdr:col>
      <xdr:colOff>165100</xdr:colOff>
      <xdr:row>55</xdr:row>
      <xdr:rowOff>14192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34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5319</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435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137382</xdr:rowOff>
    </xdr:from>
    <xdr:to>
      <xdr:col>54</xdr:col>
      <xdr:colOff>189865</xdr:colOff>
      <xdr:row>79</xdr:row>
      <xdr:rowOff>30527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138882"/>
          <a:ext cx="1270" cy="143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34354</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78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30527</xdr:rowOff>
    </xdr:from>
    <xdr:to>
      <xdr:col>55</xdr:col>
      <xdr:colOff>88900</xdr:colOff>
      <xdr:row>79</xdr:row>
      <xdr:rowOff>30527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75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84059</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1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137382</xdr:rowOff>
    </xdr:from>
    <xdr:to>
      <xdr:col>55</xdr:col>
      <xdr:colOff>88900</xdr:colOff>
      <xdr:row>70</xdr:row>
      <xdr:rowOff>137382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138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128629</xdr:rowOff>
    </xdr:from>
    <xdr:to>
      <xdr:col>55</xdr:col>
      <xdr:colOff>0</xdr:colOff>
      <xdr:row>76</xdr:row>
      <xdr:rowOff>64818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2987379"/>
          <a:ext cx="838200" cy="10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109585</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139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131158</xdr:rowOff>
    </xdr:from>
    <xdr:to>
      <xdr:col>55</xdr:col>
      <xdr:colOff>50800</xdr:colOff>
      <xdr:row>77</xdr:row>
      <xdr:rowOff>61308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16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128629</xdr:rowOff>
    </xdr:from>
    <xdr:to>
      <xdr:col>50</xdr:col>
      <xdr:colOff>114300</xdr:colOff>
      <xdr:row>76</xdr:row>
      <xdr:rowOff>23571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2987379"/>
          <a:ext cx="889000" cy="66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80834</xdr:rowOff>
    </xdr:from>
    <xdr:to>
      <xdr:col>50</xdr:col>
      <xdr:colOff>165100</xdr:colOff>
      <xdr:row>77</xdr:row>
      <xdr:rowOff>10984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11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2111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20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23571</xdr:rowOff>
    </xdr:from>
    <xdr:to>
      <xdr:col>45</xdr:col>
      <xdr:colOff>177800</xdr:colOff>
      <xdr:row>76</xdr:row>
      <xdr:rowOff>95808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053771"/>
          <a:ext cx="889000" cy="7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10914</xdr:rowOff>
    </xdr:from>
    <xdr:to>
      <xdr:col>46</xdr:col>
      <xdr:colOff>38100</xdr:colOff>
      <xdr:row>76</xdr:row>
      <xdr:rowOff>112514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04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103641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13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95808</xdr:rowOff>
    </xdr:from>
    <xdr:to>
      <xdr:col>41</xdr:col>
      <xdr:colOff>50800</xdr:colOff>
      <xdr:row>77</xdr:row>
      <xdr:rowOff>99270</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126008"/>
          <a:ext cx="889000" cy="174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89650</xdr:rowOff>
    </xdr:from>
    <xdr:to>
      <xdr:col>41</xdr:col>
      <xdr:colOff>101600</xdr:colOff>
      <xdr:row>77</xdr:row>
      <xdr:rowOff>19800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1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10927</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21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39326</xdr:rowOff>
    </xdr:from>
    <xdr:to>
      <xdr:col>36</xdr:col>
      <xdr:colOff>165100</xdr:colOff>
      <xdr:row>77</xdr:row>
      <xdr:rowOff>140926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24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157453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01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14018</xdr:rowOff>
    </xdr:from>
    <xdr:to>
      <xdr:col>55</xdr:col>
      <xdr:colOff>50800</xdr:colOff>
      <xdr:row>76</xdr:row>
      <xdr:rowOff>115618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04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36894</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289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77829</xdr:rowOff>
    </xdr:from>
    <xdr:to>
      <xdr:col>50</xdr:col>
      <xdr:colOff>165100</xdr:colOff>
      <xdr:row>76</xdr:row>
      <xdr:rowOff>7979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2936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24506</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271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144221</xdr:rowOff>
    </xdr:from>
    <xdr:to>
      <xdr:col>46</xdr:col>
      <xdr:colOff>38100</xdr:colOff>
      <xdr:row>76</xdr:row>
      <xdr:rowOff>74371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00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90898</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778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45008</xdr:rowOff>
    </xdr:from>
    <xdr:to>
      <xdr:col>41</xdr:col>
      <xdr:colOff>101600</xdr:colOff>
      <xdr:row>76</xdr:row>
      <xdr:rowOff>146608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07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163136</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2850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48470</xdr:rowOff>
    </xdr:from>
    <xdr:to>
      <xdr:col>36</xdr:col>
      <xdr:colOff>165100</xdr:colOff>
      <xdr:row>77</xdr:row>
      <xdr:rowOff>150070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25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141197</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34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9740</xdr:rowOff>
    </xdr:from>
    <xdr:to>
      <xdr:col>54</xdr:col>
      <xdr:colOff>189865</xdr:colOff>
      <xdr:row>98</xdr:row>
      <xdr:rowOff>127375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40240"/>
          <a:ext cx="1270" cy="1489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131202</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3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127375</xdr:rowOff>
    </xdr:from>
    <xdr:to>
      <xdr:col>55</xdr:col>
      <xdr:colOff>88900</xdr:colOff>
      <xdr:row>98</xdr:row>
      <xdr:rowOff>127375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2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127867</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1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9740</xdr:rowOff>
    </xdr:from>
    <xdr:to>
      <xdr:col>55</xdr:col>
      <xdr:colOff>88900</xdr:colOff>
      <xdr:row>90</xdr:row>
      <xdr:rowOff>9740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4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128042</xdr:rowOff>
    </xdr:from>
    <xdr:to>
      <xdr:col>55</xdr:col>
      <xdr:colOff>0</xdr:colOff>
      <xdr:row>95</xdr:row>
      <xdr:rowOff>72073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244342"/>
          <a:ext cx="838200" cy="115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11473</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470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33046</xdr:rowOff>
    </xdr:from>
    <xdr:to>
      <xdr:col>55</xdr:col>
      <xdr:colOff>50800</xdr:colOff>
      <xdr:row>96</xdr:row>
      <xdr:rowOff>134646</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49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72073</xdr:rowOff>
    </xdr:from>
    <xdr:to>
      <xdr:col>50</xdr:col>
      <xdr:colOff>114300</xdr:colOff>
      <xdr:row>97</xdr:row>
      <xdr:rowOff>77597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359823"/>
          <a:ext cx="889000" cy="348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42514</xdr:rowOff>
    </xdr:from>
    <xdr:to>
      <xdr:col>50</xdr:col>
      <xdr:colOff>165100</xdr:colOff>
      <xdr:row>96</xdr:row>
      <xdr:rowOff>144114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5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135241</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59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135928</xdr:rowOff>
    </xdr:from>
    <xdr:to>
      <xdr:col>45</xdr:col>
      <xdr:colOff>177800</xdr:colOff>
      <xdr:row>97</xdr:row>
      <xdr:rowOff>77597</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595128"/>
          <a:ext cx="889000" cy="113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55753</xdr:rowOff>
    </xdr:from>
    <xdr:to>
      <xdr:col>46</xdr:col>
      <xdr:colOff>38100</xdr:colOff>
      <xdr:row>96</xdr:row>
      <xdr:rowOff>157353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51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2430</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290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135928</xdr:rowOff>
    </xdr:from>
    <xdr:to>
      <xdr:col>41</xdr:col>
      <xdr:colOff>50800</xdr:colOff>
      <xdr:row>97</xdr:row>
      <xdr:rowOff>18714</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595128"/>
          <a:ext cx="889000" cy="54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70879</xdr:rowOff>
    </xdr:from>
    <xdr:to>
      <xdr:col>41</xdr:col>
      <xdr:colOff>101600</xdr:colOff>
      <xdr:row>97</xdr:row>
      <xdr:rowOff>1029</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53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17556</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30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94272</xdr:rowOff>
    </xdr:from>
    <xdr:to>
      <xdr:col>36</xdr:col>
      <xdr:colOff>165100</xdr:colOff>
      <xdr:row>95</xdr:row>
      <xdr:rowOff>24422</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210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40949</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598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77242</xdr:rowOff>
    </xdr:from>
    <xdr:to>
      <xdr:col>55</xdr:col>
      <xdr:colOff>50800</xdr:colOff>
      <xdr:row>95</xdr:row>
      <xdr:rowOff>7392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19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100119</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044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21273</xdr:rowOff>
    </xdr:from>
    <xdr:to>
      <xdr:col>50</xdr:col>
      <xdr:colOff>165100</xdr:colOff>
      <xdr:row>95</xdr:row>
      <xdr:rowOff>122873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30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139400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08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26797</xdr:rowOff>
    </xdr:from>
    <xdr:to>
      <xdr:col>46</xdr:col>
      <xdr:colOff>38100</xdr:colOff>
      <xdr:row>97</xdr:row>
      <xdr:rowOff>128397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65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119524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750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85128</xdr:rowOff>
    </xdr:from>
    <xdr:to>
      <xdr:col>41</xdr:col>
      <xdr:colOff>101600</xdr:colOff>
      <xdr:row>97</xdr:row>
      <xdr:rowOff>15278</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54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6405</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63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139364</xdr:rowOff>
    </xdr:from>
    <xdr:to>
      <xdr:col>36</xdr:col>
      <xdr:colOff>165100</xdr:colOff>
      <xdr:row>97</xdr:row>
      <xdr:rowOff>69514</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59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60641</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691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85369</xdr:rowOff>
    </xdr:from>
    <xdr:to>
      <xdr:col>85</xdr:col>
      <xdr:colOff>126364</xdr:colOff>
      <xdr:row>38</xdr:row>
      <xdr:rowOff>124231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28869"/>
          <a:ext cx="1269" cy="141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128058</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4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124231</xdr:rowOff>
    </xdr:from>
    <xdr:to>
      <xdr:col>86</xdr:col>
      <xdr:colOff>25400</xdr:colOff>
      <xdr:row>38</xdr:row>
      <xdr:rowOff>124231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3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32046</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04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85369</xdr:rowOff>
    </xdr:from>
    <xdr:to>
      <xdr:col>86</xdr:col>
      <xdr:colOff>25400</xdr:colOff>
      <xdr:row>30</xdr:row>
      <xdr:rowOff>85369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28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133680</xdr:rowOff>
    </xdr:from>
    <xdr:to>
      <xdr:col>85</xdr:col>
      <xdr:colOff>127000</xdr:colOff>
      <xdr:row>35</xdr:row>
      <xdr:rowOff>5359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5791530"/>
          <a:ext cx="838200" cy="214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64050</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236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85623</xdr:rowOff>
    </xdr:from>
    <xdr:to>
      <xdr:col>85</xdr:col>
      <xdr:colOff>177800</xdr:colOff>
      <xdr:row>37</xdr:row>
      <xdr:rowOff>15773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133680</xdr:rowOff>
    </xdr:from>
    <xdr:to>
      <xdr:col>81</xdr:col>
      <xdr:colOff>50800</xdr:colOff>
      <xdr:row>35</xdr:row>
      <xdr:rowOff>80188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5791530"/>
          <a:ext cx="889000" cy="289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145212</xdr:rowOff>
    </xdr:from>
    <xdr:to>
      <xdr:col>81</xdr:col>
      <xdr:colOff>101600</xdr:colOff>
      <xdr:row>37</xdr:row>
      <xdr:rowOff>75362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1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66489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41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87198</xdr:rowOff>
    </xdr:from>
    <xdr:to>
      <xdr:col>76</xdr:col>
      <xdr:colOff>114300</xdr:colOff>
      <xdr:row>35</xdr:row>
      <xdr:rowOff>80188</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5573598"/>
          <a:ext cx="889000" cy="507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144678</xdr:rowOff>
    </xdr:from>
    <xdr:to>
      <xdr:col>76</xdr:col>
      <xdr:colOff>165100</xdr:colOff>
      <xdr:row>37</xdr:row>
      <xdr:rowOff>74828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65955</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4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87198</xdr:rowOff>
    </xdr:from>
    <xdr:to>
      <xdr:col>71</xdr:col>
      <xdr:colOff>177800</xdr:colOff>
      <xdr:row>35</xdr:row>
      <xdr:rowOff>84303</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5573598"/>
          <a:ext cx="889000" cy="51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69850</xdr:rowOff>
    </xdr:from>
    <xdr:to>
      <xdr:col>72</xdr:col>
      <xdr:colOff>38100</xdr:colOff>
      <xdr:row>37</xdr:row>
      <xdr:rowOff>0</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4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162577</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33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98349</xdr:rowOff>
    </xdr:from>
    <xdr:to>
      <xdr:col>67</xdr:col>
      <xdr:colOff>101600</xdr:colOff>
      <xdr:row>37</xdr:row>
      <xdr:rowOff>28499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7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19626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36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126009</xdr:rowOff>
    </xdr:from>
    <xdr:to>
      <xdr:col>85</xdr:col>
      <xdr:colOff>177800</xdr:colOff>
      <xdr:row>35</xdr:row>
      <xdr:rowOff>56159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595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148886</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80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82880</xdr:rowOff>
    </xdr:from>
    <xdr:to>
      <xdr:col>81</xdr:col>
      <xdr:colOff>101600</xdr:colOff>
      <xdr:row>34</xdr:row>
      <xdr:rowOff>13030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574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29557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515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29388</xdr:rowOff>
    </xdr:from>
    <xdr:to>
      <xdr:col>76</xdr:col>
      <xdr:colOff>165100</xdr:colOff>
      <xdr:row>35</xdr:row>
      <xdr:rowOff>130988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03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147515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80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36398</xdr:rowOff>
    </xdr:from>
    <xdr:to>
      <xdr:col>72</xdr:col>
      <xdr:colOff>38100</xdr:colOff>
      <xdr:row>32</xdr:row>
      <xdr:rowOff>137998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552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154525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298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33503</xdr:rowOff>
    </xdr:from>
    <xdr:to>
      <xdr:col>67</xdr:col>
      <xdr:colOff>101600</xdr:colOff>
      <xdr:row>35</xdr:row>
      <xdr:rowOff>135103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03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151630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809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63005</xdr:rowOff>
    </xdr:from>
    <xdr:to>
      <xdr:col>85</xdr:col>
      <xdr:colOff>126364</xdr:colOff>
      <xdr:row>59</xdr:row>
      <xdr:rowOff>38042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635505"/>
          <a:ext cx="1269" cy="1518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41869</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5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38042</xdr:rowOff>
    </xdr:from>
    <xdr:to>
      <xdr:col>86</xdr:col>
      <xdr:colOff>25400</xdr:colOff>
      <xdr:row>59</xdr:row>
      <xdr:rowOff>38042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53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9682</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1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63005</xdr:rowOff>
    </xdr:from>
    <xdr:to>
      <xdr:col>86</xdr:col>
      <xdr:colOff>25400</xdr:colOff>
      <xdr:row>50</xdr:row>
      <xdr:rowOff>63005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63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19822</xdr:rowOff>
    </xdr:from>
    <xdr:to>
      <xdr:col>85</xdr:col>
      <xdr:colOff>127000</xdr:colOff>
      <xdr:row>56</xdr:row>
      <xdr:rowOff>99284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106672"/>
          <a:ext cx="838200" cy="59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38364</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639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59937</xdr:rowOff>
    </xdr:from>
    <xdr:to>
      <xdr:col>85</xdr:col>
      <xdr:colOff>177800</xdr:colOff>
      <xdr:row>56</xdr:row>
      <xdr:rowOff>161537</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66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99284</xdr:rowOff>
    </xdr:from>
    <xdr:to>
      <xdr:col>81</xdr:col>
      <xdr:colOff>50800</xdr:colOff>
      <xdr:row>57</xdr:row>
      <xdr:rowOff>90939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700484"/>
          <a:ext cx="889000" cy="163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106502</xdr:rowOff>
    </xdr:from>
    <xdr:to>
      <xdr:col>81</xdr:col>
      <xdr:colOff>101600</xdr:colOff>
      <xdr:row>57</xdr:row>
      <xdr:rowOff>36652</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70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27779</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80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30407</xdr:rowOff>
    </xdr:from>
    <xdr:to>
      <xdr:col>76</xdr:col>
      <xdr:colOff>114300</xdr:colOff>
      <xdr:row>57</xdr:row>
      <xdr:rowOff>90939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9631607"/>
          <a:ext cx="889000" cy="231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58222</xdr:rowOff>
    </xdr:from>
    <xdr:to>
      <xdr:col>76</xdr:col>
      <xdr:colOff>165100</xdr:colOff>
      <xdr:row>57</xdr:row>
      <xdr:rowOff>159822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830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150949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923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30407</xdr:rowOff>
    </xdr:from>
    <xdr:to>
      <xdr:col>71</xdr:col>
      <xdr:colOff>177800</xdr:colOff>
      <xdr:row>56</xdr:row>
      <xdr:rowOff>57952</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631607"/>
          <a:ext cx="889000" cy="27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62771</xdr:rowOff>
    </xdr:from>
    <xdr:to>
      <xdr:col>72</xdr:col>
      <xdr:colOff>38100</xdr:colOff>
      <xdr:row>56</xdr:row>
      <xdr:rowOff>164371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66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155498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75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141250</xdr:rowOff>
    </xdr:from>
    <xdr:to>
      <xdr:col>67</xdr:col>
      <xdr:colOff>101600</xdr:colOff>
      <xdr:row>57</xdr:row>
      <xdr:rowOff>71400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74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62527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835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140472</xdr:rowOff>
    </xdr:from>
    <xdr:to>
      <xdr:col>85</xdr:col>
      <xdr:colOff>177800</xdr:colOff>
      <xdr:row>53</xdr:row>
      <xdr:rowOff>70622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05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163349</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890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48484</xdr:rowOff>
    </xdr:from>
    <xdr:to>
      <xdr:col>81</xdr:col>
      <xdr:colOff>101600</xdr:colOff>
      <xdr:row>56</xdr:row>
      <xdr:rowOff>150084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64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166611</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42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40139</xdr:rowOff>
    </xdr:from>
    <xdr:to>
      <xdr:col>76</xdr:col>
      <xdr:colOff>165100</xdr:colOff>
      <xdr:row>57</xdr:row>
      <xdr:rowOff>141739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81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158266</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58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151057</xdr:rowOff>
    </xdr:from>
    <xdr:to>
      <xdr:col>72</xdr:col>
      <xdr:colOff>38100</xdr:colOff>
      <xdr:row>56</xdr:row>
      <xdr:rowOff>81207</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58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97734</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35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7152</xdr:rowOff>
    </xdr:from>
    <xdr:to>
      <xdr:col>67</xdr:col>
      <xdr:colOff>101600</xdr:colOff>
      <xdr:row>56</xdr:row>
      <xdr:rowOff>108752</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60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125279</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38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29019</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201969"/>
          <a:ext cx="1269" cy="1387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147146</xdr:rowOff>
    </xdr:from>
    <xdr:ext cx="469744"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97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29019</xdr:rowOff>
    </xdr:from>
    <xdr:to>
      <xdr:col>86</xdr:col>
      <xdr:colOff>25400</xdr:colOff>
      <xdr:row>71</xdr:row>
      <xdr:rowOff>29019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201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22543</xdr:rowOff>
    </xdr:from>
    <xdr:to>
      <xdr:col>85</xdr:col>
      <xdr:colOff>127000</xdr:colOff>
      <xdr:row>76</xdr:row>
      <xdr:rowOff>54547</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2538393"/>
          <a:ext cx="838200" cy="546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6177</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207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27750</xdr:rowOff>
    </xdr:from>
    <xdr:to>
      <xdr:col>85</xdr:col>
      <xdr:colOff>177800</xdr:colOff>
      <xdr:row>77</xdr:row>
      <xdr:rowOff>129350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22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54547</xdr:rowOff>
    </xdr:from>
    <xdr:to>
      <xdr:col>81</xdr:col>
      <xdr:colOff>50800</xdr:colOff>
      <xdr:row>77</xdr:row>
      <xdr:rowOff>30353</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084747"/>
          <a:ext cx="889000" cy="147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14796</xdr:rowOff>
    </xdr:from>
    <xdr:to>
      <xdr:col>81</xdr:col>
      <xdr:colOff>101600</xdr:colOff>
      <xdr:row>77</xdr:row>
      <xdr:rowOff>116396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21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107523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309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68072</xdr:rowOff>
    </xdr:from>
    <xdr:to>
      <xdr:col>76</xdr:col>
      <xdr:colOff>114300</xdr:colOff>
      <xdr:row>77</xdr:row>
      <xdr:rowOff>30353</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098272"/>
          <a:ext cx="889000" cy="13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28893</xdr:rowOff>
    </xdr:from>
    <xdr:to>
      <xdr:col>76</xdr:col>
      <xdr:colOff>165100</xdr:colOff>
      <xdr:row>78</xdr:row>
      <xdr:rowOff>130493</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40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121620</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3017" y="13494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67310</xdr:rowOff>
    </xdr:from>
    <xdr:to>
      <xdr:col>71</xdr:col>
      <xdr:colOff>177800</xdr:colOff>
      <xdr:row>76</xdr:row>
      <xdr:rowOff>68072</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2240260"/>
          <a:ext cx="889000" cy="858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318</xdr:rowOff>
    </xdr:from>
    <xdr:to>
      <xdr:col>72</xdr:col>
      <xdr:colOff>38100</xdr:colOff>
      <xdr:row>77</xdr:row>
      <xdr:rowOff>101918</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20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93045</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29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100140</xdr:rowOff>
    </xdr:from>
    <xdr:to>
      <xdr:col>67</xdr:col>
      <xdr:colOff>101600</xdr:colOff>
      <xdr:row>72</xdr:row>
      <xdr:rowOff>30290</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227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72</xdr:row>
      <xdr:rowOff>21417</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23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143193</xdr:rowOff>
    </xdr:from>
    <xdr:to>
      <xdr:col>85</xdr:col>
      <xdr:colOff>177800</xdr:colOff>
      <xdr:row>73</xdr:row>
      <xdr:rowOff>73343</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2487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166070</xdr:rowOff>
    </xdr:from>
    <xdr:ext cx="469744"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2339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3747</xdr:rowOff>
    </xdr:from>
    <xdr:to>
      <xdr:col>81</xdr:col>
      <xdr:colOff>101600</xdr:colOff>
      <xdr:row>76</xdr:row>
      <xdr:rowOff>105347</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033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121873</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46428" y="12809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151003</xdr:rowOff>
    </xdr:from>
    <xdr:to>
      <xdr:col>76</xdr:col>
      <xdr:colOff>165100</xdr:colOff>
      <xdr:row>77</xdr:row>
      <xdr:rowOff>81153</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18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97680</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57428" y="12956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17272</xdr:rowOff>
    </xdr:from>
    <xdr:to>
      <xdr:col>72</xdr:col>
      <xdr:colOff>38100</xdr:colOff>
      <xdr:row>76</xdr:row>
      <xdr:rowOff>118872</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04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135399</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68428" y="12822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16510</xdr:rowOff>
    </xdr:from>
    <xdr:to>
      <xdr:col>67</xdr:col>
      <xdr:colOff>101600</xdr:colOff>
      <xdr:row>71</xdr:row>
      <xdr:rowOff>118110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218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69</xdr:row>
      <xdr:rowOff>134637</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79428" y="1196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131775</xdr:rowOff>
    </xdr:from>
    <xdr:to>
      <xdr:col>85</xdr:col>
      <xdr:colOff>126364</xdr:colOff>
      <xdr:row>98</xdr:row>
      <xdr:rowOff>71958</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733725"/>
          <a:ext cx="1269" cy="114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75785</xdr:rowOff>
    </xdr:from>
    <xdr:ext cx="469744"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87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71958</xdr:rowOff>
    </xdr:from>
    <xdr:to>
      <xdr:col>86</xdr:col>
      <xdr:colOff>25400</xdr:colOff>
      <xdr:row>98</xdr:row>
      <xdr:rowOff>71958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87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78452</xdr:rowOff>
    </xdr:from>
    <xdr:ext cx="534377"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50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131775</xdr:rowOff>
    </xdr:from>
    <xdr:to>
      <xdr:col>86</xdr:col>
      <xdr:colOff>25400</xdr:colOff>
      <xdr:row>91</xdr:row>
      <xdr:rowOff>131775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733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93732</xdr:rowOff>
    </xdr:from>
    <xdr:to>
      <xdr:col>85</xdr:col>
      <xdr:colOff>127000</xdr:colOff>
      <xdr:row>92</xdr:row>
      <xdr:rowOff>128536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5867132"/>
          <a:ext cx="838200" cy="3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91806</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208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113379</xdr:rowOff>
    </xdr:from>
    <xdr:to>
      <xdr:col>85</xdr:col>
      <xdr:colOff>177800</xdr:colOff>
      <xdr:row>95</xdr:row>
      <xdr:rowOff>43529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2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111468</xdr:rowOff>
    </xdr:from>
    <xdr:to>
      <xdr:col>81</xdr:col>
      <xdr:colOff>50800</xdr:colOff>
      <xdr:row>92</xdr:row>
      <xdr:rowOff>128536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4592300" y="15884868"/>
          <a:ext cx="889000" cy="17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112522</xdr:rowOff>
    </xdr:from>
    <xdr:to>
      <xdr:col>81</xdr:col>
      <xdr:colOff>101600</xdr:colOff>
      <xdr:row>95</xdr:row>
      <xdr:rowOff>42672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228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33799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32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111468</xdr:rowOff>
    </xdr:from>
    <xdr:to>
      <xdr:col>76</xdr:col>
      <xdr:colOff>114300</xdr:colOff>
      <xdr:row>92</xdr:row>
      <xdr:rowOff>126842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5884868"/>
          <a:ext cx="889000" cy="1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113436</xdr:rowOff>
    </xdr:from>
    <xdr:to>
      <xdr:col>76</xdr:col>
      <xdr:colOff>165100</xdr:colOff>
      <xdr:row>95</xdr:row>
      <xdr:rowOff>43586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22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34713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32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123259</xdr:rowOff>
    </xdr:from>
    <xdr:to>
      <xdr:col>71</xdr:col>
      <xdr:colOff>177800</xdr:colOff>
      <xdr:row>92</xdr:row>
      <xdr:rowOff>126842</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2814300" y="15896659"/>
          <a:ext cx="889000" cy="3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157327</xdr:rowOff>
    </xdr:from>
    <xdr:to>
      <xdr:col>72</xdr:col>
      <xdr:colOff>38100</xdr:colOff>
      <xdr:row>95</xdr:row>
      <xdr:rowOff>87477</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78604</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36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168396</xdr:rowOff>
    </xdr:from>
    <xdr:to>
      <xdr:col>67</xdr:col>
      <xdr:colOff>101600</xdr:colOff>
      <xdr:row>95</xdr:row>
      <xdr:rowOff>98546</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28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89673</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37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42932</xdr:rowOff>
    </xdr:from>
    <xdr:to>
      <xdr:col>85</xdr:col>
      <xdr:colOff>177800</xdr:colOff>
      <xdr:row>92</xdr:row>
      <xdr:rowOff>144532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581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65809</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566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77736</xdr:rowOff>
    </xdr:from>
    <xdr:to>
      <xdr:col>81</xdr:col>
      <xdr:colOff>101600</xdr:colOff>
      <xdr:row>93</xdr:row>
      <xdr:rowOff>7886</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585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24413</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562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60668</xdr:rowOff>
    </xdr:from>
    <xdr:to>
      <xdr:col>76</xdr:col>
      <xdr:colOff>165100</xdr:colOff>
      <xdr:row>92</xdr:row>
      <xdr:rowOff>162268</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583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7345</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5609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76042</xdr:rowOff>
    </xdr:from>
    <xdr:to>
      <xdr:col>72</xdr:col>
      <xdr:colOff>38100</xdr:colOff>
      <xdr:row>93</xdr:row>
      <xdr:rowOff>6192</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584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22719</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5624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72459</xdr:rowOff>
    </xdr:from>
    <xdr:to>
      <xdr:col>67</xdr:col>
      <xdr:colOff>101600</xdr:colOff>
      <xdr:row>93</xdr:row>
      <xdr:rowOff>2609</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584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19136</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562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167132</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482082"/>
          <a:ext cx="1269"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113809</xdr:rowOff>
    </xdr:from>
    <xdr:ext cx="469744"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257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167132</xdr:rowOff>
    </xdr:from>
    <xdr:to>
      <xdr:col>116</xdr:col>
      <xdr:colOff>152400</xdr:colOff>
      <xdr:row>31</xdr:row>
      <xdr:rowOff>167132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482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58742</xdr:rowOff>
    </xdr:from>
    <xdr:ext cx="378565"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4023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35864</xdr:rowOff>
    </xdr:from>
    <xdr:to>
      <xdr:col>116</xdr:col>
      <xdr:colOff>114300</xdr:colOff>
      <xdr:row>38</xdr:row>
      <xdr:rowOff>137464</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55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43637</xdr:rowOff>
    </xdr:from>
    <xdr:to>
      <xdr:col>112</xdr:col>
      <xdr:colOff>38100</xdr:colOff>
      <xdr:row>38</xdr:row>
      <xdr:rowOff>145237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55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161764</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66333" y="63339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13462</xdr:rowOff>
    </xdr:from>
    <xdr:to>
      <xdr:col>107</xdr:col>
      <xdr:colOff>101600</xdr:colOff>
      <xdr:row>38</xdr:row>
      <xdr:rowOff>115062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52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131589</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5017" y="63037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60096</xdr:rowOff>
    </xdr:from>
    <xdr:to>
      <xdr:col>102</xdr:col>
      <xdr:colOff>165100</xdr:colOff>
      <xdr:row>38</xdr:row>
      <xdr:rowOff>161696</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6773</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88333" y="63504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148336</xdr:rowOff>
    </xdr:from>
    <xdr:to>
      <xdr:col>98</xdr:col>
      <xdr:colOff>38100</xdr:colOff>
      <xdr:row>38</xdr:row>
      <xdr:rowOff>78486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49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95013</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7017" y="6267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14292</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5293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総務費は、財政調整基金等の積立金の減により減少しているが、各総合支所等の建替え事業などにより、類似団体平均を大きく上回っている。</a:t>
          </a:r>
        </a:p>
        <a:p>
          <a:r>
            <a:rPr kumimoji="1" lang="ja-JP" altLang="en-US" sz="1300">
              <a:latin typeface="ＭＳ Ｐゴシック" panose="020B0600070205080204" pitchFamily="50" charset="-128"/>
              <a:ea typeface="ＭＳ Ｐゴシック" panose="020B0600070205080204" pitchFamily="50" charset="-128"/>
            </a:rPr>
            <a:t>　土木費は、再開発推進事業や古川跨線橋等の事業の進捗により、前年度より増加しており、類似団体等の平均を大きく上回っている。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消防費は、消防緊急通信指令システム及び消防無線の整備工事の完了により減少しているが、広い市域の多くを一部事務組合によらず直接運営していることによって、類似団体よりはなお高い状況にある。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教育費は、周南公立大学の整備や、周南緑地の</a:t>
          </a:r>
          <a:r>
            <a:rPr kumimoji="1" lang="en-US" altLang="ja-JP" sz="1300">
              <a:latin typeface="ＭＳ Ｐゴシック" panose="020B0600070205080204" pitchFamily="50" charset="-128"/>
              <a:ea typeface="ＭＳ Ｐゴシック" panose="020B0600070205080204" pitchFamily="50" charset="-128"/>
            </a:rPr>
            <a:t>PFI</a:t>
          </a:r>
          <a:r>
            <a:rPr kumimoji="1" lang="ja-JP" altLang="en-US" sz="1300">
              <a:latin typeface="ＭＳ Ｐゴシック" panose="020B0600070205080204" pitchFamily="50" charset="-128"/>
              <a:ea typeface="ＭＳ Ｐゴシック" panose="020B0600070205080204" pitchFamily="50" charset="-128"/>
            </a:rPr>
            <a:t>事業により、大幅に増加しており、類似団体等の平均を大きく上回っている。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災害復旧費は、</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月の台風により前年度より大幅に増加している。</a:t>
          </a:r>
        </a:p>
        <a:p>
          <a:r>
            <a:rPr kumimoji="1" lang="ja-JP" altLang="en-US" sz="1300">
              <a:latin typeface="ＭＳ Ｐゴシック" panose="020B0600070205080204" pitchFamily="50" charset="-128"/>
              <a:ea typeface="ＭＳ Ｐゴシック" panose="020B0600070205080204" pitchFamily="50" charset="-128"/>
            </a:rPr>
            <a:t>　公債費は、平成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年度まで合併特例債を積極的に活用したまちづくりを行ってきたことにより、類似団体平均を上回る状況が続いている。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山口県周南市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年度決算は、基金繰入金や市債を活用した大型建設事業の進捗等により、歳入・歳出ともに前年度の決算額を上回った。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実質収支は、前年度に比べ約</a:t>
          </a:r>
          <a:r>
            <a:rPr kumimoji="1" lang="en-US" altLang="ja-JP" sz="1400">
              <a:latin typeface="ＭＳ ゴシック" pitchFamily="49" charset="-128"/>
              <a:ea typeface="ＭＳ ゴシック" pitchFamily="49" charset="-128"/>
            </a:rPr>
            <a:t>3.3</a:t>
          </a:r>
          <a:r>
            <a:rPr kumimoji="1" lang="ja-JP" altLang="en-US" sz="1400">
              <a:latin typeface="ＭＳ ゴシック" pitchFamily="49" charset="-128"/>
              <a:ea typeface="ＭＳ ゴシック" pitchFamily="49" charset="-128"/>
            </a:rPr>
            <a:t>億円増の</a:t>
          </a:r>
          <a:r>
            <a:rPr kumimoji="1" lang="en-US" altLang="ja-JP" sz="1400">
              <a:latin typeface="ＭＳ ゴシック" pitchFamily="49" charset="-128"/>
              <a:ea typeface="ＭＳ ゴシック" pitchFamily="49" charset="-128"/>
            </a:rPr>
            <a:t>37.4</a:t>
          </a:r>
          <a:r>
            <a:rPr kumimoji="1" lang="ja-JP" altLang="en-US" sz="1400">
              <a:latin typeface="ＭＳ ゴシック" pitchFamily="49" charset="-128"/>
              <a:ea typeface="ＭＳ ゴシック" pitchFamily="49" charset="-128"/>
            </a:rPr>
            <a:t>億円の黒字となっており、引き続き高い水準となっている。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今後も安定的な財政運営のため、引き続き歳出削減及び収納率向上、使用料の見直し等による自主財源の確保に努める。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山口県周南市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モーターボート競走事業会計、一般会計、水道事業会計の黒字額が大きいため、今後も連結実質赤字比率が赤字になることはないと推測される。引き続き、赤字会計が生じないよう健全化を進めていく。</a:t>
          </a:r>
        </a:p>
        <a:p>
          <a:endParaRPr kumimoji="1" lang="ja-JP" altLang="en-US"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過去の赤字会計の状況</a:t>
          </a:r>
          <a:r>
            <a:rPr kumimoji="1" lang="en-US" altLang="ja-JP" sz="1400">
              <a:latin typeface="ＭＳ ゴシック" pitchFamily="49" charset="-128"/>
              <a:ea typeface="ＭＳ ゴシック" pitchFamily="49" charset="-128"/>
            </a:rPr>
            <a:t>】</a:t>
          </a: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国民健康保険特別会計（平成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a:t>
          </a:r>
        </a:p>
        <a:p>
          <a:r>
            <a:rPr kumimoji="1" lang="ja-JP" altLang="en-US" sz="1400">
              <a:latin typeface="ＭＳ ゴシック" pitchFamily="49" charset="-128"/>
              <a:ea typeface="ＭＳ ゴシック" pitchFamily="49" charset="-128"/>
            </a:rPr>
            <a:t>　保険給付費や負担金の増加の一方、国庫支出金や保険料収入の減により赤字となった。</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○国民宿舎特別会計（令和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a:t>
          </a:r>
        </a:p>
        <a:p>
          <a:r>
            <a:rPr kumimoji="1" lang="ja-JP" altLang="en-US" sz="1400">
              <a:latin typeface="ＭＳ ゴシック" pitchFamily="49" charset="-128"/>
              <a:ea typeface="ＭＳ ゴシック" pitchFamily="49" charset="-128"/>
            </a:rPr>
            <a:t>　新型コロナウイルス感染症拡大の影響による利用者数の大幅減に伴い、歳入が減となったことから赤字となった。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75" thickBot="1" x14ac:dyDescent="0.2">
      <c r="B2" s="176" t="s">
        <v>77</v>
      </c>
      <c r="C2" s="176"/>
      <c r="D2" s="177"/>
    </row>
    <row r="3" spans="1:119" ht="18.75" customHeight="1" thickBot="1" x14ac:dyDescent="0.2">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15">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81048889</v>
      </c>
      <c r="BO4" s="384"/>
      <c r="BP4" s="384"/>
      <c r="BQ4" s="384"/>
      <c r="BR4" s="384"/>
      <c r="BS4" s="384"/>
      <c r="BT4" s="384"/>
      <c r="BU4" s="385"/>
      <c r="BV4" s="383">
        <v>78461344</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9.8000000000000007</v>
      </c>
      <c r="CU4" s="390"/>
      <c r="CV4" s="390"/>
      <c r="CW4" s="390"/>
      <c r="CX4" s="390"/>
      <c r="CY4" s="390"/>
      <c r="CZ4" s="390"/>
      <c r="DA4" s="391"/>
      <c r="DB4" s="389">
        <v>9.1999999999999993</v>
      </c>
      <c r="DC4" s="390"/>
      <c r="DD4" s="390"/>
      <c r="DE4" s="390"/>
      <c r="DF4" s="390"/>
      <c r="DG4" s="390"/>
      <c r="DH4" s="390"/>
      <c r="DI4" s="391"/>
    </row>
    <row r="5" spans="1:119" ht="18.75" customHeight="1" x14ac:dyDescent="0.15">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76885574</v>
      </c>
      <c r="BO5" s="421"/>
      <c r="BP5" s="421"/>
      <c r="BQ5" s="421"/>
      <c r="BR5" s="421"/>
      <c r="BS5" s="421"/>
      <c r="BT5" s="421"/>
      <c r="BU5" s="422"/>
      <c r="BV5" s="420">
        <v>74670369</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94.7</v>
      </c>
      <c r="CU5" s="418"/>
      <c r="CV5" s="418"/>
      <c r="CW5" s="418"/>
      <c r="CX5" s="418"/>
      <c r="CY5" s="418"/>
      <c r="CZ5" s="418"/>
      <c r="DA5" s="419"/>
      <c r="DB5" s="417">
        <v>92.3</v>
      </c>
      <c r="DC5" s="418"/>
      <c r="DD5" s="418"/>
      <c r="DE5" s="418"/>
      <c r="DF5" s="418"/>
      <c r="DG5" s="418"/>
      <c r="DH5" s="418"/>
      <c r="DI5" s="419"/>
    </row>
    <row r="6" spans="1:119" ht="18.75" customHeight="1" x14ac:dyDescent="0.15">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4163315</v>
      </c>
      <c r="BO6" s="421"/>
      <c r="BP6" s="421"/>
      <c r="BQ6" s="421"/>
      <c r="BR6" s="421"/>
      <c r="BS6" s="421"/>
      <c r="BT6" s="421"/>
      <c r="BU6" s="422"/>
      <c r="BV6" s="420">
        <v>3790975</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95.5</v>
      </c>
      <c r="CU6" s="458"/>
      <c r="CV6" s="458"/>
      <c r="CW6" s="458"/>
      <c r="CX6" s="458"/>
      <c r="CY6" s="458"/>
      <c r="CZ6" s="458"/>
      <c r="DA6" s="459"/>
      <c r="DB6" s="457">
        <v>94.3</v>
      </c>
      <c r="DC6" s="458"/>
      <c r="DD6" s="458"/>
      <c r="DE6" s="458"/>
      <c r="DF6" s="458"/>
      <c r="DG6" s="458"/>
      <c r="DH6" s="458"/>
      <c r="DI6" s="459"/>
    </row>
    <row r="7" spans="1:119" ht="18.75" customHeight="1" x14ac:dyDescent="0.15">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424160</v>
      </c>
      <c r="BO7" s="421"/>
      <c r="BP7" s="421"/>
      <c r="BQ7" s="421"/>
      <c r="BR7" s="421"/>
      <c r="BS7" s="421"/>
      <c r="BT7" s="421"/>
      <c r="BU7" s="422"/>
      <c r="BV7" s="420">
        <v>381867</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38230537</v>
      </c>
      <c r="CU7" s="421"/>
      <c r="CV7" s="421"/>
      <c r="CW7" s="421"/>
      <c r="CX7" s="421"/>
      <c r="CY7" s="421"/>
      <c r="CZ7" s="421"/>
      <c r="DA7" s="422"/>
      <c r="DB7" s="420">
        <v>37201203</v>
      </c>
      <c r="DC7" s="421"/>
      <c r="DD7" s="421"/>
      <c r="DE7" s="421"/>
      <c r="DF7" s="421"/>
      <c r="DG7" s="421"/>
      <c r="DH7" s="421"/>
      <c r="DI7" s="422"/>
    </row>
    <row r="8" spans="1:119" ht="18.75" customHeight="1" thickBot="1" x14ac:dyDescent="0.2">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3739155</v>
      </c>
      <c r="BO8" s="421"/>
      <c r="BP8" s="421"/>
      <c r="BQ8" s="421"/>
      <c r="BR8" s="421"/>
      <c r="BS8" s="421"/>
      <c r="BT8" s="421"/>
      <c r="BU8" s="422"/>
      <c r="BV8" s="420">
        <v>3409108</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0.76</v>
      </c>
      <c r="CU8" s="461"/>
      <c r="CV8" s="461"/>
      <c r="CW8" s="461"/>
      <c r="CX8" s="461"/>
      <c r="CY8" s="461"/>
      <c r="CZ8" s="461"/>
      <c r="DA8" s="462"/>
      <c r="DB8" s="460">
        <v>0.76</v>
      </c>
      <c r="DC8" s="461"/>
      <c r="DD8" s="461"/>
      <c r="DE8" s="461"/>
      <c r="DF8" s="461"/>
      <c r="DG8" s="461"/>
      <c r="DH8" s="461"/>
      <c r="DI8" s="462"/>
    </row>
    <row r="9" spans="1:119" ht="18.75" customHeight="1" thickBot="1" x14ac:dyDescent="0.2">
      <c r="A9" s="175"/>
      <c r="B9" s="414" t="s">
        <v>106</v>
      </c>
      <c r="C9" s="415"/>
      <c r="D9" s="415"/>
      <c r="E9" s="415"/>
      <c r="F9" s="415"/>
      <c r="G9" s="415"/>
      <c r="H9" s="415"/>
      <c r="I9" s="415"/>
      <c r="J9" s="415"/>
      <c r="K9" s="463"/>
      <c r="L9" s="464" t="s">
        <v>107</v>
      </c>
      <c r="M9" s="465"/>
      <c r="N9" s="465"/>
      <c r="O9" s="465"/>
      <c r="P9" s="465"/>
      <c r="Q9" s="466"/>
      <c r="R9" s="467">
        <v>137540</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330047</v>
      </c>
      <c r="BO9" s="421"/>
      <c r="BP9" s="421"/>
      <c r="BQ9" s="421"/>
      <c r="BR9" s="421"/>
      <c r="BS9" s="421"/>
      <c r="BT9" s="421"/>
      <c r="BU9" s="422"/>
      <c r="BV9" s="420">
        <v>-516362</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14.8</v>
      </c>
      <c r="CU9" s="418"/>
      <c r="CV9" s="418"/>
      <c r="CW9" s="418"/>
      <c r="CX9" s="418"/>
      <c r="CY9" s="418"/>
      <c r="CZ9" s="418"/>
      <c r="DA9" s="419"/>
      <c r="DB9" s="417">
        <v>14.5</v>
      </c>
      <c r="DC9" s="418"/>
      <c r="DD9" s="418"/>
      <c r="DE9" s="418"/>
      <c r="DF9" s="418"/>
      <c r="DG9" s="418"/>
      <c r="DH9" s="418"/>
      <c r="DI9" s="419"/>
    </row>
    <row r="10" spans="1:119" ht="18.75" customHeight="1" thickBot="1" x14ac:dyDescent="0.2">
      <c r="A10" s="175"/>
      <c r="B10" s="414"/>
      <c r="C10" s="415"/>
      <c r="D10" s="415"/>
      <c r="E10" s="415"/>
      <c r="F10" s="415"/>
      <c r="G10" s="415"/>
      <c r="H10" s="415"/>
      <c r="I10" s="415"/>
      <c r="J10" s="415"/>
      <c r="K10" s="463"/>
      <c r="L10" s="470" t="s">
        <v>112</v>
      </c>
      <c r="M10" s="450"/>
      <c r="N10" s="450"/>
      <c r="O10" s="450"/>
      <c r="P10" s="450"/>
      <c r="Q10" s="451"/>
      <c r="R10" s="471">
        <v>144842</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90</v>
      </c>
      <c r="AV10" s="453"/>
      <c r="AW10" s="453"/>
      <c r="AX10" s="453"/>
      <c r="AY10" s="454" t="s">
        <v>114</v>
      </c>
      <c r="AZ10" s="455"/>
      <c r="BA10" s="455"/>
      <c r="BB10" s="455"/>
      <c r="BC10" s="455"/>
      <c r="BD10" s="455"/>
      <c r="BE10" s="455"/>
      <c r="BF10" s="455"/>
      <c r="BG10" s="455"/>
      <c r="BH10" s="455"/>
      <c r="BI10" s="455"/>
      <c r="BJ10" s="455"/>
      <c r="BK10" s="455"/>
      <c r="BL10" s="455"/>
      <c r="BM10" s="456"/>
      <c r="BN10" s="420">
        <v>2007169</v>
      </c>
      <c r="BO10" s="421"/>
      <c r="BP10" s="421"/>
      <c r="BQ10" s="421"/>
      <c r="BR10" s="421"/>
      <c r="BS10" s="421"/>
      <c r="BT10" s="421"/>
      <c r="BU10" s="422"/>
      <c r="BV10" s="420">
        <v>3376732</v>
      </c>
      <c r="BW10" s="421"/>
      <c r="BX10" s="421"/>
      <c r="BY10" s="421"/>
      <c r="BZ10" s="421"/>
      <c r="CA10" s="421"/>
      <c r="CB10" s="421"/>
      <c r="CC10" s="422"/>
      <c r="CD10" s="178" t="s">
        <v>115</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414"/>
      <c r="C11" s="415"/>
      <c r="D11" s="415"/>
      <c r="E11" s="415"/>
      <c r="F11" s="415"/>
      <c r="G11" s="415"/>
      <c r="H11" s="415"/>
      <c r="I11" s="415"/>
      <c r="J11" s="415"/>
      <c r="K11" s="463"/>
      <c r="L11" s="474" t="s">
        <v>116</v>
      </c>
      <c r="M11" s="475"/>
      <c r="N11" s="475"/>
      <c r="O11" s="475"/>
      <c r="P11" s="475"/>
      <c r="Q11" s="476"/>
      <c r="R11" s="477" t="s">
        <v>117</v>
      </c>
      <c r="S11" s="478"/>
      <c r="T11" s="478"/>
      <c r="U11" s="478"/>
      <c r="V11" s="479"/>
      <c r="W11" s="408"/>
      <c r="X11" s="409"/>
      <c r="Y11" s="409"/>
      <c r="Z11" s="409"/>
      <c r="AA11" s="409"/>
      <c r="AB11" s="409"/>
      <c r="AC11" s="409"/>
      <c r="AD11" s="409"/>
      <c r="AE11" s="409"/>
      <c r="AF11" s="409"/>
      <c r="AG11" s="409"/>
      <c r="AH11" s="409"/>
      <c r="AI11" s="409"/>
      <c r="AJ11" s="409"/>
      <c r="AK11" s="409"/>
      <c r="AL11" s="412"/>
      <c r="AM11" s="449" t="s">
        <v>118</v>
      </c>
      <c r="AN11" s="450"/>
      <c r="AO11" s="450"/>
      <c r="AP11" s="450"/>
      <c r="AQ11" s="450"/>
      <c r="AR11" s="450"/>
      <c r="AS11" s="450"/>
      <c r="AT11" s="451"/>
      <c r="AU11" s="452" t="s">
        <v>119</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15">
      <c r="A12" s="175"/>
      <c r="B12" s="480" t="s">
        <v>123</v>
      </c>
      <c r="C12" s="481"/>
      <c r="D12" s="481"/>
      <c r="E12" s="481"/>
      <c r="F12" s="481"/>
      <c r="G12" s="481"/>
      <c r="H12" s="481"/>
      <c r="I12" s="481"/>
      <c r="J12" s="481"/>
      <c r="K12" s="482"/>
      <c r="L12" s="489" t="s">
        <v>124</v>
      </c>
      <c r="M12" s="490"/>
      <c r="N12" s="490"/>
      <c r="O12" s="490"/>
      <c r="P12" s="490"/>
      <c r="Q12" s="491"/>
      <c r="R12" s="492">
        <v>136179</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90</v>
      </c>
      <c r="AV12" s="453"/>
      <c r="AW12" s="453"/>
      <c r="AX12" s="453"/>
      <c r="AY12" s="454" t="s">
        <v>128</v>
      </c>
      <c r="AZ12" s="455"/>
      <c r="BA12" s="455"/>
      <c r="BB12" s="455"/>
      <c r="BC12" s="455"/>
      <c r="BD12" s="455"/>
      <c r="BE12" s="455"/>
      <c r="BF12" s="455"/>
      <c r="BG12" s="455"/>
      <c r="BH12" s="455"/>
      <c r="BI12" s="455"/>
      <c r="BJ12" s="455"/>
      <c r="BK12" s="455"/>
      <c r="BL12" s="455"/>
      <c r="BM12" s="456"/>
      <c r="BN12" s="420">
        <v>2454640</v>
      </c>
      <c r="BO12" s="421"/>
      <c r="BP12" s="421"/>
      <c r="BQ12" s="421"/>
      <c r="BR12" s="421"/>
      <c r="BS12" s="421"/>
      <c r="BT12" s="421"/>
      <c r="BU12" s="422"/>
      <c r="BV12" s="420">
        <v>1914425</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15">
      <c r="A13" s="175"/>
      <c r="B13" s="483"/>
      <c r="C13" s="484"/>
      <c r="D13" s="484"/>
      <c r="E13" s="484"/>
      <c r="F13" s="484"/>
      <c r="G13" s="484"/>
      <c r="H13" s="484"/>
      <c r="I13" s="484"/>
      <c r="J13" s="484"/>
      <c r="K13" s="485"/>
      <c r="L13" s="184"/>
      <c r="M13" s="511" t="s">
        <v>130</v>
      </c>
      <c r="N13" s="512"/>
      <c r="O13" s="512"/>
      <c r="P13" s="512"/>
      <c r="Q13" s="513"/>
      <c r="R13" s="504">
        <v>134534</v>
      </c>
      <c r="S13" s="505"/>
      <c r="T13" s="505"/>
      <c r="U13" s="505"/>
      <c r="V13" s="506"/>
      <c r="W13" s="436" t="s">
        <v>131</v>
      </c>
      <c r="X13" s="437"/>
      <c r="Y13" s="437"/>
      <c r="Z13" s="437"/>
      <c r="AA13" s="437"/>
      <c r="AB13" s="427"/>
      <c r="AC13" s="471">
        <v>1556</v>
      </c>
      <c r="AD13" s="472"/>
      <c r="AE13" s="472"/>
      <c r="AF13" s="472"/>
      <c r="AG13" s="514"/>
      <c r="AH13" s="471">
        <v>2043</v>
      </c>
      <c r="AI13" s="472"/>
      <c r="AJ13" s="472"/>
      <c r="AK13" s="472"/>
      <c r="AL13" s="473"/>
      <c r="AM13" s="449" t="s">
        <v>132</v>
      </c>
      <c r="AN13" s="450"/>
      <c r="AO13" s="450"/>
      <c r="AP13" s="450"/>
      <c r="AQ13" s="450"/>
      <c r="AR13" s="450"/>
      <c r="AS13" s="450"/>
      <c r="AT13" s="451"/>
      <c r="AU13" s="452" t="s">
        <v>119</v>
      </c>
      <c r="AV13" s="453"/>
      <c r="AW13" s="453"/>
      <c r="AX13" s="453"/>
      <c r="AY13" s="454" t="s">
        <v>133</v>
      </c>
      <c r="AZ13" s="455"/>
      <c r="BA13" s="455"/>
      <c r="BB13" s="455"/>
      <c r="BC13" s="455"/>
      <c r="BD13" s="455"/>
      <c r="BE13" s="455"/>
      <c r="BF13" s="455"/>
      <c r="BG13" s="455"/>
      <c r="BH13" s="455"/>
      <c r="BI13" s="455"/>
      <c r="BJ13" s="455"/>
      <c r="BK13" s="455"/>
      <c r="BL13" s="455"/>
      <c r="BM13" s="456"/>
      <c r="BN13" s="420">
        <v>-117424</v>
      </c>
      <c r="BO13" s="421"/>
      <c r="BP13" s="421"/>
      <c r="BQ13" s="421"/>
      <c r="BR13" s="421"/>
      <c r="BS13" s="421"/>
      <c r="BT13" s="421"/>
      <c r="BU13" s="422"/>
      <c r="BV13" s="420">
        <v>945945</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9.1999999999999993</v>
      </c>
      <c r="CU13" s="418"/>
      <c r="CV13" s="418"/>
      <c r="CW13" s="418"/>
      <c r="CX13" s="418"/>
      <c r="CY13" s="418"/>
      <c r="CZ13" s="418"/>
      <c r="DA13" s="419"/>
      <c r="DB13" s="417">
        <v>9</v>
      </c>
      <c r="DC13" s="418"/>
      <c r="DD13" s="418"/>
      <c r="DE13" s="418"/>
      <c r="DF13" s="418"/>
      <c r="DG13" s="418"/>
      <c r="DH13" s="418"/>
      <c r="DI13" s="419"/>
    </row>
    <row r="14" spans="1:119" ht="18.75" customHeight="1" thickBot="1" x14ac:dyDescent="0.2">
      <c r="A14" s="175"/>
      <c r="B14" s="483"/>
      <c r="C14" s="484"/>
      <c r="D14" s="484"/>
      <c r="E14" s="484"/>
      <c r="F14" s="484"/>
      <c r="G14" s="484"/>
      <c r="H14" s="484"/>
      <c r="I14" s="484"/>
      <c r="J14" s="484"/>
      <c r="K14" s="485"/>
      <c r="L14" s="501" t="s">
        <v>135</v>
      </c>
      <c r="M14" s="502"/>
      <c r="N14" s="502"/>
      <c r="O14" s="502"/>
      <c r="P14" s="502"/>
      <c r="Q14" s="503"/>
      <c r="R14" s="504">
        <v>138104</v>
      </c>
      <c r="S14" s="505"/>
      <c r="T14" s="505"/>
      <c r="U14" s="505"/>
      <c r="V14" s="506"/>
      <c r="W14" s="410"/>
      <c r="X14" s="411"/>
      <c r="Y14" s="411"/>
      <c r="Z14" s="411"/>
      <c r="AA14" s="411"/>
      <c r="AB14" s="400"/>
      <c r="AC14" s="507">
        <v>2.6</v>
      </c>
      <c r="AD14" s="508"/>
      <c r="AE14" s="508"/>
      <c r="AF14" s="508"/>
      <c r="AG14" s="509"/>
      <c r="AH14" s="507">
        <v>3.2</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v>66</v>
      </c>
      <c r="CU14" s="519"/>
      <c r="CV14" s="519"/>
      <c r="CW14" s="519"/>
      <c r="CX14" s="519"/>
      <c r="CY14" s="519"/>
      <c r="CZ14" s="519"/>
      <c r="DA14" s="520"/>
      <c r="DB14" s="518">
        <v>66.3</v>
      </c>
      <c r="DC14" s="519"/>
      <c r="DD14" s="519"/>
      <c r="DE14" s="519"/>
      <c r="DF14" s="519"/>
      <c r="DG14" s="519"/>
      <c r="DH14" s="519"/>
      <c r="DI14" s="520"/>
    </row>
    <row r="15" spans="1:119" ht="18.75" customHeight="1" x14ac:dyDescent="0.15">
      <c r="A15" s="175"/>
      <c r="B15" s="483"/>
      <c r="C15" s="484"/>
      <c r="D15" s="484"/>
      <c r="E15" s="484"/>
      <c r="F15" s="484"/>
      <c r="G15" s="484"/>
      <c r="H15" s="484"/>
      <c r="I15" s="484"/>
      <c r="J15" s="484"/>
      <c r="K15" s="485"/>
      <c r="L15" s="184"/>
      <c r="M15" s="511" t="s">
        <v>130</v>
      </c>
      <c r="N15" s="512"/>
      <c r="O15" s="512"/>
      <c r="P15" s="512"/>
      <c r="Q15" s="513"/>
      <c r="R15" s="504">
        <v>136507</v>
      </c>
      <c r="S15" s="505"/>
      <c r="T15" s="505"/>
      <c r="U15" s="505"/>
      <c r="V15" s="506"/>
      <c r="W15" s="436" t="s">
        <v>137</v>
      </c>
      <c r="X15" s="437"/>
      <c r="Y15" s="437"/>
      <c r="Z15" s="437"/>
      <c r="AA15" s="437"/>
      <c r="AB15" s="427"/>
      <c r="AC15" s="471">
        <v>19391</v>
      </c>
      <c r="AD15" s="472"/>
      <c r="AE15" s="472"/>
      <c r="AF15" s="472"/>
      <c r="AG15" s="514"/>
      <c r="AH15" s="471">
        <v>20002</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24568610</v>
      </c>
      <c r="BO15" s="384"/>
      <c r="BP15" s="384"/>
      <c r="BQ15" s="384"/>
      <c r="BR15" s="384"/>
      <c r="BS15" s="384"/>
      <c r="BT15" s="384"/>
      <c r="BU15" s="385"/>
      <c r="BV15" s="383">
        <v>22889129</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32.1</v>
      </c>
      <c r="AD16" s="508"/>
      <c r="AE16" s="508"/>
      <c r="AF16" s="508"/>
      <c r="AG16" s="509"/>
      <c r="AH16" s="507">
        <v>31.1</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31004060</v>
      </c>
      <c r="BO16" s="421"/>
      <c r="BP16" s="421"/>
      <c r="BQ16" s="421"/>
      <c r="BR16" s="421"/>
      <c r="BS16" s="421"/>
      <c r="BT16" s="421"/>
      <c r="BU16" s="422"/>
      <c r="BV16" s="420">
        <v>29920549</v>
      </c>
      <c r="BW16" s="421"/>
      <c r="BX16" s="421"/>
      <c r="BY16" s="421"/>
      <c r="BZ16" s="421"/>
      <c r="CA16" s="421"/>
      <c r="CB16" s="421"/>
      <c r="CC16" s="422"/>
      <c r="CD16" s="188"/>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
      <c r="A17" s="175"/>
      <c r="B17" s="486"/>
      <c r="C17" s="487"/>
      <c r="D17" s="487"/>
      <c r="E17" s="487"/>
      <c r="F17" s="487"/>
      <c r="G17" s="487"/>
      <c r="H17" s="487"/>
      <c r="I17" s="487"/>
      <c r="J17" s="487"/>
      <c r="K17" s="488"/>
      <c r="L17" s="189"/>
      <c r="M17" s="531" t="s">
        <v>143</v>
      </c>
      <c r="N17" s="532"/>
      <c r="O17" s="532"/>
      <c r="P17" s="532"/>
      <c r="Q17" s="533"/>
      <c r="R17" s="526" t="s">
        <v>141</v>
      </c>
      <c r="S17" s="527"/>
      <c r="T17" s="527"/>
      <c r="U17" s="527"/>
      <c r="V17" s="528"/>
      <c r="W17" s="436" t="s">
        <v>144</v>
      </c>
      <c r="X17" s="437"/>
      <c r="Y17" s="437"/>
      <c r="Z17" s="437"/>
      <c r="AA17" s="437"/>
      <c r="AB17" s="427"/>
      <c r="AC17" s="471">
        <v>39431</v>
      </c>
      <c r="AD17" s="472"/>
      <c r="AE17" s="472"/>
      <c r="AF17" s="472"/>
      <c r="AG17" s="514"/>
      <c r="AH17" s="471">
        <v>42243</v>
      </c>
      <c r="AI17" s="472"/>
      <c r="AJ17" s="472"/>
      <c r="AK17" s="472"/>
      <c r="AL17" s="473"/>
      <c r="AM17" s="449"/>
      <c r="AN17" s="450"/>
      <c r="AO17" s="450"/>
      <c r="AP17" s="450"/>
      <c r="AQ17" s="450"/>
      <c r="AR17" s="450"/>
      <c r="AS17" s="450"/>
      <c r="AT17" s="451"/>
      <c r="AU17" s="452"/>
      <c r="AV17" s="453"/>
      <c r="AW17" s="453"/>
      <c r="AX17" s="453"/>
      <c r="AY17" s="454" t="s">
        <v>145</v>
      </c>
      <c r="AZ17" s="455"/>
      <c r="BA17" s="455"/>
      <c r="BB17" s="455"/>
      <c r="BC17" s="455"/>
      <c r="BD17" s="455"/>
      <c r="BE17" s="455"/>
      <c r="BF17" s="455"/>
      <c r="BG17" s="455"/>
      <c r="BH17" s="455"/>
      <c r="BI17" s="455"/>
      <c r="BJ17" s="455"/>
      <c r="BK17" s="455"/>
      <c r="BL17" s="455"/>
      <c r="BM17" s="456"/>
      <c r="BN17" s="420">
        <v>31491036</v>
      </c>
      <c r="BO17" s="421"/>
      <c r="BP17" s="421"/>
      <c r="BQ17" s="421"/>
      <c r="BR17" s="421"/>
      <c r="BS17" s="421"/>
      <c r="BT17" s="421"/>
      <c r="BU17" s="422"/>
      <c r="BV17" s="420">
        <v>29344804</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
      <c r="A18" s="175"/>
      <c r="B18" s="542" t="s">
        <v>146</v>
      </c>
      <c r="C18" s="463"/>
      <c r="D18" s="463"/>
      <c r="E18" s="543"/>
      <c r="F18" s="543"/>
      <c r="G18" s="543"/>
      <c r="H18" s="543"/>
      <c r="I18" s="543"/>
      <c r="J18" s="543"/>
      <c r="K18" s="543"/>
      <c r="L18" s="544">
        <v>656.29</v>
      </c>
      <c r="M18" s="544"/>
      <c r="N18" s="544"/>
      <c r="O18" s="544"/>
      <c r="P18" s="544"/>
      <c r="Q18" s="544"/>
      <c r="R18" s="545"/>
      <c r="S18" s="545"/>
      <c r="T18" s="545"/>
      <c r="U18" s="545"/>
      <c r="V18" s="546"/>
      <c r="W18" s="438"/>
      <c r="X18" s="439"/>
      <c r="Y18" s="439"/>
      <c r="Z18" s="439"/>
      <c r="AA18" s="439"/>
      <c r="AB18" s="430"/>
      <c r="AC18" s="547">
        <v>65.3</v>
      </c>
      <c r="AD18" s="548"/>
      <c r="AE18" s="548"/>
      <c r="AF18" s="548"/>
      <c r="AG18" s="549"/>
      <c r="AH18" s="547">
        <v>65.7</v>
      </c>
      <c r="AI18" s="548"/>
      <c r="AJ18" s="548"/>
      <c r="AK18" s="548"/>
      <c r="AL18" s="550"/>
      <c r="AM18" s="449"/>
      <c r="AN18" s="450"/>
      <c r="AO18" s="450"/>
      <c r="AP18" s="450"/>
      <c r="AQ18" s="450"/>
      <c r="AR18" s="450"/>
      <c r="AS18" s="450"/>
      <c r="AT18" s="451"/>
      <c r="AU18" s="452"/>
      <c r="AV18" s="453"/>
      <c r="AW18" s="453"/>
      <c r="AX18" s="453"/>
      <c r="AY18" s="454" t="s">
        <v>147</v>
      </c>
      <c r="AZ18" s="455"/>
      <c r="BA18" s="455"/>
      <c r="BB18" s="455"/>
      <c r="BC18" s="455"/>
      <c r="BD18" s="455"/>
      <c r="BE18" s="455"/>
      <c r="BF18" s="455"/>
      <c r="BG18" s="455"/>
      <c r="BH18" s="455"/>
      <c r="BI18" s="455"/>
      <c r="BJ18" s="455"/>
      <c r="BK18" s="455"/>
      <c r="BL18" s="455"/>
      <c r="BM18" s="456"/>
      <c r="BN18" s="420">
        <v>36484484</v>
      </c>
      <c r="BO18" s="421"/>
      <c r="BP18" s="421"/>
      <c r="BQ18" s="421"/>
      <c r="BR18" s="421"/>
      <c r="BS18" s="421"/>
      <c r="BT18" s="421"/>
      <c r="BU18" s="422"/>
      <c r="BV18" s="420">
        <v>36345664</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
      <c r="A19" s="175"/>
      <c r="B19" s="542" t="s">
        <v>148</v>
      </c>
      <c r="C19" s="463"/>
      <c r="D19" s="463"/>
      <c r="E19" s="543"/>
      <c r="F19" s="543"/>
      <c r="G19" s="543"/>
      <c r="H19" s="543"/>
      <c r="I19" s="543"/>
      <c r="J19" s="543"/>
      <c r="K19" s="543"/>
      <c r="L19" s="551">
        <v>210</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149</v>
      </c>
      <c r="AZ19" s="455"/>
      <c r="BA19" s="455"/>
      <c r="BB19" s="455"/>
      <c r="BC19" s="455"/>
      <c r="BD19" s="455"/>
      <c r="BE19" s="455"/>
      <c r="BF19" s="455"/>
      <c r="BG19" s="455"/>
      <c r="BH19" s="455"/>
      <c r="BI19" s="455"/>
      <c r="BJ19" s="455"/>
      <c r="BK19" s="455"/>
      <c r="BL19" s="455"/>
      <c r="BM19" s="456"/>
      <c r="BN19" s="420">
        <v>53869921</v>
      </c>
      <c r="BO19" s="421"/>
      <c r="BP19" s="421"/>
      <c r="BQ19" s="421"/>
      <c r="BR19" s="421"/>
      <c r="BS19" s="421"/>
      <c r="BT19" s="421"/>
      <c r="BU19" s="422"/>
      <c r="BV19" s="420">
        <v>54064022</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
      <c r="A20" s="175"/>
      <c r="B20" s="542" t="s">
        <v>150</v>
      </c>
      <c r="C20" s="463"/>
      <c r="D20" s="463"/>
      <c r="E20" s="543"/>
      <c r="F20" s="543"/>
      <c r="G20" s="543"/>
      <c r="H20" s="543"/>
      <c r="I20" s="543"/>
      <c r="J20" s="543"/>
      <c r="K20" s="543"/>
      <c r="L20" s="551">
        <v>63289</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
      <c r="A21" s="175"/>
      <c r="B21" s="560" t="s">
        <v>151</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15">
      <c r="A22" s="175"/>
      <c r="B22" s="590" t="s">
        <v>152</v>
      </c>
      <c r="C22" s="564"/>
      <c r="D22" s="565"/>
      <c r="E22" s="432" t="s">
        <v>1</v>
      </c>
      <c r="F22" s="437"/>
      <c r="G22" s="437"/>
      <c r="H22" s="437"/>
      <c r="I22" s="437"/>
      <c r="J22" s="437"/>
      <c r="K22" s="427"/>
      <c r="L22" s="432" t="s">
        <v>153</v>
      </c>
      <c r="M22" s="437"/>
      <c r="N22" s="437"/>
      <c r="O22" s="437"/>
      <c r="P22" s="427"/>
      <c r="Q22" s="595" t="s">
        <v>154</v>
      </c>
      <c r="R22" s="596"/>
      <c r="S22" s="596"/>
      <c r="T22" s="596"/>
      <c r="U22" s="596"/>
      <c r="V22" s="597"/>
      <c r="W22" s="563" t="s">
        <v>155</v>
      </c>
      <c r="X22" s="564"/>
      <c r="Y22" s="565"/>
      <c r="Z22" s="432" t="s">
        <v>1</v>
      </c>
      <c r="AA22" s="437"/>
      <c r="AB22" s="437"/>
      <c r="AC22" s="437"/>
      <c r="AD22" s="437"/>
      <c r="AE22" s="437"/>
      <c r="AF22" s="437"/>
      <c r="AG22" s="427"/>
      <c r="AH22" s="601" t="s">
        <v>156</v>
      </c>
      <c r="AI22" s="437"/>
      <c r="AJ22" s="437"/>
      <c r="AK22" s="437"/>
      <c r="AL22" s="427"/>
      <c r="AM22" s="601" t="s">
        <v>157</v>
      </c>
      <c r="AN22" s="602"/>
      <c r="AO22" s="602"/>
      <c r="AP22" s="602"/>
      <c r="AQ22" s="602"/>
      <c r="AR22" s="603"/>
      <c r="AS22" s="595" t="s">
        <v>154</v>
      </c>
      <c r="AT22" s="596"/>
      <c r="AU22" s="596"/>
      <c r="AV22" s="596"/>
      <c r="AW22" s="596"/>
      <c r="AX22" s="607"/>
      <c r="AY22" s="380" t="s">
        <v>158</v>
      </c>
      <c r="AZ22" s="381"/>
      <c r="BA22" s="381"/>
      <c r="BB22" s="381"/>
      <c r="BC22" s="381"/>
      <c r="BD22" s="381"/>
      <c r="BE22" s="381"/>
      <c r="BF22" s="381"/>
      <c r="BG22" s="381"/>
      <c r="BH22" s="381"/>
      <c r="BI22" s="381"/>
      <c r="BJ22" s="381"/>
      <c r="BK22" s="381"/>
      <c r="BL22" s="381"/>
      <c r="BM22" s="382"/>
      <c r="BN22" s="383">
        <v>76471784</v>
      </c>
      <c r="BO22" s="384"/>
      <c r="BP22" s="384"/>
      <c r="BQ22" s="384"/>
      <c r="BR22" s="384"/>
      <c r="BS22" s="384"/>
      <c r="BT22" s="384"/>
      <c r="BU22" s="385"/>
      <c r="BV22" s="383">
        <v>79287530</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15">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159</v>
      </c>
      <c r="AZ23" s="455"/>
      <c r="BA23" s="455"/>
      <c r="BB23" s="455"/>
      <c r="BC23" s="455"/>
      <c r="BD23" s="455"/>
      <c r="BE23" s="455"/>
      <c r="BF23" s="455"/>
      <c r="BG23" s="455"/>
      <c r="BH23" s="455"/>
      <c r="BI23" s="455"/>
      <c r="BJ23" s="455"/>
      <c r="BK23" s="455"/>
      <c r="BL23" s="455"/>
      <c r="BM23" s="456"/>
      <c r="BN23" s="420">
        <v>45395233</v>
      </c>
      <c r="BO23" s="421"/>
      <c r="BP23" s="421"/>
      <c r="BQ23" s="421"/>
      <c r="BR23" s="421"/>
      <c r="BS23" s="421"/>
      <c r="BT23" s="421"/>
      <c r="BU23" s="422"/>
      <c r="BV23" s="420">
        <v>46487294</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
      <c r="A24" s="175"/>
      <c r="B24" s="591"/>
      <c r="C24" s="567"/>
      <c r="D24" s="568"/>
      <c r="E24" s="470" t="s">
        <v>160</v>
      </c>
      <c r="F24" s="450"/>
      <c r="G24" s="450"/>
      <c r="H24" s="450"/>
      <c r="I24" s="450"/>
      <c r="J24" s="450"/>
      <c r="K24" s="451"/>
      <c r="L24" s="471">
        <v>1</v>
      </c>
      <c r="M24" s="472"/>
      <c r="N24" s="472"/>
      <c r="O24" s="472"/>
      <c r="P24" s="514"/>
      <c r="Q24" s="471">
        <v>9700</v>
      </c>
      <c r="R24" s="472"/>
      <c r="S24" s="472"/>
      <c r="T24" s="472"/>
      <c r="U24" s="472"/>
      <c r="V24" s="514"/>
      <c r="W24" s="566"/>
      <c r="X24" s="567"/>
      <c r="Y24" s="568"/>
      <c r="Z24" s="470" t="s">
        <v>161</v>
      </c>
      <c r="AA24" s="450"/>
      <c r="AB24" s="450"/>
      <c r="AC24" s="450"/>
      <c r="AD24" s="450"/>
      <c r="AE24" s="450"/>
      <c r="AF24" s="450"/>
      <c r="AG24" s="451"/>
      <c r="AH24" s="471">
        <v>1166</v>
      </c>
      <c r="AI24" s="472"/>
      <c r="AJ24" s="472"/>
      <c r="AK24" s="472"/>
      <c r="AL24" s="514"/>
      <c r="AM24" s="471">
        <v>3768512</v>
      </c>
      <c r="AN24" s="472"/>
      <c r="AO24" s="472"/>
      <c r="AP24" s="472"/>
      <c r="AQ24" s="472"/>
      <c r="AR24" s="514"/>
      <c r="AS24" s="471">
        <v>3232</v>
      </c>
      <c r="AT24" s="472"/>
      <c r="AU24" s="472"/>
      <c r="AV24" s="472"/>
      <c r="AW24" s="472"/>
      <c r="AX24" s="473"/>
      <c r="AY24" s="536" t="s">
        <v>162</v>
      </c>
      <c r="AZ24" s="537"/>
      <c r="BA24" s="537"/>
      <c r="BB24" s="537"/>
      <c r="BC24" s="537"/>
      <c r="BD24" s="537"/>
      <c r="BE24" s="537"/>
      <c r="BF24" s="537"/>
      <c r="BG24" s="537"/>
      <c r="BH24" s="537"/>
      <c r="BI24" s="537"/>
      <c r="BJ24" s="537"/>
      <c r="BK24" s="537"/>
      <c r="BL24" s="537"/>
      <c r="BM24" s="538"/>
      <c r="BN24" s="420">
        <v>49849466</v>
      </c>
      <c r="BO24" s="421"/>
      <c r="BP24" s="421"/>
      <c r="BQ24" s="421"/>
      <c r="BR24" s="421"/>
      <c r="BS24" s="421"/>
      <c r="BT24" s="421"/>
      <c r="BU24" s="422"/>
      <c r="BV24" s="420">
        <v>50398378</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15">
      <c r="A25" s="175"/>
      <c r="B25" s="591"/>
      <c r="C25" s="567"/>
      <c r="D25" s="568"/>
      <c r="E25" s="470" t="s">
        <v>163</v>
      </c>
      <c r="F25" s="450"/>
      <c r="G25" s="450"/>
      <c r="H25" s="450"/>
      <c r="I25" s="450"/>
      <c r="J25" s="450"/>
      <c r="K25" s="451"/>
      <c r="L25" s="471">
        <v>1</v>
      </c>
      <c r="M25" s="472"/>
      <c r="N25" s="472"/>
      <c r="O25" s="472"/>
      <c r="P25" s="514"/>
      <c r="Q25" s="471">
        <v>7900</v>
      </c>
      <c r="R25" s="472"/>
      <c r="S25" s="472"/>
      <c r="T25" s="472"/>
      <c r="U25" s="472"/>
      <c r="V25" s="514"/>
      <c r="W25" s="566"/>
      <c r="X25" s="567"/>
      <c r="Y25" s="568"/>
      <c r="Z25" s="470" t="s">
        <v>164</v>
      </c>
      <c r="AA25" s="450"/>
      <c r="AB25" s="450"/>
      <c r="AC25" s="450"/>
      <c r="AD25" s="450"/>
      <c r="AE25" s="450"/>
      <c r="AF25" s="450"/>
      <c r="AG25" s="451"/>
      <c r="AH25" s="471">
        <v>202</v>
      </c>
      <c r="AI25" s="472"/>
      <c r="AJ25" s="472"/>
      <c r="AK25" s="472"/>
      <c r="AL25" s="514"/>
      <c r="AM25" s="471">
        <v>642360</v>
      </c>
      <c r="AN25" s="472"/>
      <c r="AO25" s="472"/>
      <c r="AP25" s="472"/>
      <c r="AQ25" s="472"/>
      <c r="AR25" s="514"/>
      <c r="AS25" s="471">
        <v>3180</v>
      </c>
      <c r="AT25" s="472"/>
      <c r="AU25" s="472"/>
      <c r="AV25" s="472"/>
      <c r="AW25" s="472"/>
      <c r="AX25" s="473"/>
      <c r="AY25" s="380" t="s">
        <v>165</v>
      </c>
      <c r="AZ25" s="381"/>
      <c r="BA25" s="381"/>
      <c r="BB25" s="381"/>
      <c r="BC25" s="381"/>
      <c r="BD25" s="381"/>
      <c r="BE25" s="381"/>
      <c r="BF25" s="381"/>
      <c r="BG25" s="381"/>
      <c r="BH25" s="381"/>
      <c r="BI25" s="381"/>
      <c r="BJ25" s="381"/>
      <c r="BK25" s="381"/>
      <c r="BL25" s="381"/>
      <c r="BM25" s="382"/>
      <c r="BN25" s="383">
        <v>33078131</v>
      </c>
      <c r="BO25" s="384"/>
      <c r="BP25" s="384"/>
      <c r="BQ25" s="384"/>
      <c r="BR25" s="384"/>
      <c r="BS25" s="384"/>
      <c r="BT25" s="384"/>
      <c r="BU25" s="385"/>
      <c r="BV25" s="383">
        <v>29699243</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15">
      <c r="A26" s="175"/>
      <c r="B26" s="591"/>
      <c r="C26" s="567"/>
      <c r="D26" s="568"/>
      <c r="E26" s="470" t="s">
        <v>166</v>
      </c>
      <c r="F26" s="450"/>
      <c r="G26" s="450"/>
      <c r="H26" s="450"/>
      <c r="I26" s="450"/>
      <c r="J26" s="450"/>
      <c r="K26" s="451"/>
      <c r="L26" s="471">
        <v>1</v>
      </c>
      <c r="M26" s="472"/>
      <c r="N26" s="472"/>
      <c r="O26" s="472"/>
      <c r="P26" s="514"/>
      <c r="Q26" s="471">
        <v>6900</v>
      </c>
      <c r="R26" s="472"/>
      <c r="S26" s="472"/>
      <c r="T26" s="472"/>
      <c r="U26" s="472"/>
      <c r="V26" s="514"/>
      <c r="W26" s="566"/>
      <c r="X26" s="567"/>
      <c r="Y26" s="568"/>
      <c r="Z26" s="470" t="s">
        <v>167</v>
      </c>
      <c r="AA26" s="572"/>
      <c r="AB26" s="572"/>
      <c r="AC26" s="572"/>
      <c r="AD26" s="572"/>
      <c r="AE26" s="572"/>
      <c r="AF26" s="572"/>
      <c r="AG26" s="573"/>
      <c r="AH26" s="471">
        <v>15</v>
      </c>
      <c r="AI26" s="472"/>
      <c r="AJ26" s="472"/>
      <c r="AK26" s="472"/>
      <c r="AL26" s="514"/>
      <c r="AM26" s="471">
        <v>54990</v>
      </c>
      <c r="AN26" s="472"/>
      <c r="AO26" s="472"/>
      <c r="AP26" s="472"/>
      <c r="AQ26" s="472"/>
      <c r="AR26" s="514"/>
      <c r="AS26" s="471">
        <v>3666</v>
      </c>
      <c r="AT26" s="472"/>
      <c r="AU26" s="472"/>
      <c r="AV26" s="472"/>
      <c r="AW26" s="472"/>
      <c r="AX26" s="473"/>
      <c r="AY26" s="423" t="s">
        <v>168</v>
      </c>
      <c r="AZ26" s="424"/>
      <c r="BA26" s="424"/>
      <c r="BB26" s="424"/>
      <c r="BC26" s="424"/>
      <c r="BD26" s="424"/>
      <c r="BE26" s="424"/>
      <c r="BF26" s="424"/>
      <c r="BG26" s="424"/>
      <c r="BH26" s="424"/>
      <c r="BI26" s="424"/>
      <c r="BJ26" s="424"/>
      <c r="BK26" s="424"/>
      <c r="BL26" s="424"/>
      <c r="BM26" s="425"/>
      <c r="BN26" s="420">
        <v>3800000</v>
      </c>
      <c r="BO26" s="421"/>
      <c r="BP26" s="421"/>
      <c r="BQ26" s="421"/>
      <c r="BR26" s="421"/>
      <c r="BS26" s="421"/>
      <c r="BT26" s="421"/>
      <c r="BU26" s="422"/>
      <c r="BV26" s="420">
        <v>3800000</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
      <c r="A27" s="175"/>
      <c r="B27" s="591"/>
      <c r="C27" s="567"/>
      <c r="D27" s="568"/>
      <c r="E27" s="470" t="s">
        <v>169</v>
      </c>
      <c r="F27" s="450"/>
      <c r="G27" s="450"/>
      <c r="H27" s="450"/>
      <c r="I27" s="450"/>
      <c r="J27" s="450"/>
      <c r="K27" s="451"/>
      <c r="L27" s="471">
        <v>1</v>
      </c>
      <c r="M27" s="472"/>
      <c r="N27" s="472"/>
      <c r="O27" s="472"/>
      <c r="P27" s="514"/>
      <c r="Q27" s="471">
        <v>5450</v>
      </c>
      <c r="R27" s="472"/>
      <c r="S27" s="472"/>
      <c r="T27" s="472"/>
      <c r="U27" s="472"/>
      <c r="V27" s="514"/>
      <c r="W27" s="566"/>
      <c r="X27" s="567"/>
      <c r="Y27" s="568"/>
      <c r="Z27" s="470" t="s">
        <v>170</v>
      </c>
      <c r="AA27" s="450"/>
      <c r="AB27" s="450"/>
      <c r="AC27" s="450"/>
      <c r="AD27" s="450"/>
      <c r="AE27" s="450"/>
      <c r="AF27" s="450"/>
      <c r="AG27" s="451"/>
      <c r="AH27" s="471">
        <v>22</v>
      </c>
      <c r="AI27" s="472"/>
      <c r="AJ27" s="472"/>
      <c r="AK27" s="472"/>
      <c r="AL27" s="514"/>
      <c r="AM27" s="471">
        <v>66066</v>
      </c>
      <c r="AN27" s="472"/>
      <c r="AO27" s="472"/>
      <c r="AP27" s="472"/>
      <c r="AQ27" s="472"/>
      <c r="AR27" s="514"/>
      <c r="AS27" s="471">
        <v>3003</v>
      </c>
      <c r="AT27" s="472"/>
      <c r="AU27" s="472"/>
      <c r="AV27" s="472"/>
      <c r="AW27" s="472"/>
      <c r="AX27" s="473"/>
      <c r="AY27" s="515" t="s">
        <v>171</v>
      </c>
      <c r="AZ27" s="516"/>
      <c r="BA27" s="516"/>
      <c r="BB27" s="516"/>
      <c r="BC27" s="516"/>
      <c r="BD27" s="516"/>
      <c r="BE27" s="516"/>
      <c r="BF27" s="516"/>
      <c r="BG27" s="516"/>
      <c r="BH27" s="516"/>
      <c r="BI27" s="516"/>
      <c r="BJ27" s="516"/>
      <c r="BK27" s="516"/>
      <c r="BL27" s="516"/>
      <c r="BM27" s="517"/>
      <c r="BN27" s="539" t="s">
        <v>122</v>
      </c>
      <c r="BO27" s="540"/>
      <c r="BP27" s="540"/>
      <c r="BQ27" s="540"/>
      <c r="BR27" s="540"/>
      <c r="BS27" s="540"/>
      <c r="BT27" s="540"/>
      <c r="BU27" s="541"/>
      <c r="BV27" s="539" t="s">
        <v>122</v>
      </c>
      <c r="BW27" s="540"/>
      <c r="BX27" s="540"/>
      <c r="BY27" s="540"/>
      <c r="BZ27" s="540"/>
      <c r="CA27" s="540"/>
      <c r="CB27" s="540"/>
      <c r="CC27" s="541"/>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15">
      <c r="A28" s="175"/>
      <c r="B28" s="591"/>
      <c r="C28" s="567"/>
      <c r="D28" s="568"/>
      <c r="E28" s="470" t="s">
        <v>172</v>
      </c>
      <c r="F28" s="450"/>
      <c r="G28" s="450"/>
      <c r="H28" s="450"/>
      <c r="I28" s="450"/>
      <c r="J28" s="450"/>
      <c r="K28" s="451"/>
      <c r="L28" s="471">
        <v>1</v>
      </c>
      <c r="M28" s="472"/>
      <c r="N28" s="472"/>
      <c r="O28" s="472"/>
      <c r="P28" s="514"/>
      <c r="Q28" s="471">
        <v>4750</v>
      </c>
      <c r="R28" s="472"/>
      <c r="S28" s="472"/>
      <c r="T28" s="472"/>
      <c r="U28" s="472"/>
      <c r="V28" s="514"/>
      <c r="W28" s="566"/>
      <c r="X28" s="567"/>
      <c r="Y28" s="568"/>
      <c r="Z28" s="470" t="s">
        <v>173</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174</v>
      </c>
      <c r="AZ28" s="575"/>
      <c r="BA28" s="575"/>
      <c r="BB28" s="576"/>
      <c r="BC28" s="380" t="s">
        <v>46</v>
      </c>
      <c r="BD28" s="381"/>
      <c r="BE28" s="381"/>
      <c r="BF28" s="381"/>
      <c r="BG28" s="381"/>
      <c r="BH28" s="381"/>
      <c r="BI28" s="381"/>
      <c r="BJ28" s="381"/>
      <c r="BK28" s="381"/>
      <c r="BL28" s="381"/>
      <c r="BM28" s="382"/>
      <c r="BN28" s="383">
        <v>5814479</v>
      </c>
      <c r="BO28" s="384"/>
      <c r="BP28" s="384"/>
      <c r="BQ28" s="384"/>
      <c r="BR28" s="384"/>
      <c r="BS28" s="384"/>
      <c r="BT28" s="384"/>
      <c r="BU28" s="385"/>
      <c r="BV28" s="383">
        <v>6261950</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15">
      <c r="A29" s="175"/>
      <c r="B29" s="591"/>
      <c r="C29" s="567"/>
      <c r="D29" s="568"/>
      <c r="E29" s="470" t="s">
        <v>175</v>
      </c>
      <c r="F29" s="450"/>
      <c r="G29" s="450"/>
      <c r="H29" s="450"/>
      <c r="I29" s="450"/>
      <c r="J29" s="450"/>
      <c r="K29" s="451"/>
      <c r="L29" s="471">
        <v>28</v>
      </c>
      <c r="M29" s="472"/>
      <c r="N29" s="472"/>
      <c r="O29" s="472"/>
      <c r="P29" s="514"/>
      <c r="Q29" s="471">
        <v>4450</v>
      </c>
      <c r="R29" s="472"/>
      <c r="S29" s="472"/>
      <c r="T29" s="472"/>
      <c r="U29" s="472"/>
      <c r="V29" s="514"/>
      <c r="W29" s="569"/>
      <c r="X29" s="570"/>
      <c r="Y29" s="571"/>
      <c r="Z29" s="470" t="s">
        <v>176</v>
      </c>
      <c r="AA29" s="450"/>
      <c r="AB29" s="450"/>
      <c r="AC29" s="450"/>
      <c r="AD29" s="450"/>
      <c r="AE29" s="450"/>
      <c r="AF29" s="450"/>
      <c r="AG29" s="451"/>
      <c r="AH29" s="471">
        <v>1188</v>
      </c>
      <c r="AI29" s="472"/>
      <c r="AJ29" s="472"/>
      <c r="AK29" s="472"/>
      <c r="AL29" s="514"/>
      <c r="AM29" s="471">
        <v>3834578</v>
      </c>
      <c r="AN29" s="472"/>
      <c r="AO29" s="472"/>
      <c r="AP29" s="472"/>
      <c r="AQ29" s="472"/>
      <c r="AR29" s="514"/>
      <c r="AS29" s="471">
        <v>3228</v>
      </c>
      <c r="AT29" s="472"/>
      <c r="AU29" s="472"/>
      <c r="AV29" s="472"/>
      <c r="AW29" s="472"/>
      <c r="AX29" s="473"/>
      <c r="AY29" s="577"/>
      <c r="AZ29" s="578"/>
      <c r="BA29" s="578"/>
      <c r="BB29" s="579"/>
      <c r="BC29" s="454" t="s">
        <v>177</v>
      </c>
      <c r="BD29" s="455"/>
      <c r="BE29" s="455"/>
      <c r="BF29" s="455"/>
      <c r="BG29" s="455"/>
      <c r="BH29" s="455"/>
      <c r="BI29" s="455"/>
      <c r="BJ29" s="455"/>
      <c r="BK29" s="455"/>
      <c r="BL29" s="455"/>
      <c r="BM29" s="456"/>
      <c r="BN29" s="420">
        <v>1602505</v>
      </c>
      <c r="BO29" s="421"/>
      <c r="BP29" s="421"/>
      <c r="BQ29" s="421"/>
      <c r="BR29" s="421"/>
      <c r="BS29" s="421"/>
      <c r="BT29" s="421"/>
      <c r="BU29" s="422"/>
      <c r="BV29" s="420">
        <v>1600293</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178</v>
      </c>
      <c r="X30" s="588"/>
      <c r="Y30" s="588"/>
      <c r="Z30" s="588"/>
      <c r="AA30" s="588"/>
      <c r="AB30" s="588"/>
      <c r="AC30" s="588"/>
      <c r="AD30" s="588"/>
      <c r="AE30" s="588"/>
      <c r="AF30" s="588"/>
      <c r="AG30" s="589"/>
      <c r="AH30" s="547">
        <v>100.6</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11773547</v>
      </c>
      <c r="BO30" s="540"/>
      <c r="BP30" s="540"/>
      <c r="BQ30" s="540"/>
      <c r="BR30" s="540"/>
      <c r="BS30" s="540"/>
      <c r="BT30" s="540"/>
      <c r="BU30" s="541"/>
      <c r="BV30" s="539">
        <v>11960380</v>
      </c>
      <c r="BW30" s="540"/>
      <c r="BX30" s="540"/>
      <c r="BY30" s="540"/>
      <c r="BZ30" s="540"/>
      <c r="CA30" s="540"/>
      <c r="CB30" s="540"/>
      <c r="CC30" s="54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583" t="s">
        <v>179</v>
      </c>
      <c r="D32" s="583"/>
      <c r="E32" s="583"/>
      <c r="F32" s="583"/>
      <c r="G32" s="583"/>
      <c r="H32" s="583"/>
      <c r="I32" s="583"/>
      <c r="J32" s="583"/>
      <c r="K32" s="583"/>
      <c r="L32" s="583"/>
      <c r="M32" s="583"/>
      <c r="N32" s="583"/>
      <c r="O32" s="583"/>
      <c r="P32" s="583"/>
      <c r="Q32" s="583"/>
      <c r="R32" s="583"/>
      <c r="S32" s="583"/>
      <c r="U32" s="424" t="s">
        <v>180</v>
      </c>
      <c r="V32" s="424"/>
      <c r="W32" s="424"/>
      <c r="X32" s="424"/>
      <c r="Y32" s="424"/>
      <c r="Z32" s="424"/>
      <c r="AA32" s="424"/>
      <c r="AB32" s="424"/>
      <c r="AC32" s="424"/>
      <c r="AD32" s="424"/>
      <c r="AE32" s="424"/>
      <c r="AF32" s="424"/>
      <c r="AG32" s="424"/>
      <c r="AH32" s="424"/>
      <c r="AI32" s="424"/>
      <c r="AJ32" s="424"/>
      <c r="AK32" s="424"/>
      <c r="AM32" s="424" t="s">
        <v>181</v>
      </c>
      <c r="AN32" s="424"/>
      <c r="AO32" s="424"/>
      <c r="AP32" s="424"/>
      <c r="AQ32" s="424"/>
      <c r="AR32" s="424"/>
      <c r="AS32" s="424"/>
      <c r="AT32" s="424"/>
      <c r="AU32" s="424"/>
      <c r="AV32" s="424"/>
      <c r="AW32" s="424"/>
      <c r="AX32" s="424"/>
      <c r="AY32" s="424"/>
      <c r="AZ32" s="424"/>
      <c r="BA32" s="424"/>
      <c r="BB32" s="424"/>
      <c r="BC32" s="424"/>
      <c r="BE32" s="424" t="s">
        <v>182</v>
      </c>
      <c r="BF32" s="424"/>
      <c r="BG32" s="424"/>
      <c r="BH32" s="424"/>
      <c r="BI32" s="424"/>
      <c r="BJ32" s="424"/>
      <c r="BK32" s="424"/>
      <c r="BL32" s="424"/>
      <c r="BM32" s="424"/>
      <c r="BN32" s="424"/>
      <c r="BO32" s="424"/>
      <c r="BP32" s="424"/>
      <c r="BQ32" s="424"/>
      <c r="BR32" s="424"/>
      <c r="BS32" s="424"/>
      <c r="BT32" s="424"/>
      <c r="BU32" s="424"/>
      <c r="BW32" s="424" t="s">
        <v>183</v>
      </c>
      <c r="BX32" s="424"/>
      <c r="BY32" s="424"/>
      <c r="BZ32" s="424"/>
      <c r="CA32" s="424"/>
      <c r="CB32" s="424"/>
      <c r="CC32" s="424"/>
      <c r="CD32" s="424"/>
      <c r="CE32" s="424"/>
      <c r="CF32" s="424"/>
      <c r="CG32" s="424"/>
      <c r="CH32" s="424"/>
      <c r="CI32" s="424"/>
      <c r="CJ32" s="424"/>
      <c r="CK32" s="424"/>
      <c r="CL32" s="424"/>
      <c r="CM32" s="424"/>
      <c r="CO32" s="424" t="s">
        <v>184</v>
      </c>
      <c r="CP32" s="424"/>
      <c r="CQ32" s="424"/>
      <c r="CR32" s="424"/>
      <c r="CS32" s="424"/>
      <c r="CT32" s="424"/>
      <c r="CU32" s="424"/>
      <c r="CV32" s="424"/>
      <c r="CW32" s="424"/>
      <c r="CX32" s="424"/>
      <c r="CY32" s="424"/>
      <c r="CZ32" s="424"/>
      <c r="DA32" s="424"/>
      <c r="DB32" s="424"/>
      <c r="DC32" s="424"/>
      <c r="DD32" s="424"/>
      <c r="DE32" s="424"/>
      <c r="DI32" s="198"/>
    </row>
    <row r="33" spans="1:113" ht="13.5" customHeight="1" x14ac:dyDescent="0.15">
      <c r="A33" s="175"/>
      <c r="B33" s="199"/>
      <c r="C33" s="444" t="s">
        <v>185</v>
      </c>
      <c r="D33" s="444"/>
      <c r="E33" s="409" t="s">
        <v>186</v>
      </c>
      <c r="F33" s="409"/>
      <c r="G33" s="409"/>
      <c r="H33" s="409"/>
      <c r="I33" s="409"/>
      <c r="J33" s="409"/>
      <c r="K33" s="409"/>
      <c r="L33" s="409"/>
      <c r="M33" s="409"/>
      <c r="N33" s="409"/>
      <c r="O33" s="409"/>
      <c r="P33" s="409"/>
      <c r="Q33" s="409"/>
      <c r="R33" s="409"/>
      <c r="S33" s="409"/>
      <c r="T33" s="200"/>
      <c r="U33" s="444" t="s">
        <v>185</v>
      </c>
      <c r="V33" s="444"/>
      <c r="W33" s="409" t="s">
        <v>186</v>
      </c>
      <c r="X33" s="409"/>
      <c r="Y33" s="409"/>
      <c r="Z33" s="409"/>
      <c r="AA33" s="409"/>
      <c r="AB33" s="409"/>
      <c r="AC33" s="409"/>
      <c r="AD33" s="409"/>
      <c r="AE33" s="409"/>
      <c r="AF33" s="409"/>
      <c r="AG33" s="409"/>
      <c r="AH33" s="409"/>
      <c r="AI33" s="409"/>
      <c r="AJ33" s="409"/>
      <c r="AK33" s="409"/>
      <c r="AL33" s="200"/>
      <c r="AM33" s="444" t="s">
        <v>185</v>
      </c>
      <c r="AN33" s="444"/>
      <c r="AO33" s="409" t="s">
        <v>186</v>
      </c>
      <c r="AP33" s="409"/>
      <c r="AQ33" s="409"/>
      <c r="AR33" s="409"/>
      <c r="AS33" s="409"/>
      <c r="AT33" s="409"/>
      <c r="AU33" s="409"/>
      <c r="AV33" s="409"/>
      <c r="AW33" s="409"/>
      <c r="AX33" s="409"/>
      <c r="AY33" s="409"/>
      <c r="AZ33" s="409"/>
      <c r="BA33" s="409"/>
      <c r="BB33" s="409"/>
      <c r="BC33" s="409"/>
      <c r="BD33" s="201"/>
      <c r="BE33" s="409" t="s">
        <v>187</v>
      </c>
      <c r="BF33" s="409"/>
      <c r="BG33" s="409" t="s">
        <v>188</v>
      </c>
      <c r="BH33" s="409"/>
      <c r="BI33" s="409"/>
      <c r="BJ33" s="409"/>
      <c r="BK33" s="409"/>
      <c r="BL33" s="409"/>
      <c r="BM33" s="409"/>
      <c r="BN33" s="409"/>
      <c r="BO33" s="409"/>
      <c r="BP33" s="409"/>
      <c r="BQ33" s="409"/>
      <c r="BR33" s="409"/>
      <c r="BS33" s="409"/>
      <c r="BT33" s="409"/>
      <c r="BU33" s="409"/>
      <c r="BV33" s="201"/>
      <c r="BW33" s="444" t="s">
        <v>187</v>
      </c>
      <c r="BX33" s="444"/>
      <c r="BY33" s="409" t="s">
        <v>189</v>
      </c>
      <c r="BZ33" s="409"/>
      <c r="CA33" s="409"/>
      <c r="CB33" s="409"/>
      <c r="CC33" s="409"/>
      <c r="CD33" s="409"/>
      <c r="CE33" s="409"/>
      <c r="CF33" s="409"/>
      <c r="CG33" s="409"/>
      <c r="CH33" s="409"/>
      <c r="CI33" s="409"/>
      <c r="CJ33" s="409"/>
      <c r="CK33" s="409"/>
      <c r="CL33" s="409"/>
      <c r="CM33" s="409"/>
      <c r="CN33" s="200"/>
      <c r="CO33" s="444" t="s">
        <v>185</v>
      </c>
      <c r="CP33" s="444"/>
      <c r="CQ33" s="409" t="s">
        <v>190</v>
      </c>
      <c r="CR33" s="409"/>
      <c r="CS33" s="409"/>
      <c r="CT33" s="409"/>
      <c r="CU33" s="409"/>
      <c r="CV33" s="409"/>
      <c r="CW33" s="409"/>
      <c r="CX33" s="409"/>
      <c r="CY33" s="409"/>
      <c r="CZ33" s="409"/>
      <c r="DA33" s="409"/>
      <c r="DB33" s="409"/>
      <c r="DC33" s="409"/>
      <c r="DD33" s="409"/>
      <c r="DE33" s="409"/>
      <c r="DF33" s="200"/>
      <c r="DG33" s="609" t="s">
        <v>191</v>
      </c>
      <c r="DH33" s="609"/>
      <c r="DI33" s="202"/>
    </row>
    <row r="34" spans="1:113" ht="32.25" customHeight="1" x14ac:dyDescent="0.15">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2</v>
      </c>
      <c r="V34" s="610"/>
      <c r="W34" s="611" t="str">
        <f>IF('各会計、関係団体の財政状況及び健全化判断比率'!B28="","",'各会計、関係団体の財政状況及び健全化判断比率'!B28)</f>
        <v>国民健康保険特別会計</v>
      </c>
      <c r="X34" s="611"/>
      <c r="Y34" s="611"/>
      <c r="Z34" s="611"/>
      <c r="AA34" s="611"/>
      <c r="AB34" s="611"/>
      <c r="AC34" s="611"/>
      <c r="AD34" s="611"/>
      <c r="AE34" s="611"/>
      <c r="AF34" s="611"/>
      <c r="AG34" s="611"/>
      <c r="AH34" s="611"/>
      <c r="AI34" s="611"/>
      <c r="AJ34" s="611"/>
      <c r="AK34" s="611"/>
      <c r="AL34" s="175"/>
      <c r="AM34" s="610">
        <f>IF(AO34="","",MAX(C34:D43,U34:V43)+1)</f>
        <v>7</v>
      </c>
      <c r="AN34" s="610"/>
      <c r="AO34" s="611" t="str">
        <f>IF('各会計、関係団体の財政状況及び健全化判断比率'!B33="","",'各会計、関係団体の財政状況及び健全化判断比率'!B33)</f>
        <v>水道事業会計</v>
      </c>
      <c r="AP34" s="611"/>
      <c r="AQ34" s="611"/>
      <c r="AR34" s="611"/>
      <c r="AS34" s="611"/>
      <c r="AT34" s="611"/>
      <c r="AU34" s="611"/>
      <c r="AV34" s="611"/>
      <c r="AW34" s="611"/>
      <c r="AX34" s="611"/>
      <c r="AY34" s="611"/>
      <c r="AZ34" s="611"/>
      <c r="BA34" s="611"/>
      <c r="BB34" s="611"/>
      <c r="BC34" s="611"/>
      <c r="BD34" s="175"/>
      <c r="BE34" s="610">
        <f>IF(BG34="","",MAX(C34:D43,U34:V43,AM34:AN43)+1)</f>
        <v>12</v>
      </c>
      <c r="BF34" s="610"/>
      <c r="BG34" s="611" t="str">
        <f>IF('各会計、関係団体の財政状況及び健全化判断比率'!B38="","",'各会計、関係団体の財政状況及び健全化判断比率'!B38)</f>
        <v>地方卸売市場事業特別会計</v>
      </c>
      <c r="BH34" s="611"/>
      <c r="BI34" s="611"/>
      <c r="BJ34" s="611"/>
      <c r="BK34" s="611"/>
      <c r="BL34" s="611"/>
      <c r="BM34" s="611"/>
      <c r="BN34" s="611"/>
      <c r="BO34" s="611"/>
      <c r="BP34" s="611"/>
      <c r="BQ34" s="611"/>
      <c r="BR34" s="611"/>
      <c r="BS34" s="611"/>
      <c r="BT34" s="611"/>
      <c r="BU34" s="611"/>
      <c r="BV34" s="175"/>
      <c r="BW34" s="610">
        <f>IF(BY34="","",MAX(C34:D43,U34:V43,AM34:AN43,BE34:BF43)+1)</f>
        <v>13</v>
      </c>
      <c r="BX34" s="610"/>
      <c r="BY34" s="611" t="str">
        <f>IF('各会計、関係団体の財政状況及び健全化判断比率'!B68="","",'各会計、関係団体の財政状況及び健全化判断比率'!B68)</f>
        <v>周南地区福祉施設組合（一般会計）</v>
      </c>
      <c r="BZ34" s="611"/>
      <c r="CA34" s="611"/>
      <c r="CB34" s="611"/>
      <c r="CC34" s="611"/>
      <c r="CD34" s="611"/>
      <c r="CE34" s="611"/>
      <c r="CF34" s="611"/>
      <c r="CG34" s="611"/>
      <c r="CH34" s="611"/>
      <c r="CI34" s="611"/>
      <c r="CJ34" s="611"/>
      <c r="CK34" s="611"/>
      <c r="CL34" s="611"/>
      <c r="CM34" s="611"/>
      <c r="CN34" s="175"/>
      <c r="CO34" s="610">
        <f>IF(CQ34="","",MAX(C34:D43,U34:V43,AM34:AN43,BE34:BF43,BW34:BX43)+1)</f>
        <v>23</v>
      </c>
      <c r="CP34" s="610"/>
      <c r="CQ34" s="611" t="str">
        <f>IF('各会計、関係団体の財政状況及び健全化判断比率'!BS7="","",'各会計、関係団体の財政状況及び健全化判断比率'!BS7)</f>
        <v>周南市体育協会</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202"/>
    </row>
    <row r="35" spans="1:113" ht="32.25" customHeight="1" x14ac:dyDescent="0.15">
      <c r="A35" s="175"/>
      <c r="B35" s="199"/>
      <c r="C35" s="610" t="str">
        <f>IF(E35="","",C34+1)</f>
        <v/>
      </c>
      <c r="D35" s="610"/>
      <c r="E35" s="611" t="str">
        <f>IF('各会計、関係団体の財政状況及び健全化判断比率'!B8="","",'各会計、関係団体の財政状況及び健全化判断比率'!B8)</f>
        <v/>
      </c>
      <c r="F35" s="611"/>
      <c r="G35" s="611"/>
      <c r="H35" s="611"/>
      <c r="I35" s="611"/>
      <c r="J35" s="611"/>
      <c r="K35" s="611"/>
      <c r="L35" s="611"/>
      <c r="M35" s="611"/>
      <c r="N35" s="611"/>
      <c r="O35" s="611"/>
      <c r="P35" s="611"/>
      <c r="Q35" s="611"/>
      <c r="R35" s="611"/>
      <c r="S35" s="611"/>
      <c r="T35" s="175"/>
      <c r="U35" s="610">
        <f>IF(W35="","",U34+1)</f>
        <v>3</v>
      </c>
      <c r="V35" s="610"/>
      <c r="W35" s="611" t="str">
        <f>IF('各会計、関係団体の財政状況及び健全化判断比率'!B29="","",'各会計、関係団体の財政状況及び健全化判断比率'!B29)</f>
        <v>国民健康保険鹿野診療所特別会計</v>
      </c>
      <c r="X35" s="611"/>
      <c r="Y35" s="611"/>
      <c r="Z35" s="611"/>
      <c r="AA35" s="611"/>
      <c r="AB35" s="611"/>
      <c r="AC35" s="611"/>
      <c r="AD35" s="611"/>
      <c r="AE35" s="611"/>
      <c r="AF35" s="611"/>
      <c r="AG35" s="611"/>
      <c r="AH35" s="611"/>
      <c r="AI35" s="611"/>
      <c r="AJ35" s="611"/>
      <c r="AK35" s="611"/>
      <c r="AL35" s="175"/>
      <c r="AM35" s="610">
        <f t="shared" ref="AM35:AM43" si="0">IF(AO35="","",AM34+1)</f>
        <v>8</v>
      </c>
      <c r="AN35" s="610"/>
      <c r="AO35" s="611" t="str">
        <f>IF('各会計、関係団体の財政状況及び健全化判断比率'!B34="","",'各会計、関係団体の財政状況及び健全化判断比率'!B34)</f>
        <v>下水道事業会計</v>
      </c>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14</v>
      </c>
      <c r="BX35" s="610"/>
      <c r="BY35" s="611" t="str">
        <f>IF('各会計、関係団体の財政状況及び健全化判断比率'!B69="","",'各会計、関係団体の財政状況及び健全化判断比率'!B69)</f>
        <v>周南地区衛生施設組合（一般会計）</v>
      </c>
      <c r="BZ35" s="611"/>
      <c r="CA35" s="611"/>
      <c r="CB35" s="611"/>
      <c r="CC35" s="611"/>
      <c r="CD35" s="611"/>
      <c r="CE35" s="611"/>
      <c r="CF35" s="611"/>
      <c r="CG35" s="611"/>
      <c r="CH35" s="611"/>
      <c r="CI35" s="611"/>
      <c r="CJ35" s="611"/>
      <c r="CK35" s="611"/>
      <c r="CL35" s="611"/>
      <c r="CM35" s="611"/>
      <c r="CN35" s="175"/>
      <c r="CO35" s="610">
        <f t="shared" ref="CO35:CO43" si="3">IF(CQ35="","",CO34+1)</f>
        <v>24</v>
      </c>
      <c r="CP35" s="610"/>
      <c r="CQ35" s="611" t="str">
        <f>IF('各会計、関係団体の財政状況及び健全化判断比率'!BS8="","",'各会計、関係団体の財政状況及び健全化判断比率'!BS8)</f>
        <v>徳山地区漁業振興基金</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2"/>
    </row>
    <row r="36" spans="1:113" ht="32.25" customHeight="1" x14ac:dyDescent="0.15">
      <c r="A36" s="175"/>
      <c r="B36" s="199"/>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4</v>
      </c>
      <c r="V36" s="610"/>
      <c r="W36" s="611" t="str">
        <f>IF('各会計、関係団体の財政状況及び健全化判断比率'!B30="","",'各会計、関係団体の財政状況及び健全化判断比率'!B30)</f>
        <v>後期高齢者医療特別会計</v>
      </c>
      <c r="X36" s="611"/>
      <c r="Y36" s="611"/>
      <c r="Z36" s="611"/>
      <c r="AA36" s="611"/>
      <c r="AB36" s="611"/>
      <c r="AC36" s="611"/>
      <c r="AD36" s="611"/>
      <c r="AE36" s="611"/>
      <c r="AF36" s="611"/>
      <c r="AG36" s="611"/>
      <c r="AH36" s="611"/>
      <c r="AI36" s="611"/>
      <c r="AJ36" s="611"/>
      <c r="AK36" s="611"/>
      <c r="AL36" s="175"/>
      <c r="AM36" s="610">
        <f t="shared" si="0"/>
        <v>9</v>
      </c>
      <c r="AN36" s="610"/>
      <c r="AO36" s="611" t="str">
        <f>IF('各会計、関係団体の財政状況及び健全化判断比率'!B35="","",'各会計、関係団体の財政状況及び健全化判断比率'!B35)</f>
        <v>病院事業会計</v>
      </c>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15</v>
      </c>
      <c r="BX36" s="610"/>
      <c r="BY36" s="611" t="str">
        <f>IF('各会計、関係団体の財政状況及び健全化判断比率'!B70="","",'各会計、関係団体の財政状況及び健全化判断比率'!B70)</f>
        <v>光地区消防組合（一般会計）</v>
      </c>
      <c r="BZ36" s="611"/>
      <c r="CA36" s="611"/>
      <c r="CB36" s="611"/>
      <c r="CC36" s="611"/>
      <c r="CD36" s="611"/>
      <c r="CE36" s="611"/>
      <c r="CF36" s="611"/>
      <c r="CG36" s="611"/>
      <c r="CH36" s="611"/>
      <c r="CI36" s="611"/>
      <c r="CJ36" s="611"/>
      <c r="CK36" s="611"/>
      <c r="CL36" s="611"/>
      <c r="CM36" s="611"/>
      <c r="CN36" s="175"/>
      <c r="CO36" s="610">
        <f t="shared" si="3"/>
        <v>25</v>
      </c>
      <c r="CP36" s="610"/>
      <c r="CQ36" s="611" t="str">
        <f>IF('各会計、関係団体の財政状況及び健全化判断比率'!BS9="","",'各会計、関係団体の財政状況及び健全化判断比率'!BS9)</f>
        <v>周南市文化振興財団</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2"/>
    </row>
    <row r="37" spans="1:113" ht="32.25" customHeight="1" x14ac:dyDescent="0.15">
      <c r="A37" s="175"/>
      <c r="B37" s="199"/>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f t="shared" si="4"/>
        <v>5</v>
      </c>
      <c r="V37" s="610"/>
      <c r="W37" s="611" t="str">
        <f>IF('各会計、関係団体の財政状況及び健全化判断比率'!B31="","",'各会計、関係団体の財政状況及び健全化判断比率'!B31)</f>
        <v>介護保険特別会計</v>
      </c>
      <c r="X37" s="611"/>
      <c r="Y37" s="611"/>
      <c r="Z37" s="611"/>
      <c r="AA37" s="611"/>
      <c r="AB37" s="611"/>
      <c r="AC37" s="611"/>
      <c r="AD37" s="611"/>
      <c r="AE37" s="611"/>
      <c r="AF37" s="611"/>
      <c r="AG37" s="611"/>
      <c r="AH37" s="611"/>
      <c r="AI37" s="611"/>
      <c r="AJ37" s="611"/>
      <c r="AK37" s="611"/>
      <c r="AL37" s="175"/>
      <c r="AM37" s="610">
        <f t="shared" si="0"/>
        <v>10</v>
      </c>
      <c r="AN37" s="610"/>
      <c r="AO37" s="611" t="str">
        <f>IF('各会計、関係団体の財政状況及び健全化判断比率'!B36="","",'各会計、関係団体の財政状況及び健全化判断比率'!B36)</f>
        <v>介護老人保健施設事業会計</v>
      </c>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16</v>
      </c>
      <c r="BX37" s="610"/>
      <c r="BY37" s="611" t="str">
        <f>IF('各会計、関係団体の財政状況及び健全化判断比率'!B71="","",'各会計、関係団体の財政状況及び健全化判断比率'!B71)</f>
        <v>山口県市町総合事務組合（一般会計）</v>
      </c>
      <c r="BZ37" s="611"/>
      <c r="CA37" s="611"/>
      <c r="CB37" s="611"/>
      <c r="CC37" s="611"/>
      <c r="CD37" s="611"/>
      <c r="CE37" s="611"/>
      <c r="CF37" s="611"/>
      <c r="CG37" s="611"/>
      <c r="CH37" s="611"/>
      <c r="CI37" s="611"/>
      <c r="CJ37" s="611"/>
      <c r="CK37" s="611"/>
      <c r="CL37" s="611"/>
      <c r="CM37" s="611"/>
      <c r="CN37" s="175"/>
      <c r="CO37" s="610">
        <f t="shared" si="3"/>
        <v>26</v>
      </c>
      <c r="CP37" s="610"/>
      <c r="CQ37" s="611" t="str">
        <f>IF('各会計、関係団体の財政状況及び健全化判断比率'!BS10="","",'各会計、関係団体の財政状況及び健全化判断比率'!BS10)</f>
        <v>周南市ふるさと振興財団</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x14ac:dyDescent="0.15">
      <c r="A38" s="175"/>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f t="shared" si="4"/>
        <v>6</v>
      </c>
      <c r="V38" s="610"/>
      <c r="W38" s="611" t="str">
        <f>IF('各会計、関係団体の財政状況及び健全化判断比率'!B32="","",'各会計、関係団体の財政状況及び健全化判断比率'!B32)</f>
        <v>駐車場事業特別会計</v>
      </c>
      <c r="X38" s="611"/>
      <c r="Y38" s="611"/>
      <c r="Z38" s="611"/>
      <c r="AA38" s="611"/>
      <c r="AB38" s="611"/>
      <c r="AC38" s="611"/>
      <c r="AD38" s="611"/>
      <c r="AE38" s="611"/>
      <c r="AF38" s="611"/>
      <c r="AG38" s="611"/>
      <c r="AH38" s="611"/>
      <c r="AI38" s="611"/>
      <c r="AJ38" s="611"/>
      <c r="AK38" s="611"/>
      <c r="AL38" s="175"/>
      <c r="AM38" s="610">
        <f t="shared" si="0"/>
        <v>11</v>
      </c>
      <c r="AN38" s="610"/>
      <c r="AO38" s="611" t="str">
        <f>IF('各会計、関係団体の財政状況及び健全化判断比率'!B37="","",'各会計、関係団体の財政状況及び健全化判断比率'!B37)</f>
        <v>モーターボート競走事業会計</v>
      </c>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17</v>
      </c>
      <c r="BX38" s="610"/>
      <c r="BY38" s="611" t="str">
        <f>IF('各会計、関係団体の財政状況及び健全化判断比率'!B72="","",'各会計、関係団体の財政状況及び健全化判断比率'!B72)</f>
        <v>山口県市町総合事務組合退職手当（特別会計）</v>
      </c>
      <c r="BZ38" s="611"/>
      <c r="CA38" s="611"/>
      <c r="CB38" s="611"/>
      <c r="CC38" s="611"/>
      <c r="CD38" s="611"/>
      <c r="CE38" s="611"/>
      <c r="CF38" s="611"/>
      <c r="CG38" s="611"/>
      <c r="CH38" s="611"/>
      <c r="CI38" s="611"/>
      <c r="CJ38" s="611"/>
      <c r="CK38" s="611"/>
      <c r="CL38" s="611"/>
      <c r="CM38" s="611"/>
      <c r="CN38" s="175"/>
      <c r="CO38" s="610">
        <f t="shared" si="3"/>
        <v>27</v>
      </c>
      <c r="CP38" s="610"/>
      <c r="CQ38" s="611" t="str">
        <f>IF('各会計、関係団体の財政状況及び健全化判断比率'!BS11="","",'各会計、関係団体の財政状況及び健全化判断比率'!BS11)</f>
        <v>周南市医療公社</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2"/>
    </row>
    <row r="39" spans="1:113" ht="32.25" customHeight="1" x14ac:dyDescent="0.15">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18</v>
      </c>
      <c r="BX39" s="610"/>
      <c r="BY39" s="611" t="str">
        <f>IF('各会計、関係団体の財政状況及び健全化判断比率'!B73="","",'各会計、関係団体の財政状況及び健全化判断比率'!B73)</f>
        <v>山口県市町総合事務組合消防団員補償等（特別会計）</v>
      </c>
      <c r="BZ39" s="611"/>
      <c r="CA39" s="611"/>
      <c r="CB39" s="611"/>
      <c r="CC39" s="611"/>
      <c r="CD39" s="611"/>
      <c r="CE39" s="611"/>
      <c r="CF39" s="611"/>
      <c r="CG39" s="611"/>
      <c r="CH39" s="611"/>
      <c r="CI39" s="611"/>
      <c r="CJ39" s="611"/>
      <c r="CK39" s="611"/>
      <c r="CL39" s="611"/>
      <c r="CM39" s="611"/>
      <c r="CN39" s="175"/>
      <c r="CO39" s="610">
        <f t="shared" si="3"/>
        <v>28</v>
      </c>
      <c r="CP39" s="610"/>
      <c r="CQ39" s="611" t="str">
        <f>IF('各会計、関係団体の財政状況及び健全化判断比率'!BS12="","",'各会計、関係団体の財政状況及び健全化判断比率'!BS12)</f>
        <v>周南地域地場産業振興センター</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x14ac:dyDescent="0.15">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19</v>
      </c>
      <c r="BX40" s="610"/>
      <c r="BY40" s="611" t="str">
        <f>IF('各会計、関係団体の財政状況及び健全化判断比率'!B74="","",'各会計、関係団体の財政状況及び健全化判断比率'!B74)</f>
        <v>山口県市町総合事務組合非常勤職員公務災害補償（特別会計）</v>
      </c>
      <c r="BZ40" s="611"/>
      <c r="CA40" s="611"/>
      <c r="CB40" s="611"/>
      <c r="CC40" s="611"/>
      <c r="CD40" s="611"/>
      <c r="CE40" s="611"/>
      <c r="CF40" s="611"/>
      <c r="CG40" s="611"/>
      <c r="CH40" s="611"/>
      <c r="CI40" s="611"/>
      <c r="CJ40" s="611"/>
      <c r="CK40" s="611"/>
      <c r="CL40" s="611"/>
      <c r="CM40" s="611"/>
      <c r="CN40" s="175"/>
      <c r="CO40" s="610">
        <f t="shared" si="3"/>
        <v>29</v>
      </c>
      <c r="CP40" s="610"/>
      <c r="CQ40" s="611" t="str">
        <f>IF('各会計、関係団体の財政状況及び健全化判断比率'!BS13="","",'各会計、関係団体の財政状況及び健全化判断比率'!BS13)</f>
        <v>大津島巡航</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x14ac:dyDescent="0.15">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f t="shared" si="2"/>
        <v>20</v>
      </c>
      <c r="BX41" s="610"/>
      <c r="BY41" s="611" t="str">
        <f>IF('各会計、関係団体の財政状況及び健全化判断比率'!B75="","",'各会計、関係団体の財政状況及び健全化判断比率'!B75)</f>
        <v>山口県市町総合事務組合山口県市町公平委員会（特別会計）</v>
      </c>
      <c r="BZ41" s="611"/>
      <c r="CA41" s="611"/>
      <c r="CB41" s="611"/>
      <c r="CC41" s="611"/>
      <c r="CD41" s="611"/>
      <c r="CE41" s="611"/>
      <c r="CF41" s="611"/>
      <c r="CG41" s="611"/>
      <c r="CH41" s="611"/>
      <c r="CI41" s="611"/>
      <c r="CJ41" s="611"/>
      <c r="CK41" s="611"/>
      <c r="CL41" s="611"/>
      <c r="CM41" s="611"/>
      <c r="CN41" s="175"/>
      <c r="CO41" s="610">
        <f t="shared" si="3"/>
        <v>30</v>
      </c>
      <c r="CP41" s="610"/>
      <c r="CQ41" s="611" t="str">
        <f>IF('各会計、関係団体の財政状況及び健全化判断比率'!BS14="","",'各会計、関係団体の財政状況及び健全化判断比率'!BS14)</f>
        <v>徳山青果精算</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x14ac:dyDescent="0.15">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f t="shared" si="2"/>
        <v>21</v>
      </c>
      <c r="BX42" s="610"/>
      <c r="BY42" s="611" t="str">
        <f>IF('各会計、関係団体の財政状況及び健全化判断比率'!B76="","",'各会計、関係団体の財政状況及び健全化判断比率'!B76)</f>
        <v>山口県市町総合事務組合交通災害共済（特別会計）</v>
      </c>
      <c r="BZ42" s="611"/>
      <c r="CA42" s="611"/>
      <c r="CB42" s="611"/>
      <c r="CC42" s="611"/>
      <c r="CD42" s="611"/>
      <c r="CE42" s="611"/>
      <c r="CF42" s="611"/>
      <c r="CG42" s="611"/>
      <c r="CH42" s="611"/>
      <c r="CI42" s="611"/>
      <c r="CJ42" s="611"/>
      <c r="CK42" s="611"/>
      <c r="CL42" s="611"/>
      <c r="CM42" s="611"/>
      <c r="CN42" s="175"/>
      <c r="CO42" s="610">
        <f t="shared" si="3"/>
        <v>31</v>
      </c>
      <c r="CP42" s="610"/>
      <c r="CQ42" s="611" t="str">
        <f>IF('各会計、関係団体の財政状況及び健全化判断比率'!BS15="","",'各会計、関係団体の財政状況及び健全化判断比率'!BS15)</f>
        <v>かの高原開発</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x14ac:dyDescent="0.15">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f t="shared" si="2"/>
        <v>22</v>
      </c>
      <c r="BX43" s="610"/>
      <c r="BY43" s="611" t="str">
        <f>IF('各会計、関係団体の財政状況及び健全化判断比率'!B77="","",'各会計、関係団体の財政状況及び健全化判断比率'!B77)</f>
        <v>山口県市町総合事務組合山口県自治会館管理（特別会計）</v>
      </c>
      <c r="BZ43" s="611"/>
      <c r="CA43" s="611"/>
      <c r="CB43" s="611"/>
      <c r="CC43" s="611"/>
      <c r="CD43" s="611"/>
      <c r="CE43" s="611"/>
      <c r="CF43" s="611"/>
      <c r="CG43" s="611"/>
      <c r="CH43" s="611"/>
      <c r="CI43" s="611"/>
      <c r="CJ43" s="611"/>
      <c r="CK43" s="611"/>
      <c r="CL43" s="611"/>
      <c r="CM43" s="611"/>
      <c r="CN43" s="175"/>
      <c r="CO43" s="610">
        <f t="shared" si="3"/>
        <v>32</v>
      </c>
      <c r="CP43" s="610"/>
      <c r="CQ43" s="611" t="str">
        <f>IF('各会計、関係団体の財政状況及び健全化判断比率'!BS16="","",'各会計、関係団体の財政状況及び健全化判断比率'!BS16)</f>
        <v>新南陽地区漁業振興基金</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192</v>
      </c>
      <c r="E46" s="613" t="s">
        <v>193</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15">
      <c r="E47" s="613" t="s">
        <v>194</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15">
      <c r="E48" s="613" t="s">
        <v>195</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15">
      <c r="E49" s="614" t="s">
        <v>196</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15">
      <c r="E50" s="613" t="s">
        <v>197</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15">
      <c r="E51" s="613" t="s">
        <v>198</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15">
      <c r="E52" s="613" t="s">
        <v>199</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15">
      <c r="E53" s="613" t="s">
        <v>200</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15"/>
    <row r="55" spans="5:113" x14ac:dyDescent="0.15"/>
    <row r="56" spans="5:113" x14ac:dyDescent="0.15"/>
  </sheetData>
  <sheetProtection algorithmName="SHA-512" hashValue="5Uj5TWODVYt1mggvAYsLRFvFpIYICyig1ewlLIPJ96AyyJB4js5BIZlY3qneUda7EIXEyK7De5qyTuznhnIECQ==" saltValue="NgA44Y8yJbFZSeLPtOXzU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15">
      <c r="A34" s="22"/>
      <c r="B34" s="31"/>
      <c r="C34" s="1163" t="s">
        <v>538</v>
      </c>
      <c r="D34" s="1163"/>
      <c r="E34" s="1164"/>
      <c r="F34" s="32">
        <v>36.75</v>
      </c>
      <c r="G34" s="33">
        <v>45.83</v>
      </c>
      <c r="H34" s="33">
        <v>52.87</v>
      </c>
      <c r="I34" s="33">
        <v>62.63</v>
      </c>
      <c r="J34" s="34">
        <v>63.68</v>
      </c>
      <c r="K34" s="22"/>
      <c r="L34" s="22"/>
      <c r="M34" s="22"/>
      <c r="N34" s="22"/>
      <c r="O34" s="22"/>
      <c r="P34" s="22"/>
    </row>
    <row r="35" spans="1:16" ht="39" customHeight="1" x14ac:dyDescent="0.15">
      <c r="A35" s="22"/>
      <c r="B35" s="35"/>
      <c r="C35" s="1159" t="s">
        <v>539</v>
      </c>
      <c r="D35" s="1159"/>
      <c r="E35" s="1160"/>
      <c r="F35" s="36">
        <v>5.58</v>
      </c>
      <c r="G35" s="37">
        <v>4.8600000000000003</v>
      </c>
      <c r="H35" s="37">
        <v>10.3</v>
      </c>
      <c r="I35" s="37">
        <v>9.16</v>
      </c>
      <c r="J35" s="38">
        <v>9.7799999999999994</v>
      </c>
      <c r="K35" s="22"/>
      <c r="L35" s="22"/>
      <c r="M35" s="22"/>
      <c r="N35" s="22"/>
      <c r="O35" s="22"/>
      <c r="P35" s="22"/>
    </row>
    <row r="36" spans="1:16" ht="39" customHeight="1" x14ac:dyDescent="0.15">
      <c r="A36" s="22"/>
      <c r="B36" s="35"/>
      <c r="C36" s="1159" t="s">
        <v>540</v>
      </c>
      <c r="D36" s="1159"/>
      <c r="E36" s="1160"/>
      <c r="F36" s="36">
        <v>7.94</v>
      </c>
      <c r="G36" s="37">
        <v>8.6</v>
      </c>
      <c r="H36" s="37">
        <v>9.1300000000000008</v>
      </c>
      <c r="I36" s="37">
        <v>9.8800000000000008</v>
      </c>
      <c r="J36" s="38">
        <v>8.89</v>
      </c>
      <c r="K36" s="22"/>
      <c r="L36" s="22"/>
      <c r="M36" s="22"/>
      <c r="N36" s="22"/>
      <c r="O36" s="22"/>
      <c r="P36" s="22"/>
    </row>
    <row r="37" spans="1:16" ht="39" customHeight="1" x14ac:dyDescent="0.15">
      <c r="A37" s="22"/>
      <c r="B37" s="35"/>
      <c r="C37" s="1159" t="s">
        <v>541</v>
      </c>
      <c r="D37" s="1159"/>
      <c r="E37" s="1160"/>
      <c r="F37" s="36">
        <v>4.8499999999999996</v>
      </c>
      <c r="G37" s="37">
        <v>5.46</v>
      </c>
      <c r="H37" s="37">
        <v>5.25</v>
      </c>
      <c r="I37" s="37">
        <v>6.27</v>
      </c>
      <c r="J37" s="38">
        <v>6.21</v>
      </c>
      <c r="K37" s="22"/>
      <c r="L37" s="22"/>
      <c r="M37" s="22"/>
      <c r="N37" s="22"/>
      <c r="O37" s="22"/>
      <c r="P37" s="22"/>
    </row>
    <row r="38" spans="1:16" ht="39" customHeight="1" x14ac:dyDescent="0.15">
      <c r="A38" s="22"/>
      <c r="B38" s="35"/>
      <c r="C38" s="1159" t="s">
        <v>542</v>
      </c>
      <c r="D38" s="1159"/>
      <c r="E38" s="1160"/>
      <c r="F38" s="36">
        <v>3.41</v>
      </c>
      <c r="G38" s="37">
        <v>3.48</v>
      </c>
      <c r="H38" s="37">
        <v>4.46</v>
      </c>
      <c r="I38" s="37">
        <v>5.08</v>
      </c>
      <c r="J38" s="38">
        <v>4.6399999999999997</v>
      </c>
      <c r="K38" s="22"/>
      <c r="L38" s="22"/>
      <c r="M38" s="22"/>
      <c r="N38" s="22"/>
      <c r="O38" s="22"/>
      <c r="P38" s="22"/>
    </row>
    <row r="39" spans="1:16" ht="39" customHeight="1" x14ac:dyDescent="0.15">
      <c r="A39" s="22"/>
      <c r="B39" s="35"/>
      <c r="C39" s="1159" t="s">
        <v>543</v>
      </c>
      <c r="D39" s="1159"/>
      <c r="E39" s="1160"/>
      <c r="F39" s="36">
        <v>0.84</v>
      </c>
      <c r="G39" s="37">
        <v>0.61</v>
      </c>
      <c r="H39" s="37">
        <v>0.85</v>
      </c>
      <c r="I39" s="37">
        <v>1</v>
      </c>
      <c r="J39" s="38">
        <v>1.28</v>
      </c>
      <c r="K39" s="22"/>
      <c r="L39" s="22"/>
      <c r="M39" s="22"/>
      <c r="N39" s="22"/>
      <c r="O39" s="22"/>
      <c r="P39" s="22"/>
    </row>
    <row r="40" spans="1:16" ht="39" customHeight="1" x14ac:dyDescent="0.15">
      <c r="A40" s="22"/>
      <c r="B40" s="35"/>
      <c r="C40" s="1159" t="s">
        <v>544</v>
      </c>
      <c r="D40" s="1159"/>
      <c r="E40" s="1160"/>
      <c r="F40" s="36">
        <v>0.49</v>
      </c>
      <c r="G40" s="37">
        <v>0.72</v>
      </c>
      <c r="H40" s="37">
        <v>0.68</v>
      </c>
      <c r="I40" s="37">
        <v>0.6</v>
      </c>
      <c r="J40" s="38">
        <v>0.64</v>
      </c>
      <c r="K40" s="22"/>
      <c r="L40" s="22"/>
      <c r="M40" s="22"/>
      <c r="N40" s="22"/>
      <c r="O40" s="22"/>
      <c r="P40" s="22"/>
    </row>
    <row r="41" spans="1:16" ht="39" customHeight="1" x14ac:dyDescent="0.15">
      <c r="A41" s="22"/>
      <c r="B41" s="35"/>
      <c r="C41" s="1159" t="s">
        <v>545</v>
      </c>
      <c r="D41" s="1159"/>
      <c r="E41" s="1160"/>
      <c r="F41" s="36">
        <v>0.17</v>
      </c>
      <c r="G41" s="37">
        <v>0.17</v>
      </c>
      <c r="H41" s="37">
        <v>0.17</v>
      </c>
      <c r="I41" s="37">
        <v>0.24</v>
      </c>
      <c r="J41" s="38">
        <v>0.19</v>
      </c>
      <c r="K41" s="22"/>
      <c r="L41" s="22"/>
      <c r="M41" s="22"/>
      <c r="N41" s="22"/>
      <c r="O41" s="22"/>
      <c r="P41" s="22"/>
    </row>
    <row r="42" spans="1:16" ht="39" customHeight="1" x14ac:dyDescent="0.15">
      <c r="A42" s="22"/>
      <c r="B42" s="39"/>
      <c r="C42" s="1159" t="s">
        <v>546</v>
      </c>
      <c r="D42" s="1159"/>
      <c r="E42" s="1160"/>
      <c r="F42" s="36" t="s">
        <v>492</v>
      </c>
      <c r="G42" s="37" t="s">
        <v>547</v>
      </c>
      <c r="H42" s="37" t="s">
        <v>492</v>
      </c>
      <c r="I42" s="37" t="s">
        <v>492</v>
      </c>
      <c r="J42" s="38" t="s">
        <v>492</v>
      </c>
      <c r="K42" s="22"/>
      <c r="L42" s="22"/>
      <c r="M42" s="22"/>
      <c r="N42" s="22"/>
      <c r="O42" s="22"/>
      <c r="P42" s="22"/>
    </row>
    <row r="43" spans="1:16" ht="39" customHeight="1" thickBot="1" x14ac:dyDescent="0.2">
      <c r="A43" s="22"/>
      <c r="B43" s="40"/>
      <c r="C43" s="1161" t="s">
        <v>548</v>
      </c>
      <c r="D43" s="1161"/>
      <c r="E43" s="1162"/>
      <c r="F43" s="41">
        <v>0.22</v>
      </c>
      <c r="G43" s="42">
        <v>0.24</v>
      </c>
      <c r="H43" s="42">
        <v>0.32</v>
      </c>
      <c r="I43" s="42">
        <v>0.32</v>
      </c>
      <c r="J43" s="43">
        <v>0.19</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qE7TO+MPI1Ex5iscPOd288efI50JdbbhMRjUSaVBg0pJea0W9NYDbLz7wlxFipVRpjU+AsG5ODvlPIeFXLaFIw==" saltValue="sbYN5WHTiQNa/Vsvn/V6m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530</v>
      </c>
      <c r="L44" s="54" t="s">
        <v>531</v>
      </c>
      <c r="M44" s="54" t="s">
        <v>532</v>
      </c>
      <c r="N44" s="54" t="s">
        <v>533</v>
      </c>
      <c r="O44" s="55" t="s">
        <v>534</v>
      </c>
      <c r="P44" s="46"/>
      <c r="Q44" s="46"/>
      <c r="R44" s="46"/>
      <c r="S44" s="46"/>
      <c r="T44" s="46"/>
      <c r="U44" s="46"/>
    </row>
    <row r="45" spans="1:21" ht="30.75" customHeight="1" x14ac:dyDescent="0.15">
      <c r="A45" s="46"/>
      <c r="B45" s="1165" t="s">
        <v>9</v>
      </c>
      <c r="C45" s="1166"/>
      <c r="D45" s="56"/>
      <c r="E45" s="1171" t="s">
        <v>10</v>
      </c>
      <c r="F45" s="1171"/>
      <c r="G45" s="1171"/>
      <c r="H45" s="1171"/>
      <c r="I45" s="1171"/>
      <c r="J45" s="1172"/>
      <c r="K45" s="57">
        <v>8387</v>
      </c>
      <c r="L45" s="58">
        <v>8265</v>
      </c>
      <c r="M45" s="58">
        <v>8297</v>
      </c>
      <c r="N45" s="58">
        <v>8091</v>
      </c>
      <c r="O45" s="59">
        <v>8227</v>
      </c>
      <c r="P45" s="46"/>
      <c r="Q45" s="46"/>
      <c r="R45" s="46"/>
      <c r="S45" s="46"/>
      <c r="T45" s="46"/>
      <c r="U45" s="46"/>
    </row>
    <row r="46" spans="1:21" ht="30.75" customHeight="1" x14ac:dyDescent="0.15">
      <c r="A46" s="46"/>
      <c r="B46" s="1167"/>
      <c r="C46" s="1168"/>
      <c r="D46" s="60"/>
      <c r="E46" s="1173" t="s">
        <v>11</v>
      </c>
      <c r="F46" s="1173"/>
      <c r="G46" s="1173"/>
      <c r="H46" s="1173"/>
      <c r="I46" s="1173"/>
      <c r="J46" s="1174"/>
      <c r="K46" s="61" t="s">
        <v>492</v>
      </c>
      <c r="L46" s="62" t="s">
        <v>492</v>
      </c>
      <c r="M46" s="62" t="s">
        <v>492</v>
      </c>
      <c r="N46" s="62" t="s">
        <v>492</v>
      </c>
      <c r="O46" s="63" t="s">
        <v>492</v>
      </c>
      <c r="P46" s="46"/>
      <c r="Q46" s="46"/>
      <c r="R46" s="46"/>
      <c r="S46" s="46"/>
      <c r="T46" s="46"/>
      <c r="U46" s="46"/>
    </row>
    <row r="47" spans="1:21" ht="30.75" customHeight="1" x14ac:dyDescent="0.15">
      <c r="A47" s="46"/>
      <c r="B47" s="1167"/>
      <c r="C47" s="1168"/>
      <c r="D47" s="60"/>
      <c r="E47" s="1173" t="s">
        <v>12</v>
      </c>
      <c r="F47" s="1173"/>
      <c r="G47" s="1173"/>
      <c r="H47" s="1173"/>
      <c r="I47" s="1173"/>
      <c r="J47" s="1174"/>
      <c r="K47" s="61" t="s">
        <v>492</v>
      </c>
      <c r="L47" s="62" t="s">
        <v>492</v>
      </c>
      <c r="M47" s="62" t="s">
        <v>492</v>
      </c>
      <c r="N47" s="62" t="s">
        <v>492</v>
      </c>
      <c r="O47" s="63" t="s">
        <v>492</v>
      </c>
      <c r="P47" s="46"/>
      <c r="Q47" s="46"/>
      <c r="R47" s="46"/>
      <c r="S47" s="46"/>
      <c r="T47" s="46"/>
      <c r="U47" s="46"/>
    </row>
    <row r="48" spans="1:21" ht="30.75" customHeight="1" x14ac:dyDescent="0.15">
      <c r="A48" s="46"/>
      <c r="B48" s="1167"/>
      <c r="C48" s="1168"/>
      <c r="D48" s="60"/>
      <c r="E48" s="1173" t="s">
        <v>13</v>
      </c>
      <c r="F48" s="1173"/>
      <c r="G48" s="1173"/>
      <c r="H48" s="1173"/>
      <c r="I48" s="1173"/>
      <c r="J48" s="1174"/>
      <c r="K48" s="61">
        <v>2014</v>
      </c>
      <c r="L48" s="62">
        <v>1938</v>
      </c>
      <c r="M48" s="62">
        <v>1834</v>
      </c>
      <c r="N48" s="62">
        <v>1898</v>
      </c>
      <c r="O48" s="63">
        <v>1937</v>
      </c>
      <c r="P48" s="46"/>
      <c r="Q48" s="46"/>
      <c r="R48" s="46"/>
      <c r="S48" s="46"/>
      <c r="T48" s="46"/>
      <c r="U48" s="46"/>
    </row>
    <row r="49" spans="1:21" ht="30.75" customHeight="1" x14ac:dyDescent="0.15">
      <c r="A49" s="46"/>
      <c r="B49" s="1167"/>
      <c r="C49" s="1168"/>
      <c r="D49" s="60"/>
      <c r="E49" s="1173" t="s">
        <v>14</v>
      </c>
      <c r="F49" s="1173"/>
      <c r="G49" s="1173"/>
      <c r="H49" s="1173"/>
      <c r="I49" s="1173"/>
      <c r="J49" s="1174"/>
      <c r="K49" s="61">
        <v>167</v>
      </c>
      <c r="L49" s="62">
        <v>223</v>
      </c>
      <c r="M49" s="62">
        <v>224</v>
      </c>
      <c r="N49" s="62">
        <v>223</v>
      </c>
      <c r="O49" s="63">
        <v>235</v>
      </c>
      <c r="P49" s="46"/>
      <c r="Q49" s="46"/>
      <c r="R49" s="46"/>
      <c r="S49" s="46"/>
      <c r="T49" s="46"/>
      <c r="U49" s="46"/>
    </row>
    <row r="50" spans="1:21" ht="30.75" customHeight="1" x14ac:dyDescent="0.15">
      <c r="A50" s="46"/>
      <c r="B50" s="1167"/>
      <c r="C50" s="1168"/>
      <c r="D50" s="60"/>
      <c r="E50" s="1173" t="s">
        <v>15</v>
      </c>
      <c r="F50" s="1173"/>
      <c r="G50" s="1173"/>
      <c r="H50" s="1173"/>
      <c r="I50" s="1173"/>
      <c r="J50" s="1174"/>
      <c r="K50" s="61">
        <v>38</v>
      </c>
      <c r="L50" s="62">
        <v>75</v>
      </c>
      <c r="M50" s="62">
        <v>38</v>
      </c>
      <c r="N50" s="62">
        <v>37</v>
      </c>
      <c r="O50" s="63">
        <v>66</v>
      </c>
      <c r="P50" s="46"/>
      <c r="Q50" s="46"/>
      <c r="R50" s="46"/>
      <c r="S50" s="46"/>
      <c r="T50" s="46"/>
      <c r="U50" s="46"/>
    </row>
    <row r="51" spans="1:21" ht="30.75" customHeight="1" x14ac:dyDescent="0.15">
      <c r="A51" s="46"/>
      <c r="B51" s="1169"/>
      <c r="C51" s="1170"/>
      <c r="D51" s="64"/>
      <c r="E51" s="1173" t="s">
        <v>16</v>
      </c>
      <c r="F51" s="1173"/>
      <c r="G51" s="1173"/>
      <c r="H51" s="1173"/>
      <c r="I51" s="1173"/>
      <c r="J51" s="1174"/>
      <c r="K51" s="61" t="s">
        <v>492</v>
      </c>
      <c r="L51" s="62" t="s">
        <v>492</v>
      </c>
      <c r="M51" s="62" t="s">
        <v>492</v>
      </c>
      <c r="N51" s="62" t="s">
        <v>492</v>
      </c>
      <c r="O51" s="63" t="s">
        <v>492</v>
      </c>
      <c r="P51" s="46"/>
      <c r="Q51" s="46"/>
      <c r="R51" s="46"/>
      <c r="S51" s="46"/>
      <c r="T51" s="46"/>
      <c r="U51" s="46"/>
    </row>
    <row r="52" spans="1:21" ht="30.75" customHeight="1" x14ac:dyDescent="0.15">
      <c r="A52" s="46"/>
      <c r="B52" s="1175" t="s">
        <v>17</v>
      </c>
      <c r="C52" s="1176"/>
      <c r="D52" s="64"/>
      <c r="E52" s="1173" t="s">
        <v>18</v>
      </c>
      <c r="F52" s="1173"/>
      <c r="G52" s="1173"/>
      <c r="H52" s="1173"/>
      <c r="I52" s="1173"/>
      <c r="J52" s="1174"/>
      <c r="K52" s="61">
        <v>7884</v>
      </c>
      <c r="L52" s="62">
        <v>7738</v>
      </c>
      <c r="M52" s="62">
        <v>7621</v>
      </c>
      <c r="N52" s="62">
        <v>7401</v>
      </c>
      <c r="O52" s="63">
        <v>7356</v>
      </c>
      <c r="P52" s="46"/>
      <c r="Q52" s="46"/>
      <c r="R52" s="46"/>
      <c r="S52" s="46"/>
      <c r="T52" s="46"/>
      <c r="U52" s="46"/>
    </row>
    <row r="53" spans="1:21" ht="30.75" customHeight="1" thickBot="1" x14ac:dyDescent="0.2">
      <c r="A53" s="46"/>
      <c r="B53" s="1177" t="s">
        <v>19</v>
      </c>
      <c r="C53" s="1178"/>
      <c r="D53" s="65"/>
      <c r="E53" s="1179" t="s">
        <v>20</v>
      </c>
      <c r="F53" s="1179"/>
      <c r="G53" s="1179"/>
      <c r="H53" s="1179"/>
      <c r="I53" s="1179"/>
      <c r="J53" s="1180"/>
      <c r="K53" s="66">
        <v>2722</v>
      </c>
      <c r="L53" s="67">
        <v>2763</v>
      </c>
      <c r="M53" s="67">
        <v>2772</v>
      </c>
      <c r="N53" s="67">
        <v>2848</v>
      </c>
      <c r="O53" s="68">
        <v>3109</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549</v>
      </c>
      <c r="L57" s="79" t="s">
        <v>550</v>
      </c>
      <c r="M57" s="79" t="s">
        <v>551</v>
      </c>
      <c r="N57" s="79" t="s">
        <v>552</v>
      </c>
      <c r="O57" s="80" t="s">
        <v>553</v>
      </c>
      <c r="P57" s="46"/>
      <c r="Q57" s="46"/>
      <c r="R57" s="46"/>
      <c r="S57" s="46"/>
      <c r="T57" s="46"/>
      <c r="U57" s="46"/>
    </row>
    <row r="58" spans="1:21" ht="31.5" customHeight="1" x14ac:dyDescent="0.15">
      <c r="B58" s="1181" t="s">
        <v>24</v>
      </c>
      <c r="C58" s="1182"/>
      <c r="D58" s="1187" t="s">
        <v>25</v>
      </c>
      <c r="E58" s="1188"/>
      <c r="F58" s="1188"/>
      <c r="G58" s="1188"/>
      <c r="H58" s="1188"/>
      <c r="I58" s="1188"/>
      <c r="J58" s="1189"/>
      <c r="K58" s="81"/>
      <c r="L58" s="82"/>
      <c r="M58" s="82"/>
      <c r="N58" s="82"/>
      <c r="O58" s="83"/>
    </row>
    <row r="59" spans="1:21" ht="31.5" customHeight="1" x14ac:dyDescent="0.15">
      <c r="B59" s="1183"/>
      <c r="C59" s="1184"/>
      <c r="D59" s="1190" t="s">
        <v>26</v>
      </c>
      <c r="E59" s="1191"/>
      <c r="F59" s="1191"/>
      <c r="G59" s="1191"/>
      <c r="H59" s="1191"/>
      <c r="I59" s="1191"/>
      <c r="J59" s="1192"/>
      <c r="K59" s="84"/>
      <c r="L59" s="85"/>
      <c r="M59" s="85"/>
      <c r="N59" s="85"/>
      <c r="O59" s="86"/>
    </row>
    <row r="60" spans="1:21" ht="31.5" customHeight="1" thickBot="1" x14ac:dyDescent="0.2">
      <c r="B60" s="1185"/>
      <c r="C60" s="1186"/>
      <c r="D60" s="1193" t="s">
        <v>27</v>
      </c>
      <c r="E60" s="1194"/>
      <c r="F60" s="1194"/>
      <c r="G60" s="1194"/>
      <c r="H60" s="1194"/>
      <c r="I60" s="1194"/>
      <c r="J60" s="1195"/>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f3Jx/OygfRt9fBKaaOHOTMFjTy6H2pwPHFYCH68y4hOkaKXHJJqbCo9dzzaKOetomV6GjKxzpoY+fJQHGQerug==" saltValue="1G8gTQfl4jyHjC3SWuuBa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530</v>
      </c>
      <c r="J40" s="101" t="s">
        <v>531</v>
      </c>
      <c r="K40" s="101" t="s">
        <v>532</v>
      </c>
      <c r="L40" s="101" t="s">
        <v>533</v>
      </c>
      <c r="M40" s="102" t="s">
        <v>534</v>
      </c>
    </row>
    <row r="41" spans="2:13" ht="27.75" customHeight="1" x14ac:dyDescent="0.15">
      <c r="B41" s="1196" t="s">
        <v>30</v>
      </c>
      <c r="C41" s="1197"/>
      <c r="D41" s="103"/>
      <c r="E41" s="1202" t="s">
        <v>31</v>
      </c>
      <c r="F41" s="1202"/>
      <c r="G41" s="1202"/>
      <c r="H41" s="1203"/>
      <c r="I41" s="342">
        <v>87104</v>
      </c>
      <c r="J41" s="343">
        <v>86256</v>
      </c>
      <c r="K41" s="343">
        <v>82788</v>
      </c>
      <c r="L41" s="343">
        <v>79288</v>
      </c>
      <c r="M41" s="344">
        <v>76472</v>
      </c>
    </row>
    <row r="42" spans="2:13" ht="27.75" customHeight="1" x14ac:dyDescent="0.15">
      <c r="B42" s="1198"/>
      <c r="C42" s="1199"/>
      <c r="D42" s="104"/>
      <c r="E42" s="1204" t="s">
        <v>32</v>
      </c>
      <c r="F42" s="1204"/>
      <c r="G42" s="1204"/>
      <c r="H42" s="1205"/>
      <c r="I42" s="345">
        <v>3056</v>
      </c>
      <c r="J42" s="346">
        <v>2900</v>
      </c>
      <c r="K42" s="346">
        <v>2782</v>
      </c>
      <c r="L42" s="346">
        <v>7804</v>
      </c>
      <c r="M42" s="347">
        <v>7760</v>
      </c>
    </row>
    <row r="43" spans="2:13" ht="27.75" customHeight="1" x14ac:dyDescent="0.15">
      <c r="B43" s="1198"/>
      <c r="C43" s="1199"/>
      <c r="D43" s="104"/>
      <c r="E43" s="1204" t="s">
        <v>33</v>
      </c>
      <c r="F43" s="1204"/>
      <c r="G43" s="1204"/>
      <c r="H43" s="1205"/>
      <c r="I43" s="345">
        <v>17837</v>
      </c>
      <c r="J43" s="346">
        <v>16721</v>
      </c>
      <c r="K43" s="346">
        <v>15980</v>
      </c>
      <c r="L43" s="346">
        <v>15382</v>
      </c>
      <c r="M43" s="347">
        <v>15263</v>
      </c>
    </row>
    <row r="44" spans="2:13" ht="27.75" customHeight="1" x14ac:dyDescent="0.15">
      <c r="B44" s="1198"/>
      <c r="C44" s="1199"/>
      <c r="D44" s="104"/>
      <c r="E44" s="1204" t="s">
        <v>34</v>
      </c>
      <c r="F44" s="1204"/>
      <c r="G44" s="1204"/>
      <c r="H44" s="1205"/>
      <c r="I44" s="345">
        <v>2738</v>
      </c>
      <c r="J44" s="346">
        <v>2926</v>
      </c>
      <c r="K44" s="346">
        <v>2705</v>
      </c>
      <c r="L44" s="346">
        <v>2433</v>
      </c>
      <c r="M44" s="347">
        <v>2196</v>
      </c>
    </row>
    <row r="45" spans="2:13" ht="27.75" customHeight="1" x14ac:dyDescent="0.15">
      <c r="B45" s="1198"/>
      <c r="C45" s="1199"/>
      <c r="D45" s="104"/>
      <c r="E45" s="1204" t="s">
        <v>35</v>
      </c>
      <c r="F45" s="1204"/>
      <c r="G45" s="1204"/>
      <c r="H45" s="1205"/>
      <c r="I45" s="345">
        <v>9430</v>
      </c>
      <c r="J45" s="346">
        <v>9536</v>
      </c>
      <c r="K45" s="346">
        <v>9665</v>
      </c>
      <c r="L45" s="346">
        <v>9655</v>
      </c>
      <c r="M45" s="347">
        <v>10004</v>
      </c>
    </row>
    <row r="46" spans="2:13" ht="27.75" customHeight="1" x14ac:dyDescent="0.15">
      <c r="B46" s="1198"/>
      <c r="C46" s="1199"/>
      <c r="D46" s="105"/>
      <c r="E46" s="1204" t="s">
        <v>36</v>
      </c>
      <c r="F46" s="1204"/>
      <c r="G46" s="1204"/>
      <c r="H46" s="1205"/>
      <c r="I46" s="345">
        <v>135</v>
      </c>
      <c r="J46" s="346">
        <v>126</v>
      </c>
      <c r="K46" s="346">
        <v>135</v>
      </c>
      <c r="L46" s="346" t="s">
        <v>492</v>
      </c>
      <c r="M46" s="347" t="s">
        <v>492</v>
      </c>
    </row>
    <row r="47" spans="2:13" ht="27.75" customHeight="1" x14ac:dyDescent="0.15">
      <c r="B47" s="1198"/>
      <c r="C47" s="1199"/>
      <c r="D47" s="106"/>
      <c r="E47" s="1206" t="s">
        <v>37</v>
      </c>
      <c r="F47" s="1207"/>
      <c r="G47" s="1207"/>
      <c r="H47" s="1208"/>
      <c r="I47" s="345" t="s">
        <v>492</v>
      </c>
      <c r="J47" s="346" t="s">
        <v>492</v>
      </c>
      <c r="K47" s="346" t="s">
        <v>492</v>
      </c>
      <c r="L47" s="346" t="s">
        <v>492</v>
      </c>
      <c r="M47" s="347" t="s">
        <v>492</v>
      </c>
    </row>
    <row r="48" spans="2:13" ht="27.75" customHeight="1" x14ac:dyDescent="0.15">
      <c r="B48" s="1198"/>
      <c r="C48" s="1199"/>
      <c r="D48" s="104"/>
      <c r="E48" s="1204" t="s">
        <v>38</v>
      </c>
      <c r="F48" s="1204"/>
      <c r="G48" s="1204"/>
      <c r="H48" s="1205"/>
      <c r="I48" s="345" t="s">
        <v>492</v>
      </c>
      <c r="J48" s="346" t="s">
        <v>492</v>
      </c>
      <c r="K48" s="346" t="s">
        <v>492</v>
      </c>
      <c r="L48" s="346" t="s">
        <v>492</v>
      </c>
      <c r="M48" s="347" t="s">
        <v>492</v>
      </c>
    </row>
    <row r="49" spans="2:13" ht="27.75" customHeight="1" x14ac:dyDescent="0.15">
      <c r="B49" s="1200"/>
      <c r="C49" s="1201"/>
      <c r="D49" s="104"/>
      <c r="E49" s="1204" t="s">
        <v>39</v>
      </c>
      <c r="F49" s="1204"/>
      <c r="G49" s="1204"/>
      <c r="H49" s="1205"/>
      <c r="I49" s="345" t="s">
        <v>492</v>
      </c>
      <c r="J49" s="346" t="s">
        <v>492</v>
      </c>
      <c r="K49" s="346" t="s">
        <v>492</v>
      </c>
      <c r="L49" s="346" t="s">
        <v>492</v>
      </c>
      <c r="M49" s="347" t="s">
        <v>492</v>
      </c>
    </row>
    <row r="50" spans="2:13" ht="27.75" customHeight="1" x14ac:dyDescent="0.15">
      <c r="B50" s="1209" t="s">
        <v>40</v>
      </c>
      <c r="C50" s="1210"/>
      <c r="D50" s="107"/>
      <c r="E50" s="1204" t="s">
        <v>41</v>
      </c>
      <c r="F50" s="1204"/>
      <c r="G50" s="1204"/>
      <c r="H50" s="1205"/>
      <c r="I50" s="345">
        <v>8216</v>
      </c>
      <c r="J50" s="346">
        <v>8626</v>
      </c>
      <c r="K50" s="346">
        <v>12821</v>
      </c>
      <c r="L50" s="346">
        <v>17363</v>
      </c>
      <c r="M50" s="347">
        <v>18465</v>
      </c>
    </row>
    <row r="51" spans="2:13" ht="27.75" customHeight="1" x14ac:dyDescent="0.15">
      <c r="B51" s="1198"/>
      <c r="C51" s="1199"/>
      <c r="D51" s="104"/>
      <c r="E51" s="1204" t="s">
        <v>42</v>
      </c>
      <c r="F51" s="1204"/>
      <c r="G51" s="1204"/>
      <c r="H51" s="1205"/>
      <c r="I51" s="345">
        <v>13052</v>
      </c>
      <c r="J51" s="346">
        <v>13093</v>
      </c>
      <c r="K51" s="346">
        <v>12717</v>
      </c>
      <c r="L51" s="346">
        <v>12695</v>
      </c>
      <c r="M51" s="347">
        <v>12390</v>
      </c>
    </row>
    <row r="52" spans="2:13" ht="27.75" customHeight="1" x14ac:dyDescent="0.15">
      <c r="B52" s="1200"/>
      <c r="C52" s="1201"/>
      <c r="D52" s="104"/>
      <c r="E52" s="1204" t="s">
        <v>43</v>
      </c>
      <c r="F52" s="1204"/>
      <c r="G52" s="1204"/>
      <c r="H52" s="1205"/>
      <c r="I52" s="345">
        <v>72222</v>
      </c>
      <c r="J52" s="346">
        <v>70048</v>
      </c>
      <c r="K52" s="346">
        <v>67637</v>
      </c>
      <c r="L52" s="346">
        <v>64001</v>
      </c>
      <c r="M52" s="347">
        <v>59731</v>
      </c>
    </row>
    <row r="53" spans="2:13" ht="27.75" customHeight="1" thickBot="1" x14ac:dyDescent="0.2">
      <c r="B53" s="1211" t="s">
        <v>19</v>
      </c>
      <c r="C53" s="1212"/>
      <c r="D53" s="108"/>
      <c r="E53" s="1213" t="s">
        <v>44</v>
      </c>
      <c r="F53" s="1213"/>
      <c r="G53" s="1213"/>
      <c r="H53" s="1214"/>
      <c r="I53" s="348">
        <v>26809</v>
      </c>
      <c r="J53" s="349">
        <v>26698</v>
      </c>
      <c r="K53" s="349">
        <v>20879</v>
      </c>
      <c r="L53" s="349">
        <v>20503</v>
      </c>
      <c r="M53" s="350">
        <v>21109</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hfCtQvx4djEZg0Opu/+sACGN3RANrp5ThOeY3riJAnGa6CTF8uAu96GTvSODFAWHkTxMGXA7Hup3cjw1p4/5kg==" saltValue="IjP2220VH3VNKlEtE+rVZ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532</v>
      </c>
      <c r="G54" s="117" t="s">
        <v>533</v>
      </c>
      <c r="H54" s="118" t="s">
        <v>534</v>
      </c>
    </row>
    <row r="55" spans="2:8" ht="52.5" customHeight="1" x14ac:dyDescent="0.15">
      <c r="B55" s="119"/>
      <c r="C55" s="1223" t="s">
        <v>46</v>
      </c>
      <c r="D55" s="1223"/>
      <c r="E55" s="1224"/>
      <c r="F55" s="120">
        <v>4800</v>
      </c>
      <c r="G55" s="120">
        <v>6262</v>
      </c>
      <c r="H55" s="121">
        <v>5814</v>
      </c>
    </row>
    <row r="56" spans="2:8" ht="52.5" customHeight="1" x14ac:dyDescent="0.15">
      <c r="B56" s="122"/>
      <c r="C56" s="1225" t="s">
        <v>47</v>
      </c>
      <c r="D56" s="1225"/>
      <c r="E56" s="1226"/>
      <c r="F56" s="123">
        <v>1256</v>
      </c>
      <c r="G56" s="123">
        <v>1600</v>
      </c>
      <c r="H56" s="124">
        <v>1603</v>
      </c>
    </row>
    <row r="57" spans="2:8" ht="53.25" customHeight="1" x14ac:dyDescent="0.15">
      <c r="B57" s="122"/>
      <c r="C57" s="1227" t="s">
        <v>48</v>
      </c>
      <c r="D57" s="1227"/>
      <c r="E57" s="1228"/>
      <c r="F57" s="125">
        <v>9577</v>
      </c>
      <c r="G57" s="125">
        <v>11960</v>
      </c>
      <c r="H57" s="126">
        <v>11774</v>
      </c>
    </row>
    <row r="58" spans="2:8" ht="45.75" customHeight="1" x14ac:dyDescent="0.15">
      <c r="B58" s="127"/>
      <c r="C58" s="1215" t="s">
        <v>578</v>
      </c>
      <c r="D58" s="1216"/>
      <c r="E58" s="1217"/>
      <c r="F58" s="128">
        <v>3745</v>
      </c>
      <c r="G58" s="128">
        <v>4733</v>
      </c>
      <c r="H58" s="129">
        <v>5080</v>
      </c>
    </row>
    <row r="59" spans="2:8" ht="45.75" customHeight="1" x14ac:dyDescent="0.15">
      <c r="B59" s="127"/>
      <c r="C59" s="1215" t="s">
        <v>579</v>
      </c>
      <c r="D59" s="1216"/>
      <c r="E59" s="1217"/>
      <c r="F59" s="128">
        <v>1899</v>
      </c>
      <c r="G59" s="128">
        <v>2837</v>
      </c>
      <c r="H59" s="129">
        <v>3570</v>
      </c>
    </row>
    <row r="60" spans="2:8" ht="45.75" customHeight="1" x14ac:dyDescent="0.15">
      <c r="B60" s="127"/>
      <c r="C60" s="1215" t="s">
        <v>580</v>
      </c>
      <c r="D60" s="1216"/>
      <c r="E60" s="1217"/>
      <c r="F60" s="128">
        <v>300</v>
      </c>
      <c r="G60" s="128">
        <v>1273</v>
      </c>
      <c r="H60" s="129">
        <v>1499</v>
      </c>
    </row>
    <row r="61" spans="2:8" ht="45.75" customHeight="1" x14ac:dyDescent="0.15">
      <c r="B61" s="127"/>
      <c r="C61" s="1215" t="s">
        <v>581</v>
      </c>
      <c r="D61" s="1216"/>
      <c r="E61" s="1217"/>
      <c r="F61" s="128">
        <v>3001</v>
      </c>
      <c r="G61" s="128">
        <v>2434</v>
      </c>
      <c r="H61" s="129">
        <v>597</v>
      </c>
    </row>
    <row r="62" spans="2:8" ht="45.75" customHeight="1" thickBot="1" x14ac:dyDescent="0.2">
      <c r="B62" s="130"/>
      <c r="C62" s="1218" t="s">
        <v>582</v>
      </c>
      <c r="D62" s="1219"/>
      <c r="E62" s="1220"/>
      <c r="F62" s="131">
        <v>2</v>
      </c>
      <c r="G62" s="131">
        <v>2</v>
      </c>
      <c r="H62" s="132">
        <v>302</v>
      </c>
    </row>
    <row r="63" spans="2:8" ht="52.5" customHeight="1" thickBot="1" x14ac:dyDescent="0.2">
      <c r="B63" s="133"/>
      <c r="C63" s="1221" t="s">
        <v>49</v>
      </c>
      <c r="D63" s="1221"/>
      <c r="E63" s="1222"/>
      <c r="F63" s="134">
        <v>15633</v>
      </c>
      <c r="G63" s="134">
        <v>19823</v>
      </c>
      <c r="H63" s="135">
        <v>19191</v>
      </c>
    </row>
    <row r="64" spans="2:8" x14ac:dyDescent="0.15"/>
  </sheetData>
  <sheetProtection algorithmName="SHA-512" hashValue="lLmO1O8OeuD/kg4CtDGNFWGZzlhHakxP5aVB7ronNzblnWJwcNUsXFCJ+k93D2ebjadY9pl20VVFS4q7gDMyTg==" saltValue="/C2yl3lIo9MOLXeRCYSzL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939042-03F7-41E9-A1EE-AD646A3B3ABE}">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584</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585</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37" t="s">
        <v>593</v>
      </c>
      <c r="AO43" s="1238"/>
      <c r="AP43" s="1238"/>
      <c r="AQ43" s="1238"/>
      <c r="AR43" s="1238"/>
      <c r="AS43" s="1238"/>
      <c r="AT43" s="1238"/>
      <c r="AU43" s="1238"/>
      <c r="AV43" s="1238"/>
      <c r="AW43" s="1238"/>
      <c r="AX43" s="1238"/>
      <c r="AY43" s="1238"/>
      <c r="AZ43" s="1238"/>
      <c r="BA43" s="1238"/>
      <c r="BB43" s="1238"/>
      <c r="BC43" s="1238"/>
      <c r="BD43" s="1238"/>
      <c r="BE43" s="1238"/>
      <c r="BF43" s="1238"/>
      <c r="BG43" s="1238"/>
      <c r="BH43" s="1238"/>
      <c r="BI43" s="1238"/>
      <c r="BJ43" s="1238"/>
      <c r="BK43" s="1238"/>
      <c r="BL43" s="1238"/>
      <c r="BM43" s="1238"/>
      <c r="BN43" s="1238"/>
      <c r="BO43" s="1238"/>
      <c r="BP43" s="1238"/>
      <c r="BQ43" s="1238"/>
      <c r="BR43" s="1238"/>
      <c r="BS43" s="1238"/>
      <c r="BT43" s="1238"/>
      <c r="BU43" s="1238"/>
      <c r="BV43" s="1238"/>
      <c r="BW43" s="1238"/>
      <c r="BX43" s="1238"/>
      <c r="BY43" s="1238"/>
      <c r="BZ43" s="1238"/>
      <c r="CA43" s="1238"/>
      <c r="CB43" s="1238"/>
      <c r="CC43" s="1238"/>
      <c r="CD43" s="1238"/>
      <c r="CE43" s="1238"/>
      <c r="CF43" s="1238"/>
      <c r="CG43" s="1238"/>
      <c r="CH43" s="1238"/>
      <c r="CI43" s="1238"/>
      <c r="CJ43" s="1238"/>
      <c r="CK43" s="1238"/>
      <c r="CL43" s="1238"/>
      <c r="CM43" s="1238"/>
      <c r="CN43" s="1238"/>
      <c r="CO43" s="1238"/>
      <c r="CP43" s="1238"/>
      <c r="CQ43" s="1238"/>
      <c r="CR43" s="1238"/>
      <c r="CS43" s="1238"/>
      <c r="CT43" s="1238"/>
      <c r="CU43" s="1238"/>
      <c r="CV43" s="1238"/>
      <c r="CW43" s="1238"/>
      <c r="CX43" s="1238"/>
      <c r="CY43" s="1238"/>
      <c r="CZ43" s="1238"/>
      <c r="DA43" s="1238"/>
      <c r="DB43" s="1238"/>
      <c r="DC43" s="1239"/>
    </row>
    <row r="44" spans="2:109" x14ac:dyDescent="0.15">
      <c r="B44" s="259"/>
      <c r="AN44" s="1240"/>
      <c r="AO44" s="1241"/>
      <c r="AP44" s="1241"/>
      <c r="AQ44" s="1241"/>
      <c r="AR44" s="1241"/>
      <c r="AS44" s="1241"/>
      <c r="AT44" s="1241"/>
      <c r="AU44" s="1241"/>
      <c r="AV44" s="1241"/>
      <c r="AW44" s="1241"/>
      <c r="AX44" s="1241"/>
      <c r="AY44" s="1241"/>
      <c r="AZ44" s="1241"/>
      <c r="BA44" s="1241"/>
      <c r="BB44" s="1241"/>
      <c r="BC44" s="1241"/>
      <c r="BD44" s="1241"/>
      <c r="BE44" s="1241"/>
      <c r="BF44" s="1241"/>
      <c r="BG44" s="1241"/>
      <c r="BH44" s="1241"/>
      <c r="BI44" s="1241"/>
      <c r="BJ44" s="1241"/>
      <c r="BK44" s="1241"/>
      <c r="BL44" s="1241"/>
      <c r="BM44" s="1241"/>
      <c r="BN44" s="1241"/>
      <c r="BO44" s="1241"/>
      <c r="BP44" s="1241"/>
      <c r="BQ44" s="1241"/>
      <c r="BR44" s="1241"/>
      <c r="BS44" s="1241"/>
      <c r="BT44" s="1241"/>
      <c r="BU44" s="1241"/>
      <c r="BV44" s="1241"/>
      <c r="BW44" s="1241"/>
      <c r="BX44" s="1241"/>
      <c r="BY44" s="1241"/>
      <c r="BZ44" s="1241"/>
      <c r="CA44" s="1241"/>
      <c r="CB44" s="1241"/>
      <c r="CC44" s="1241"/>
      <c r="CD44" s="1241"/>
      <c r="CE44" s="1241"/>
      <c r="CF44" s="1241"/>
      <c r="CG44" s="1241"/>
      <c r="CH44" s="1241"/>
      <c r="CI44" s="1241"/>
      <c r="CJ44" s="1241"/>
      <c r="CK44" s="1241"/>
      <c r="CL44" s="1241"/>
      <c r="CM44" s="1241"/>
      <c r="CN44" s="1241"/>
      <c r="CO44" s="1241"/>
      <c r="CP44" s="1241"/>
      <c r="CQ44" s="1241"/>
      <c r="CR44" s="1241"/>
      <c r="CS44" s="1241"/>
      <c r="CT44" s="1241"/>
      <c r="CU44" s="1241"/>
      <c r="CV44" s="1241"/>
      <c r="CW44" s="1241"/>
      <c r="CX44" s="1241"/>
      <c r="CY44" s="1241"/>
      <c r="CZ44" s="1241"/>
      <c r="DA44" s="1241"/>
      <c r="DB44" s="1241"/>
      <c r="DC44" s="1242"/>
    </row>
    <row r="45" spans="2:109" x14ac:dyDescent="0.15">
      <c r="B45" s="259"/>
      <c r="AN45" s="1240"/>
      <c r="AO45" s="1241"/>
      <c r="AP45" s="1241"/>
      <c r="AQ45" s="1241"/>
      <c r="AR45" s="1241"/>
      <c r="AS45" s="1241"/>
      <c r="AT45" s="1241"/>
      <c r="AU45" s="1241"/>
      <c r="AV45" s="1241"/>
      <c r="AW45" s="1241"/>
      <c r="AX45" s="1241"/>
      <c r="AY45" s="1241"/>
      <c r="AZ45" s="1241"/>
      <c r="BA45" s="1241"/>
      <c r="BB45" s="1241"/>
      <c r="BC45" s="1241"/>
      <c r="BD45" s="1241"/>
      <c r="BE45" s="1241"/>
      <c r="BF45" s="1241"/>
      <c r="BG45" s="1241"/>
      <c r="BH45" s="1241"/>
      <c r="BI45" s="1241"/>
      <c r="BJ45" s="1241"/>
      <c r="BK45" s="1241"/>
      <c r="BL45" s="1241"/>
      <c r="BM45" s="1241"/>
      <c r="BN45" s="1241"/>
      <c r="BO45" s="1241"/>
      <c r="BP45" s="1241"/>
      <c r="BQ45" s="1241"/>
      <c r="BR45" s="1241"/>
      <c r="BS45" s="1241"/>
      <c r="BT45" s="1241"/>
      <c r="BU45" s="1241"/>
      <c r="BV45" s="1241"/>
      <c r="BW45" s="1241"/>
      <c r="BX45" s="1241"/>
      <c r="BY45" s="1241"/>
      <c r="BZ45" s="1241"/>
      <c r="CA45" s="1241"/>
      <c r="CB45" s="1241"/>
      <c r="CC45" s="1241"/>
      <c r="CD45" s="1241"/>
      <c r="CE45" s="1241"/>
      <c r="CF45" s="1241"/>
      <c r="CG45" s="1241"/>
      <c r="CH45" s="1241"/>
      <c r="CI45" s="1241"/>
      <c r="CJ45" s="1241"/>
      <c r="CK45" s="1241"/>
      <c r="CL45" s="1241"/>
      <c r="CM45" s="1241"/>
      <c r="CN45" s="1241"/>
      <c r="CO45" s="1241"/>
      <c r="CP45" s="1241"/>
      <c r="CQ45" s="1241"/>
      <c r="CR45" s="1241"/>
      <c r="CS45" s="1241"/>
      <c r="CT45" s="1241"/>
      <c r="CU45" s="1241"/>
      <c r="CV45" s="1241"/>
      <c r="CW45" s="1241"/>
      <c r="CX45" s="1241"/>
      <c r="CY45" s="1241"/>
      <c r="CZ45" s="1241"/>
      <c r="DA45" s="1241"/>
      <c r="DB45" s="1241"/>
      <c r="DC45" s="1242"/>
    </row>
    <row r="46" spans="2:109" x14ac:dyDescent="0.15">
      <c r="B46" s="259"/>
      <c r="AN46" s="1240"/>
      <c r="AO46" s="1241"/>
      <c r="AP46" s="1241"/>
      <c r="AQ46" s="1241"/>
      <c r="AR46" s="1241"/>
      <c r="AS46" s="1241"/>
      <c r="AT46" s="1241"/>
      <c r="AU46" s="1241"/>
      <c r="AV46" s="1241"/>
      <c r="AW46" s="1241"/>
      <c r="AX46" s="1241"/>
      <c r="AY46" s="1241"/>
      <c r="AZ46" s="1241"/>
      <c r="BA46" s="1241"/>
      <c r="BB46" s="1241"/>
      <c r="BC46" s="1241"/>
      <c r="BD46" s="1241"/>
      <c r="BE46" s="1241"/>
      <c r="BF46" s="1241"/>
      <c r="BG46" s="1241"/>
      <c r="BH46" s="1241"/>
      <c r="BI46" s="1241"/>
      <c r="BJ46" s="1241"/>
      <c r="BK46" s="1241"/>
      <c r="BL46" s="1241"/>
      <c r="BM46" s="1241"/>
      <c r="BN46" s="1241"/>
      <c r="BO46" s="1241"/>
      <c r="BP46" s="1241"/>
      <c r="BQ46" s="1241"/>
      <c r="BR46" s="1241"/>
      <c r="BS46" s="1241"/>
      <c r="BT46" s="1241"/>
      <c r="BU46" s="1241"/>
      <c r="BV46" s="1241"/>
      <c r="BW46" s="1241"/>
      <c r="BX46" s="1241"/>
      <c r="BY46" s="1241"/>
      <c r="BZ46" s="1241"/>
      <c r="CA46" s="1241"/>
      <c r="CB46" s="1241"/>
      <c r="CC46" s="1241"/>
      <c r="CD46" s="1241"/>
      <c r="CE46" s="1241"/>
      <c r="CF46" s="1241"/>
      <c r="CG46" s="1241"/>
      <c r="CH46" s="1241"/>
      <c r="CI46" s="1241"/>
      <c r="CJ46" s="1241"/>
      <c r="CK46" s="1241"/>
      <c r="CL46" s="1241"/>
      <c r="CM46" s="1241"/>
      <c r="CN46" s="1241"/>
      <c r="CO46" s="1241"/>
      <c r="CP46" s="1241"/>
      <c r="CQ46" s="1241"/>
      <c r="CR46" s="1241"/>
      <c r="CS46" s="1241"/>
      <c r="CT46" s="1241"/>
      <c r="CU46" s="1241"/>
      <c r="CV46" s="1241"/>
      <c r="CW46" s="1241"/>
      <c r="CX46" s="1241"/>
      <c r="CY46" s="1241"/>
      <c r="CZ46" s="1241"/>
      <c r="DA46" s="1241"/>
      <c r="DB46" s="1241"/>
      <c r="DC46" s="1242"/>
    </row>
    <row r="47" spans="2:109" x14ac:dyDescent="0.15">
      <c r="B47" s="259"/>
      <c r="AN47" s="1243"/>
      <c r="AO47" s="1244"/>
      <c r="AP47" s="1244"/>
      <c r="AQ47" s="1244"/>
      <c r="AR47" s="1244"/>
      <c r="AS47" s="1244"/>
      <c r="AT47" s="1244"/>
      <c r="AU47" s="1244"/>
      <c r="AV47" s="1244"/>
      <c r="AW47" s="1244"/>
      <c r="AX47" s="1244"/>
      <c r="AY47" s="1244"/>
      <c r="AZ47" s="1244"/>
      <c r="BA47" s="1244"/>
      <c r="BB47" s="1244"/>
      <c r="BC47" s="1244"/>
      <c r="BD47" s="1244"/>
      <c r="BE47" s="1244"/>
      <c r="BF47" s="1244"/>
      <c r="BG47" s="1244"/>
      <c r="BH47" s="1244"/>
      <c r="BI47" s="1244"/>
      <c r="BJ47" s="1244"/>
      <c r="BK47" s="1244"/>
      <c r="BL47" s="1244"/>
      <c r="BM47" s="1244"/>
      <c r="BN47" s="1244"/>
      <c r="BO47" s="1244"/>
      <c r="BP47" s="1244"/>
      <c r="BQ47" s="1244"/>
      <c r="BR47" s="1244"/>
      <c r="BS47" s="1244"/>
      <c r="BT47" s="1244"/>
      <c r="BU47" s="1244"/>
      <c r="BV47" s="1244"/>
      <c r="BW47" s="1244"/>
      <c r="BX47" s="1244"/>
      <c r="BY47" s="1244"/>
      <c r="BZ47" s="1244"/>
      <c r="CA47" s="1244"/>
      <c r="CB47" s="1244"/>
      <c r="CC47" s="1244"/>
      <c r="CD47" s="1244"/>
      <c r="CE47" s="1244"/>
      <c r="CF47" s="1244"/>
      <c r="CG47" s="1244"/>
      <c r="CH47" s="1244"/>
      <c r="CI47" s="1244"/>
      <c r="CJ47" s="1244"/>
      <c r="CK47" s="1244"/>
      <c r="CL47" s="1244"/>
      <c r="CM47" s="1244"/>
      <c r="CN47" s="1244"/>
      <c r="CO47" s="1244"/>
      <c r="CP47" s="1244"/>
      <c r="CQ47" s="1244"/>
      <c r="CR47" s="1244"/>
      <c r="CS47" s="1244"/>
      <c r="CT47" s="1244"/>
      <c r="CU47" s="1244"/>
      <c r="CV47" s="1244"/>
      <c r="CW47" s="1244"/>
      <c r="CX47" s="1244"/>
      <c r="CY47" s="1244"/>
      <c r="CZ47" s="1244"/>
      <c r="DA47" s="1244"/>
      <c r="DB47" s="1244"/>
      <c r="DC47" s="1245"/>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586</v>
      </c>
    </row>
    <row r="50" spans="1:109" x14ac:dyDescent="0.15">
      <c r="B50" s="259"/>
      <c r="G50" s="1229"/>
      <c r="H50" s="1229"/>
      <c r="I50" s="1229"/>
      <c r="J50" s="1229"/>
      <c r="K50" s="360"/>
      <c r="L50" s="360"/>
      <c r="M50" s="361"/>
      <c r="N50" s="361"/>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35" t="s">
        <v>530</v>
      </c>
      <c r="BQ50" s="1235"/>
      <c r="BR50" s="1235"/>
      <c r="BS50" s="1235"/>
      <c r="BT50" s="1235"/>
      <c r="BU50" s="1235"/>
      <c r="BV50" s="1235"/>
      <c r="BW50" s="1235"/>
      <c r="BX50" s="1235" t="s">
        <v>531</v>
      </c>
      <c r="BY50" s="1235"/>
      <c r="BZ50" s="1235"/>
      <c r="CA50" s="1235"/>
      <c r="CB50" s="1235"/>
      <c r="CC50" s="1235"/>
      <c r="CD50" s="1235"/>
      <c r="CE50" s="1235"/>
      <c r="CF50" s="1235" t="s">
        <v>532</v>
      </c>
      <c r="CG50" s="1235"/>
      <c r="CH50" s="1235"/>
      <c r="CI50" s="1235"/>
      <c r="CJ50" s="1235"/>
      <c r="CK50" s="1235"/>
      <c r="CL50" s="1235"/>
      <c r="CM50" s="1235"/>
      <c r="CN50" s="1235" t="s">
        <v>533</v>
      </c>
      <c r="CO50" s="1235"/>
      <c r="CP50" s="1235"/>
      <c r="CQ50" s="1235"/>
      <c r="CR50" s="1235"/>
      <c r="CS50" s="1235"/>
      <c r="CT50" s="1235"/>
      <c r="CU50" s="1235"/>
      <c r="CV50" s="1235" t="s">
        <v>534</v>
      </c>
      <c r="CW50" s="1235"/>
      <c r="CX50" s="1235"/>
      <c r="CY50" s="1235"/>
      <c r="CZ50" s="1235"/>
      <c r="DA50" s="1235"/>
      <c r="DB50" s="1235"/>
      <c r="DC50" s="1235"/>
    </row>
    <row r="51" spans="1:109" ht="13.5" customHeight="1" x14ac:dyDescent="0.15">
      <c r="B51" s="259"/>
      <c r="G51" s="1246"/>
      <c r="H51" s="1246"/>
      <c r="I51" s="1250"/>
      <c r="J51" s="1250"/>
      <c r="K51" s="1236"/>
      <c r="L51" s="1236"/>
      <c r="M51" s="1236"/>
      <c r="N51" s="1236"/>
      <c r="AM51" s="359"/>
      <c r="AN51" s="1234" t="s">
        <v>587</v>
      </c>
      <c r="AO51" s="1234"/>
      <c r="AP51" s="1234"/>
      <c r="AQ51" s="1234"/>
      <c r="AR51" s="1234"/>
      <c r="AS51" s="1234"/>
      <c r="AT51" s="1234"/>
      <c r="AU51" s="1234"/>
      <c r="AV51" s="1234"/>
      <c r="AW51" s="1234"/>
      <c r="AX51" s="1234"/>
      <c r="AY51" s="1234"/>
      <c r="AZ51" s="1234"/>
      <c r="BA51" s="1234"/>
      <c r="BB51" s="1234" t="s">
        <v>588</v>
      </c>
      <c r="BC51" s="1234"/>
      <c r="BD51" s="1234"/>
      <c r="BE51" s="1234"/>
      <c r="BF51" s="1234"/>
      <c r="BG51" s="1234"/>
      <c r="BH51" s="1234"/>
      <c r="BI51" s="1234"/>
      <c r="BJ51" s="1234"/>
      <c r="BK51" s="1234"/>
      <c r="BL51" s="1234"/>
      <c r="BM51" s="1234"/>
      <c r="BN51" s="1234"/>
      <c r="BO51" s="1234"/>
      <c r="BP51" s="1231">
        <v>91</v>
      </c>
      <c r="BQ51" s="1231"/>
      <c r="BR51" s="1231"/>
      <c r="BS51" s="1231"/>
      <c r="BT51" s="1231"/>
      <c r="BU51" s="1231"/>
      <c r="BV51" s="1231"/>
      <c r="BW51" s="1231"/>
      <c r="BX51" s="1231">
        <v>87.9</v>
      </c>
      <c r="BY51" s="1231"/>
      <c r="BZ51" s="1231"/>
      <c r="CA51" s="1231"/>
      <c r="CB51" s="1231"/>
      <c r="CC51" s="1231"/>
      <c r="CD51" s="1231"/>
      <c r="CE51" s="1231"/>
      <c r="CF51" s="1231">
        <v>66</v>
      </c>
      <c r="CG51" s="1231"/>
      <c r="CH51" s="1231"/>
      <c r="CI51" s="1231"/>
      <c r="CJ51" s="1231"/>
      <c r="CK51" s="1231"/>
      <c r="CL51" s="1231"/>
      <c r="CM51" s="1231"/>
      <c r="CN51" s="1231">
        <v>66.3</v>
      </c>
      <c r="CO51" s="1231"/>
      <c r="CP51" s="1231"/>
      <c r="CQ51" s="1231"/>
      <c r="CR51" s="1231"/>
      <c r="CS51" s="1231"/>
      <c r="CT51" s="1231"/>
      <c r="CU51" s="1231"/>
      <c r="CV51" s="1231">
        <v>66</v>
      </c>
      <c r="CW51" s="1231"/>
      <c r="CX51" s="1231"/>
      <c r="CY51" s="1231"/>
      <c r="CZ51" s="1231"/>
      <c r="DA51" s="1231"/>
      <c r="DB51" s="1231"/>
      <c r="DC51" s="1231"/>
    </row>
    <row r="52" spans="1:109" x14ac:dyDescent="0.15">
      <c r="B52" s="259"/>
      <c r="G52" s="1246"/>
      <c r="H52" s="1246"/>
      <c r="I52" s="1250"/>
      <c r="J52" s="1250"/>
      <c r="K52" s="1236"/>
      <c r="L52" s="1236"/>
      <c r="M52" s="1236"/>
      <c r="N52" s="1236"/>
      <c r="AM52" s="359"/>
      <c r="AN52" s="1234"/>
      <c r="AO52" s="1234"/>
      <c r="AP52" s="1234"/>
      <c r="AQ52" s="1234"/>
      <c r="AR52" s="1234"/>
      <c r="AS52" s="1234"/>
      <c r="AT52" s="1234"/>
      <c r="AU52" s="1234"/>
      <c r="AV52" s="1234"/>
      <c r="AW52" s="1234"/>
      <c r="AX52" s="1234"/>
      <c r="AY52" s="1234"/>
      <c r="AZ52" s="1234"/>
      <c r="BA52" s="1234"/>
      <c r="BB52" s="1234"/>
      <c r="BC52" s="1234"/>
      <c r="BD52" s="1234"/>
      <c r="BE52" s="1234"/>
      <c r="BF52" s="1234"/>
      <c r="BG52" s="1234"/>
      <c r="BH52" s="1234"/>
      <c r="BI52" s="1234"/>
      <c r="BJ52" s="1234"/>
      <c r="BK52" s="1234"/>
      <c r="BL52" s="1234"/>
      <c r="BM52" s="1234"/>
      <c r="BN52" s="1234"/>
      <c r="BO52" s="1234"/>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x14ac:dyDescent="0.15">
      <c r="A53" s="358"/>
      <c r="B53" s="259"/>
      <c r="G53" s="1246"/>
      <c r="H53" s="1246"/>
      <c r="I53" s="1229"/>
      <c r="J53" s="1229"/>
      <c r="K53" s="1236"/>
      <c r="L53" s="1236"/>
      <c r="M53" s="1236"/>
      <c r="N53" s="1236"/>
      <c r="AM53" s="359"/>
      <c r="AN53" s="1234"/>
      <c r="AO53" s="1234"/>
      <c r="AP53" s="1234"/>
      <c r="AQ53" s="1234"/>
      <c r="AR53" s="1234"/>
      <c r="AS53" s="1234"/>
      <c r="AT53" s="1234"/>
      <c r="AU53" s="1234"/>
      <c r="AV53" s="1234"/>
      <c r="AW53" s="1234"/>
      <c r="AX53" s="1234"/>
      <c r="AY53" s="1234"/>
      <c r="AZ53" s="1234"/>
      <c r="BA53" s="1234"/>
      <c r="BB53" s="1234" t="s">
        <v>589</v>
      </c>
      <c r="BC53" s="1234"/>
      <c r="BD53" s="1234"/>
      <c r="BE53" s="1234"/>
      <c r="BF53" s="1234"/>
      <c r="BG53" s="1234"/>
      <c r="BH53" s="1234"/>
      <c r="BI53" s="1234"/>
      <c r="BJ53" s="1234"/>
      <c r="BK53" s="1234"/>
      <c r="BL53" s="1234"/>
      <c r="BM53" s="1234"/>
      <c r="BN53" s="1234"/>
      <c r="BO53" s="1234"/>
      <c r="BP53" s="1231">
        <v>61.6</v>
      </c>
      <c r="BQ53" s="1231"/>
      <c r="BR53" s="1231"/>
      <c r="BS53" s="1231"/>
      <c r="BT53" s="1231"/>
      <c r="BU53" s="1231"/>
      <c r="BV53" s="1231"/>
      <c r="BW53" s="1231"/>
      <c r="BX53" s="1231">
        <v>62.6</v>
      </c>
      <c r="BY53" s="1231"/>
      <c r="BZ53" s="1231"/>
      <c r="CA53" s="1231"/>
      <c r="CB53" s="1231"/>
      <c r="CC53" s="1231"/>
      <c r="CD53" s="1231"/>
      <c r="CE53" s="1231"/>
      <c r="CF53" s="1231">
        <v>64</v>
      </c>
      <c r="CG53" s="1231"/>
      <c r="CH53" s="1231"/>
      <c r="CI53" s="1231"/>
      <c r="CJ53" s="1231"/>
      <c r="CK53" s="1231"/>
      <c r="CL53" s="1231"/>
      <c r="CM53" s="1231"/>
      <c r="CN53" s="1231">
        <v>64.099999999999994</v>
      </c>
      <c r="CO53" s="1231"/>
      <c r="CP53" s="1231"/>
      <c r="CQ53" s="1231"/>
      <c r="CR53" s="1231"/>
      <c r="CS53" s="1231"/>
      <c r="CT53" s="1231"/>
      <c r="CU53" s="1231"/>
      <c r="CV53" s="1231">
        <v>65</v>
      </c>
      <c r="CW53" s="1231"/>
      <c r="CX53" s="1231"/>
      <c r="CY53" s="1231"/>
      <c r="CZ53" s="1231"/>
      <c r="DA53" s="1231"/>
      <c r="DB53" s="1231"/>
      <c r="DC53" s="1231"/>
    </row>
    <row r="54" spans="1:109" x14ac:dyDescent="0.15">
      <c r="A54" s="358"/>
      <c r="B54" s="259"/>
      <c r="G54" s="1246"/>
      <c r="H54" s="1246"/>
      <c r="I54" s="1229"/>
      <c r="J54" s="1229"/>
      <c r="K54" s="1236"/>
      <c r="L54" s="1236"/>
      <c r="M54" s="1236"/>
      <c r="N54" s="1236"/>
      <c r="AM54" s="359"/>
      <c r="AN54" s="1234"/>
      <c r="AO54" s="1234"/>
      <c r="AP54" s="1234"/>
      <c r="AQ54" s="1234"/>
      <c r="AR54" s="1234"/>
      <c r="AS54" s="1234"/>
      <c r="AT54" s="1234"/>
      <c r="AU54" s="1234"/>
      <c r="AV54" s="1234"/>
      <c r="AW54" s="1234"/>
      <c r="AX54" s="1234"/>
      <c r="AY54" s="1234"/>
      <c r="AZ54" s="1234"/>
      <c r="BA54" s="1234"/>
      <c r="BB54" s="1234"/>
      <c r="BC54" s="1234"/>
      <c r="BD54" s="1234"/>
      <c r="BE54" s="1234"/>
      <c r="BF54" s="1234"/>
      <c r="BG54" s="1234"/>
      <c r="BH54" s="1234"/>
      <c r="BI54" s="1234"/>
      <c r="BJ54" s="1234"/>
      <c r="BK54" s="1234"/>
      <c r="BL54" s="1234"/>
      <c r="BM54" s="1234"/>
      <c r="BN54" s="1234"/>
      <c r="BO54" s="1234"/>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x14ac:dyDescent="0.15">
      <c r="A55" s="358"/>
      <c r="B55" s="259"/>
      <c r="G55" s="1229"/>
      <c r="H55" s="1229"/>
      <c r="I55" s="1229"/>
      <c r="J55" s="1229"/>
      <c r="K55" s="1236"/>
      <c r="L55" s="1236"/>
      <c r="M55" s="1236"/>
      <c r="N55" s="1236"/>
      <c r="AN55" s="1235" t="s">
        <v>590</v>
      </c>
      <c r="AO55" s="1235"/>
      <c r="AP55" s="1235"/>
      <c r="AQ55" s="1235"/>
      <c r="AR55" s="1235"/>
      <c r="AS55" s="1235"/>
      <c r="AT55" s="1235"/>
      <c r="AU55" s="1235"/>
      <c r="AV55" s="1235"/>
      <c r="AW55" s="1235"/>
      <c r="AX55" s="1235"/>
      <c r="AY55" s="1235"/>
      <c r="AZ55" s="1235"/>
      <c r="BA55" s="1235"/>
      <c r="BB55" s="1234" t="s">
        <v>588</v>
      </c>
      <c r="BC55" s="1234"/>
      <c r="BD55" s="1234"/>
      <c r="BE55" s="1234"/>
      <c r="BF55" s="1234"/>
      <c r="BG55" s="1234"/>
      <c r="BH55" s="1234"/>
      <c r="BI55" s="1234"/>
      <c r="BJ55" s="1234"/>
      <c r="BK55" s="1234"/>
      <c r="BL55" s="1234"/>
      <c r="BM55" s="1234"/>
      <c r="BN55" s="1234"/>
      <c r="BO55" s="1234"/>
      <c r="BP55" s="1231">
        <v>0.5</v>
      </c>
      <c r="BQ55" s="1231"/>
      <c r="BR55" s="1231"/>
      <c r="BS55" s="1231"/>
      <c r="BT55" s="1231"/>
      <c r="BU55" s="1231"/>
      <c r="BV55" s="1231"/>
      <c r="BW55" s="1231"/>
      <c r="BX55" s="1231">
        <v>5.9</v>
      </c>
      <c r="BY55" s="1231"/>
      <c r="BZ55" s="1231"/>
      <c r="CA55" s="1231"/>
      <c r="CB55" s="1231"/>
      <c r="CC55" s="1231"/>
      <c r="CD55" s="1231"/>
      <c r="CE55" s="1231"/>
      <c r="CF55" s="1231">
        <v>4.0999999999999996</v>
      </c>
      <c r="CG55" s="1231"/>
      <c r="CH55" s="1231"/>
      <c r="CI55" s="1231"/>
      <c r="CJ55" s="1231"/>
      <c r="CK55" s="1231"/>
      <c r="CL55" s="1231"/>
      <c r="CM55" s="1231"/>
      <c r="CN55" s="1231">
        <v>0</v>
      </c>
      <c r="CO55" s="1231"/>
      <c r="CP55" s="1231"/>
      <c r="CQ55" s="1231"/>
      <c r="CR55" s="1231"/>
      <c r="CS55" s="1231"/>
      <c r="CT55" s="1231"/>
      <c r="CU55" s="1231"/>
      <c r="CV55" s="1231">
        <v>0</v>
      </c>
      <c r="CW55" s="1231"/>
      <c r="CX55" s="1231"/>
      <c r="CY55" s="1231"/>
      <c r="CZ55" s="1231"/>
      <c r="DA55" s="1231"/>
      <c r="DB55" s="1231"/>
      <c r="DC55" s="1231"/>
    </row>
    <row r="56" spans="1:109" x14ac:dyDescent="0.15">
      <c r="A56" s="358"/>
      <c r="B56" s="259"/>
      <c r="G56" s="1229"/>
      <c r="H56" s="1229"/>
      <c r="I56" s="1229"/>
      <c r="J56" s="1229"/>
      <c r="K56" s="1236"/>
      <c r="L56" s="1236"/>
      <c r="M56" s="1236"/>
      <c r="N56" s="1236"/>
      <c r="AN56" s="1235"/>
      <c r="AO56" s="1235"/>
      <c r="AP56" s="1235"/>
      <c r="AQ56" s="1235"/>
      <c r="AR56" s="1235"/>
      <c r="AS56" s="1235"/>
      <c r="AT56" s="1235"/>
      <c r="AU56" s="1235"/>
      <c r="AV56" s="1235"/>
      <c r="AW56" s="1235"/>
      <c r="AX56" s="1235"/>
      <c r="AY56" s="1235"/>
      <c r="AZ56" s="1235"/>
      <c r="BA56" s="1235"/>
      <c r="BB56" s="1234"/>
      <c r="BC56" s="1234"/>
      <c r="BD56" s="1234"/>
      <c r="BE56" s="1234"/>
      <c r="BF56" s="1234"/>
      <c r="BG56" s="1234"/>
      <c r="BH56" s="1234"/>
      <c r="BI56" s="1234"/>
      <c r="BJ56" s="1234"/>
      <c r="BK56" s="1234"/>
      <c r="BL56" s="1234"/>
      <c r="BM56" s="1234"/>
      <c r="BN56" s="1234"/>
      <c r="BO56" s="1234"/>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358" customFormat="1" x14ac:dyDescent="0.15">
      <c r="B57" s="362"/>
      <c r="G57" s="1229"/>
      <c r="H57" s="1229"/>
      <c r="I57" s="1232"/>
      <c r="J57" s="1232"/>
      <c r="K57" s="1236"/>
      <c r="L57" s="1236"/>
      <c r="M57" s="1236"/>
      <c r="N57" s="1236"/>
      <c r="AM57" s="255"/>
      <c r="AN57" s="1235"/>
      <c r="AO57" s="1235"/>
      <c r="AP57" s="1235"/>
      <c r="AQ57" s="1235"/>
      <c r="AR57" s="1235"/>
      <c r="AS57" s="1235"/>
      <c r="AT57" s="1235"/>
      <c r="AU57" s="1235"/>
      <c r="AV57" s="1235"/>
      <c r="AW57" s="1235"/>
      <c r="AX57" s="1235"/>
      <c r="AY57" s="1235"/>
      <c r="AZ57" s="1235"/>
      <c r="BA57" s="1235"/>
      <c r="BB57" s="1234" t="s">
        <v>589</v>
      </c>
      <c r="BC57" s="1234"/>
      <c r="BD57" s="1234"/>
      <c r="BE57" s="1234"/>
      <c r="BF57" s="1234"/>
      <c r="BG57" s="1234"/>
      <c r="BH57" s="1234"/>
      <c r="BI57" s="1234"/>
      <c r="BJ57" s="1234"/>
      <c r="BK57" s="1234"/>
      <c r="BL57" s="1234"/>
      <c r="BM57" s="1234"/>
      <c r="BN57" s="1234"/>
      <c r="BO57" s="1234"/>
      <c r="BP57" s="1231">
        <v>60.4</v>
      </c>
      <c r="BQ57" s="1231"/>
      <c r="BR57" s="1231"/>
      <c r="BS57" s="1231"/>
      <c r="BT57" s="1231"/>
      <c r="BU57" s="1231"/>
      <c r="BV57" s="1231"/>
      <c r="BW57" s="1231"/>
      <c r="BX57" s="1231">
        <v>61.9</v>
      </c>
      <c r="BY57" s="1231"/>
      <c r="BZ57" s="1231"/>
      <c r="CA57" s="1231"/>
      <c r="CB57" s="1231"/>
      <c r="CC57" s="1231"/>
      <c r="CD57" s="1231"/>
      <c r="CE57" s="1231"/>
      <c r="CF57" s="1231">
        <v>62.8</v>
      </c>
      <c r="CG57" s="1231"/>
      <c r="CH57" s="1231"/>
      <c r="CI57" s="1231"/>
      <c r="CJ57" s="1231"/>
      <c r="CK57" s="1231"/>
      <c r="CL57" s="1231"/>
      <c r="CM57" s="1231"/>
      <c r="CN57" s="1231">
        <v>64</v>
      </c>
      <c r="CO57" s="1231"/>
      <c r="CP57" s="1231"/>
      <c r="CQ57" s="1231"/>
      <c r="CR57" s="1231"/>
      <c r="CS57" s="1231"/>
      <c r="CT57" s="1231"/>
      <c r="CU57" s="1231"/>
      <c r="CV57" s="1231">
        <v>64.400000000000006</v>
      </c>
      <c r="CW57" s="1231"/>
      <c r="CX57" s="1231"/>
      <c r="CY57" s="1231"/>
      <c r="CZ57" s="1231"/>
      <c r="DA57" s="1231"/>
      <c r="DB57" s="1231"/>
      <c r="DC57" s="1231"/>
      <c r="DD57" s="363"/>
      <c r="DE57" s="362"/>
    </row>
    <row r="58" spans="1:109" s="358" customFormat="1" x14ac:dyDescent="0.15">
      <c r="A58" s="255"/>
      <c r="B58" s="362"/>
      <c r="G58" s="1229"/>
      <c r="H58" s="1229"/>
      <c r="I58" s="1232"/>
      <c r="J58" s="1232"/>
      <c r="K58" s="1236"/>
      <c r="L58" s="1236"/>
      <c r="M58" s="1236"/>
      <c r="N58" s="1236"/>
      <c r="AM58" s="255"/>
      <c r="AN58" s="1235"/>
      <c r="AO58" s="1235"/>
      <c r="AP58" s="1235"/>
      <c r="AQ58" s="1235"/>
      <c r="AR58" s="1235"/>
      <c r="AS58" s="1235"/>
      <c r="AT58" s="1235"/>
      <c r="AU58" s="1235"/>
      <c r="AV58" s="1235"/>
      <c r="AW58" s="1235"/>
      <c r="AX58" s="1235"/>
      <c r="AY58" s="1235"/>
      <c r="AZ58" s="1235"/>
      <c r="BA58" s="1235"/>
      <c r="BB58" s="1234"/>
      <c r="BC58" s="1234"/>
      <c r="BD58" s="1234"/>
      <c r="BE58" s="1234"/>
      <c r="BF58" s="1234"/>
      <c r="BG58" s="1234"/>
      <c r="BH58" s="1234"/>
      <c r="BI58" s="1234"/>
      <c r="BJ58" s="1234"/>
      <c r="BK58" s="1234"/>
      <c r="BL58" s="1234"/>
      <c r="BM58" s="1234"/>
      <c r="BN58" s="1234"/>
      <c r="BO58" s="1234"/>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591</v>
      </c>
    </row>
    <row r="64" spans="1:109" x14ac:dyDescent="0.15">
      <c r="B64" s="259"/>
      <c r="G64" s="357"/>
      <c r="I64" s="369"/>
      <c r="J64" s="369"/>
      <c r="K64" s="369"/>
      <c r="L64" s="369"/>
      <c r="M64" s="369"/>
      <c r="N64" s="370"/>
      <c r="AM64" s="357"/>
      <c r="AN64" s="357" t="s">
        <v>585</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37" t="s">
        <v>594</v>
      </c>
      <c r="AO65" s="1238"/>
      <c r="AP65" s="1238"/>
      <c r="AQ65" s="1238"/>
      <c r="AR65" s="1238"/>
      <c r="AS65" s="1238"/>
      <c r="AT65" s="1238"/>
      <c r="AU65" s="1238"/>
      <c r="AV65" s="1238"/>
      <c r="AW65" s="1238"/>
      <c r="AX65" s="1238"/>
      <c r="AY65" s="1238"/>
      <c r="AZ65" s="1238"/>
      <c r="BA65" s="1238"/>
      <c r="BB65" s="1238"/>
      <c r="BC65" s="1238"/>
      <c r="BD65" s="1238"/>
      <c r="BE65" s="1238"/>
      <c r="BF65" s="1238"/>
      <c r="BG65" s="1238"/>
      <c r="BH65" s="1238"/>
      <c r="BI65" s="1238"/>
      <c r="BJ65" s="1238"/>
      <c r="BK65" s="1238"/>
      <c r="BL65" s="1238"/>
      <c r="BM65" s="1238"/>
      <c r="BN65" s="1238"/>
      <c r="BO65" s="1238"/>
      <c r="BP65" s="1238"/>
      <c r="BQ65" s="1238"/>
      <c r="BR65" s="1238"/>
      <c r="BS65" s="1238"/>
      <c r="BT65" s="1238"/>
      <c r="BU65" s="1238"/>
      <c r="BV65" s="1238"/>
      <c r="BW65" s="1238"/>
      <c r="BX65" s="1238"/>
      <c r="BY65" s="1238"/>
      <c r="BZ65" s="1238"/>
      <c r="CA65" s="1238"/>
      <c r="CB65" s="1238"/>
      <c r="CC65" s="1238"/>
      <c r="CD65" s="1238"/>
      <c r="CE65" s="1238"/>
      <c r="CF65" s="1238"/>
      <c r="CG65" s="1238"/>
      <c r="CH65" s="1238"/>
      <c r="CI65" s="1238"/>
      <c r="CJ65" s="1238"/>
      <c r="CK65" s="1238"/>
      <c r="CL65" s="1238"/>
      <c r="CM65" s="1238"/>
      <c r="CN65" s="1238"/>
      <c r="CO65" s="1238"/>
      <c r="CP65" s="1238"/>
      <c r="CQ65" s="1238"/>
      <c r="CR65" s="1238"/>
      <c r="CS65" s="1238"/>
      <c r="CT65" s="1238"/>
      <c r="CU65" s="1238"/>
      <c r="CV65" s="1238"/>
      <c r="CW65" s="1238"/>
      <c r="CX65" s="1238"/>
      <c r="CY65" s="1238"/>
      <c r="CZ65" s="1238"/>
      <c r="DA65" s="1238"/>
      <c r="DB65" s="1238"/>
      <c r="DC65" s="1239"/>
    </row>
    <row r="66" spans="2:107" x14ac:dyDescent="0.15">
      <c r="B66" s="259"/>
      <c r="AN66" s="1240"/>
      <c r="AO66" s="1241"/>
      <c r="AP66" s="1241"/>
      <c r="AQ66" s="1241"/>
      <c r="AR66" s="1241"/>
      <c r="AS66" s="1241"/>
      <c r="AT66" s="1241"/>
      <c r="AU66" s="1241"/>
      <c r="AV66" s="1241"/>
      <c r="AW66" s="1241"/>
      <c r="AX66" s="1241"/>
      <c r="AY66" s="1241"/>
      <c r="AZ66" s="1241"/>
      <c r="BA66" s="1241"/>
      <c r="BB66" s="1241"/>
      <c r="BC66" s="1241"/>
      <c r="BD66" s="1241"/>
      <c r="BE66" s="1241"/>
      <c r="BF66" s="1241"/>
      <c r="BG66" s="1241"/>
      <c r="BH66" s="1241"/>
      <c r="BI66" s="1241"/>
      <c r="BJ66" s="1241"/>
      <c r="BK66" s="1241"/>
      <c r="BL66" s="1241"/>
      <c r="BM66" s="1241"/>
      <c r="BN66" s="1241"/>
      <c r="BO66" s="1241"/>
      <c r="BP66" s="1241"/>
      <c r="BQ66" s="1241"/>
      <c r="BR66" s="1241"/>
      <c r="BS66" s="1241"/>
      <c r="BT66" s="1241"/>
      <c r="BU66" s="1241"/>
      <c r="BV66" s="1241"/>
      <c r="BW66" s="1241"/>
      <c r="BX66" s="1241"/>
      <c r="BY66" s="1241"/>
      <c r="BZ66" s="1241"/>
      <c r="CA66" s="1241"/>
      <c r="CB66" s="1241"/>
      <c r="CC66" s="1241"/>
      <c r="CD66" s="1241"/>
      <c r="CE66" s="1241"/>
      <c r="CF66" s="1241"/>
      <c r="CG66" s="1241"/>
      <c r="CH66" s="1241"/>
      <c r="CI66" s="1241"/>
      <c r="CJ66" s="1241"/>
      <c r="CK66" s="1241"/>
      <c r="CL66" s="1241"/>
      <c r="CM66" s="1241"/>
      <c r="CN66" s="1241"/>
      <c r="CO66" s="1241"/>
      <c r="CP66" s="1241"/>
      <c r="CQ66" s="1241"/>
      <c r="CR66" s="1241"/>
      <c r="CS66" s="1241"/>
      <c r="CT66" s="1241"/>
      <c r="CU66" s="1241"/>
      <c r="CV66" s="1241"/>
      <c r="CW66" s="1241"/>
      <c r="CX66" s="1241"/>
      <c r="CY66" s="1241"/>
      <c r="CZ66" s="1241"/>
      <c r="DA66" s="1241"/>
      <c r="DB66" s="1241"/>
      <c r="DC66" s="1242"/>
    </row>
    <row r="67" spans="2:107" x14ac:dyDescent="0.15">
      <c r="B67" s="259"/>
      <c r="AN67" s="1240"/>
      <c r="AO67" s="1241"/>
      <c r="AP67" s="1241"/>
      <c r="AQ67" s="1241"/>
      <c r="AR67" s="1241"/>
      <c r="AS67" s="1241"/>
      <c r="AT67" s="1241"/>
      <c r="AU67" s="1241"/>
      <c r="AV67" s="1241"/>
      <c r="AW67" s="1241"/>
      <c r="AX67" s="1241"/>
      <c r="AY67" s="1241"/>
      <c r="AZ67" s="1241"/>
      <c r="BA67" s="1241"/>
      <c r="BB67" s="1241"/>
      <c r="BC67" s="1241"/>
      <c r="BD67" s="1241"/>
      <c r="BE67" s="1241"/>
      <c r="BF67" s="1241"/>
      <c r="BG67" s="1241"/>
      <c r="BH67" s="1241"/>
      <c r="BI67" s="1241"/>
      <c r="BJ67" s="1241"/>
      <c r="BK67" s="1241"/>
      <c r="BL67" s="1241"/>
      <c r="BM67" s="1241"/>
      <c r="BN67" s="1241"/>
      <c r="BO67" s="1241"/>
      <c r="BP67" s="1241"/>
      <c r="BQ67" s="1241"/>
      <c r="BR67" s="1241"/>
      <c r="BS67" s="1241"/>
      <c r="BT67" s="1241"/>
      <c r="BU67" s="1241"/>
      <c r="BV67" s="1241"/>
      <c r="BW67" s="1241"/>
      <c r="BX67" s="1241"/>
      <c r="BY67" s="1241"/>
      <c r="BZ67" s="1241"/>
      <c r="CA67" s="1241"/>
      <c r="CB67" s="1241"/>
      <c r="CC67" s="1241"/>
      <c r="CD67" s="1241"/>
      <c r="CE67" s="1241"/>
      <c r="CF67" s="1241"/>
      <c r="CG67" s="1241"/>
      <c r="CH67" s="1241"/>
      <c r="CI67" s="1241"/>
      <c r="CJ67" s="1241"/>
      <c r="CK67" s="1241"/>
      <c r="CL67" s="1241"/>
      <c r="CM67" s="1241"/>
      <c r="CN67" s="1241"/>
      <c r="CO67" s="1241"/>
      <c r="CP67" s="1241"/>
      <c r="CQ67" s="1241"/>
      <c r="CR67" s="1241"/>
      <c r="CS67" s="1241"/>
      <c r="CT67" s="1241"/>
      <c r="CU67" s="1241"/>
      <c r="CV67" s="1241"/>
      <c r="CW67" s="1241"/>
      <c r="CX67" s="1241"/>
      <c r="CY67" s="1241"/>
      <c r="CZ67" s="1241"/>
      <c r="DA67" s="1241"/>
      <c r="DB67" s="1241"/>
      <c r="DC67" s="1242"/>
    </row>
    <row r="68" spans="2:107" x14ac:dyDescent="0.15">
      <c r="B68" s="259"/>
      <c r="AN68" s="1240"/>
      <c r="AO68" s="1241"/>
      <c r="AP68" s="1241"/>
      <c r="AQ68" s="1241"/>
      <c r="AR68" s="1241"/>
      <c r="AS68" s="1241"/>
      <c r="AT68" s="1241"/>
      <c r="AU68" s="1241"/>
      <c r="AV68" s="1241"/>
      <c r="AW68" s="1241"/>
      <c r="AX68" s="1241"/>
      <c r="AY68" s="1241"/>
      <c r="AZ68" s="1241"/>
      <c r="BA68" s="1241"/>
      <c r="BB68" s="1241"/>
      <c r="BC68" s="1241"/>
      <c r="BD68" s="1241"/>
      <c r="BE68" s="1241"/>
      <c r="BF68" s="1241"/>
      <c r="BG68" s="1241"/>
      <c r="BH68" s="1241"/>
      <c r="BI68" s="1241"/>
      <c r="BJ68" s="1241"/>
      <c r="BK68" s="1241"/>
      <c r="BL68" s="1241"/>
      <c r="BM68" s="1241"/>
      <c r="BN68" s="1241"/>
      <c r="BO68" s="1241"/>
      <c r="BP68" s="1241"/>
      <c r="BQ68" s="1241"/>
      <c r="BR68" s="1241"/>
      <c r="BS68" s="1241"/>
      <c r="BT68" s="1241"/>
      <c r="BU68" s="1241"/>
      <c r="BV68" s="1241"/>
      <c r="BW68" s="1241"/>
      <c r="BX68" s="1241"/>
      <c r="BY68" s="1241"/>
      <c r="BZ68" s="1241"/>
      <c r="CA68" s="1241"/>
      <c r="CB68" s="1241"/>
      <c r="CC68" s="1241"/>
      <c r="CD68" s="1241"/>
      <c r="CE68" s="1241"/>
      <c r="CF68" s="1241"/>
      <c r="CG68" s="1241"/>
      <c r="CH68" s="1241"/>
      <c r="CI68" s="1241"/>
      <c r="CJ68" s="1241"/>
      <c r="CK68" s="1241"/>
      <c r="CL68" s="1241"/>
      <c r="CM68" s="1241"/>
      <c r="CN68" s="1241"/>
      <c r="CO68" s="1241"/>
      <c r="CP68" s="1241"/>
      <c r="CQ68" s="1241"/>
      <c r="CR68" s="1241"/>
      <c r="CS68" s="1241"/>
      <c r="CT68" s="1241"/>
      <c r="CU68" s="1241"/>
      <c r="CV68" s="1241"/>
      <c r="CW68" s="1241"/>
      <c r="CX68" s="1241"/>
      <c r="CY68" s="1241"/>
      <c r="CZ68" s="1241"/>
      <c r="DA68" s="1241"/>
      <c r="DB68" s="1241"/>
      <c r="DC68" s="1242"/>
    </row>
    <row r="69" spans="2:107" x14ac:dyDescent="0.15">
      <c r="B69" s="259"/>
      <c r="AN69" s="1243"/>
      <c r="AO69" s="1244"/>
      <c r="AP69" s="1244"/>
      <c r="AQ69" s="1244"/>
      <c r="AR69" s="1244"/>
      <c r="AS69" s="1244"/>
      <c r="AT69" s="1244"/>
      <c r="AU69" s="1244"/>
      <c r="AV69" s="1244"/>
      <c r="AW69" s="1244"/>
      <c r="AX69" s="1244"/>
      <c r="AY69" s="1244"/>
      <c r="AZ69" s="1244"/>
      <c r="BA69" s="1244"/>
      <c r="BB69" s="1244"/>
      <c r="BC69" s="1244"/>
      <c r="BD69" s="1244"/>
      <c r="BE69" s="1244"/>
      <c r="BF69" s="1244"/>
      <c r="BG69" s="1244"/>
      <c r="BH69" s="1244"/>
      <c r="BI69" s="1244"/>
      <c r="BJ69" s="1244"/>
      <c r="BK69" s="1244"/>
      <c r="BL69" s="1244"/>
      <c r="BM69" s="1244"/>
      <c r="BN69" s="1244"/>
      <c r="BO69" s="1244"/>
      <c r="BP69" s="1244"/>
      <c r="BQ69" s="1244"/>
      <c r="BR69" s="1244"/>
      <c r="BS69" s="1244"/>
      <c r="BT69" s="1244"/>
      <c r="BU69" s="1244"/>
      <c r="BV69" s="1244"/>
      <c r="BW69" s="1244"/>
      <c r="BX69" s="1244"/>
      <c r="BY69" s="1244"/>
      <c r="BZ69" s="1244"/>
      <c r="CA69" s="1244"/>
      <c r="CB69" s="1244"/>
      <c r="CC69" s="1244"/>
      <c r="CD69" s="1244"/>
      <c r="CE69" s="1244"/>
      <c r="CF69" s="1244"/>
      <c r="CG69" s="1244"/>
      <c r="CH69" s="1244"/>
      <c r="CI69" s="1244"/>
      <c r="CJ69" s="1244"/>
      <c r="CK69" s="1244"/>
      <c r="CL69" s="1244"/>
      <c r="CM69" s="1244"/>
      <c r="CN69" s="1244"/>
      <c r="CO69" s="1244"/>
      <c r="CP69" s="1244"/>
      <c r="CQ69" s="1244"/>
      <c r="CR69" s="1244"/>
      <c r="CS69" s="1244"/>
      <c r="CT69" s="1244"/>
      <c r="CU69" s="1244"/>
      <c r="CV69" s="1244"/>
      <c r="CW69" s="1244"/>
      <c r="CX69" s="1244"/>
      <c r="CY69" s="1244"/>
      <c r="CZ69" s="1244"/>
      <c r="DA69" s="1244"/>
      <c r="DB69" s="1244"/>
      <c r="DC69" s="1245"/>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586</v>
      </c>
    </row>
    <row r="72" spans="2:107" x14ac:dyDescent="0.15">
      <c r="B72" s="259"/>
      <c r="G72" s="1229"/>
      <c r="H72" s="1229"/>
      <c r="I72" s="1229"/>
      <c r="J72" s="1229"/>
      <c r="K72" s="360"/>
      <c r="L72" s="360"/>
      <c r="M72" s="361"/>
      <c r="N72" s="361"/>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35" t="s">
        <v>530</v>
      </c>
      <c r="BQ72" s="1235"/>
      <c r="BR72" s="1235"/>
      <c r="BS72" s="1235"/>
      <c r="BT72" s="1235"/>
      <c r="BU72" s="1235"/>
      <c r="BV72" s="1235"/>
      <c r="BW72" s="1235"/>
      <c r="BX72" s="1235" t="s">
        <v>531</v>
      </c>
      <c r="BY72" s="1235"/>
      <c r="BZ72" s="1235"/>
      <c r="CA72" s="1235"/>
      <c r="CB72" s="1235"/>
      <c r="CC72" s="1235"/>
      <c r="CD72" s="1235"/>
      <c r="CE72" s="1235"/>
      <c r="CF72" s="1235" t="s">
        <v>532</v>
      </c>
      <c r="CG72" s="1235"/>
      <c r="CH72" s="1235"/>
      <c r="CI72" s="1235"/>
      <c r="CJ72" s="1235"/>
      <c r="CK72" s="1235"/>
      <c r="CL72" s="1235"/>
      <c r="CM72" s="1235"/>
      <c r="CN72" s="1235" t="s">
        <v>533</v>
      </c>
      <c r="CO72" s="1235"/>
      <c r="CP72" s="1235"/>
      <c r="CQ72" s="1235"/>
      <c r="CR72" s="1235"/>
      <c r="CS72" s="1235"/>
      <c r="CT72" s="1235"/>
      <c r="CU72" s="1235"/>
      <c r="CV72" s="1235" t="s">
        <v>534</v>
      </c>
      <c r="CW72" s="1235"/>
      <c r="CX72" s="1235"/>
      <c r="CY72" s="1235"/>
      <c r="CZ72" s="1235"/>
      <c r="DA72" s="1235"/>
      <c r="DB72" s="1235"/>
      <c r="DC72" s="1235"/>
    </row>
    <row r="73" spans="2:107" x14ac:dyDescent="0.15">
      <c r="B73" s="259"/>
      <c r="G73" s="1246"/>
      <c r="H73" s="1246"/>
      <c r="I73" s="1246"/>
      <c r="J73" s="1246"/>
      <c r="K73" s="1230"/>
      <c r="L73" s="1230"/>
      <c r="M73" s="1230"/>
      <c r="N73" s="1230"/>
      <c r="AM73" s="359"/>
      <c r="AN73" s="1234" t="s">
        <v>587</v>
      </c>
      <c r="AO73" s="1234"/>
      <c r="AP73" s="1234"/>
      <c r="AQ73" s="1234"/>
      <c r="AR73" s="1234"/>
      <c r="AS73" s="1234"/>
      <c r="AT73" s="1234"/>
      <c r="AU73" s="1234"/>
      <c r="AV73" s="1234"/>
      <c r="AW73" s="1234"/>
      <c r="AX73" s="1234"/>
      <c r="AY73" s="1234"/>
      <c r="AZ73" s="1234"/>
      <c r="BA73" s="1234"/>
      <c r="BB73" s="1234" t="s">
        <v>588</v>
      </c>
      <c r="BC73" s="1234"/>
      <c r="BD73" s="1234"/>
      <c r="BE73" s="1234"/>
      <c r="BF73" s="1234"/>
      <c r="BG73" s="1234"/>
      <c r="BH73" s="1234"/>
      <c r="BI73" s="1234"/>
      <c r="BJ73" s="1234"/>
      <c r="BK73" s="1234"/>
      <c r="BL73" s="1234"/>
      <c r="BM73" s="1234"/>
      <c r="BN73" s="1234"/>
      <c r="BO73" s="1234"/>
      <c r="BP73" s="1231">
        <v>91</v>
      </c>
      <c r="BQ73" s="1231"/>
      <c r="BR73" s="1231"/>
      <c r="BS73" s="1231"/>
      <c r="BT73" s="1231"/>
      <c r="BU73" s="1231"/>
      <c r="BV73" s="1231"/>
      <c r="BW73" s="1231"/>
      <c r="BX73" s="1231">
        <v>87.9</v>
      </c>
      <c r="BY73" s="1231"/>
      <c r="BZ73" s="1231"/>
      <c r="CA73" s="1231"/>
      <c r="CB73" s="1231"/>
      <c r="CC73" s="1231"/>
      <c r="CD73" s="1231"/>
      <c r="CE73" s="1231"/>
      <c r="CF73" s="1231">
        <v>66</v>
      </c>
      <c r="CG73" s="1231"/>
      <c r="CH73" s="1231"/>
      <c r="CI73" s="1231"/>
      <c r="CJ73" s="1231"/>
      <c r="CK73" s="1231"/>
      <c r="CL73" s="1231"/>
      <c r="CM73" s="1231"/>
      <c r="CN73" s="1231">
        <v>66.3</v>
      </c>
      <c r="CO73" s="1231"/>
      <c r="CP73" s="1231"/>
      <c r="CQ73" s="1231"/>
      <c r="CR73" s="1231"/>
      <c r="CS73" s="1231"/>
      <c r="CT73" s="1231"/>
      <c r="CU73" s="1231"/>
      <c r="CV73" s="1231">
        <v>66</v>
      </c>
      <c r="CW73" s="1231"/>
      <c r="CX73" s="1231"/>
      <c r="CY73" s="1231"/>
      <c r="CZ73" s="1231"/>
      <c r="DA73" s="1231"/>
      <c r="DB73" s="1231"/>
      <c r="DC73" s="1231"/>
    </row>
    <row r="74" spans="2:107" x14ac:dyDescent="0.15">
      <c r="B74" s="259"/>
      <c r="G74" s="1246"/>
      <c r="H74" s="1246"/>
      <c r="I74" s="1246"/>
      <c r="J74" s="1246"/>
      <c r="K74" s="1230"/>
      <c r="L74" s="1230"/>
      <c r="M74" s="1230"/>
      <c r="N74" s="1230"/>
      <c r="AM74" s="359"/>
      <c r="AN74" s="1234"/>
      <c r="AO74" s="1234"/>
      <c r="AP74" s="1234"/>
      <c r="AQ74" s="1234"/>
      <c r="AR74" s="1234"/>
      <c r="AS74" s="1234"/>
      <c r="AT74" s="1234"/>
      <c r="AU74" s="1234"/>
      <c r="AV74" s="1234"/>
      <c r="AW74" s="1234"/>
      <c r="AX74" s="1234"/>
      <c r="AY74" s="1234"/>
      <c r="AZ74" s="1234"/>
      <c r="BA74" s="1234"/>
      <c r="BB74" s="1234"/>
      <c r="BC74" s="1234"/>
      <c r="BD74" s="1234"/>
      <c r="BE74" s="1234"/>
      <c r="BF74" s="1234"/>
      <c r="BG74" s="1234"/>
      <c r="BH74" s="1234"/>
      <c r="BI74" s="1234"/>
      <c r="BJ74" s="1234"/>
      <c r="BK74" s="1234"/>
      <c r="BL74" s="1234"/>
      <c r="BM74" s="1234"/>
      <c r="BN74" s="1234"/>
      <c r="BO74" s="1234"/>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x14ac:dyDescent="0.15">
      <c r="B75" s="259"/>
      <c r="G75" s="1246"/>
      <c r="H75" s="1246"/>
      <c r="I75" s="1229"/>
      <c r="J75" s="1229"/>
      <c r="K75" s="1236"/>
      <c r="L75" s="1236"/>
      <c r="M75" s="1236"/>
      <c r="N75" s="1236"/>
      <c r="AM75" s="359"/>
      <c r="AN75" s="1234"/>
      <c r="AO75" s="1234"/>
      <c r="AP75" s="1234"/>
      <c r="AQ75" s="1234"/>
      <c r="AR75" s="1234"/>
      <c r="AS75" s="1234"/>
      <c r="AT75" s="1234"/>
      <c r="AU75" s="1234"/>
      <c r="AV75" s="1234"/>
      <c r="AW75" s="1234"/>
      <c r="AX75" s="1234"/>
      <c r="AY75" s="1234"/>
      <c r="AZ75" s="1234"/>
      <c r="BA75" s="1234"/>
      <c r="BB75" s="1234" t="s">
        <v>592</v>
      </c>
      <c r="BC75" s="1234"/>
      <c r="BD75" s="1234"/>
      <c r="BE75" s="1234"/>
      <c r="BF75" s="1234"/>
      <c r="BG75" s="1234"/>
      <c r="BH75" s="1234"/>
      <c r="BI75" s="1234"/>
      <c r="BJ75" s="1234"/>
      <c r="BK75" s="1234"/>
      <c r="BL75" s="1234"/>
      <c r="BM75" s="1234"/>
      <c r="BN75" s="1234"/>
      <c r="BO75" s="1234"/>
      <c r="BP75" s="1231">
        <v>8.6</v>
      </c>
      <c r="BQ75" s="1231"/>
      <c r="BR75" s="1231"/>
      <c r="BS75" s="1231"/>
      <c r="BT75" s="1231"/>
      <c r="BU75" s="1231"/>
      <c r="BV75" s="1231"/>
      <c r="BW75" s="1231"/>
      <c r="BX75" s="1231">
        <v>8.9</v>
      </c>
      <c r="BY75" s="1231"/>
      <c r="BZ75" s="1231"/>
      <c r="CA75" s="1231"/>
      <c r="CB75" s="1231"/>
      <c r="CC75" s="1231"/>
      <c r="CD75" s="1231"/>
      <c r="CE75" s="1231"/>
      <c r="CF75" s="1231">
        <v>9</v>
      </c>
      <c r="CG75" s="1231"/>
      <c r="CH75" s="1231"/>
      <c r="CI75" s="1231"/>
      <c r="CJ75" s="1231"/>
      <c r="CK75" s="1231"/>
      <c r="CL75" s="1231"/>
      <c r="CM75" s="1231"/>
      <c r="CN75" s="1231">
        <v>9</v>
      </c>
      <c r="CO75" s="1231"/>
      <c r="CP75" s="1231"/>
      <c r="CQ75" s="1231"/>
      <c r="CR75" s="1231"/>
      <c r="CS75" s="1231"/>
      <c r="CT75" s="1231"/>
      <c r="CU75" s="1231"/>
      <c r="CV75" s="1231">
        <v>9.1999999999999993</v>
      </c>
      <c r="CW75" s="1231"/>
      <c r="CX75" s="1231"/>
      <c r="CY75" s="1231"/>
      <c r="CZ75" s="1231"/>
      <c r="DA75" s="1231"/>
      <c r="DB75" s="1231"/>
      <c r="DC75" s="1231"/>
    </row>
    <row r="76" spans="2:107" x14ac:dyDescent="0.15">
      <c r="B76" s="259"/>
      <c r="G76" s="1246"/>
      <c r="H76" s="1246"/>
      <c r="I76" s="1229"/>
      <c r="J76" s="1229"/>
      <c r="K76" s="1236"/>
      <c r="L76" s="1236"/>
      <c r="M76" s="1236"/>
      <c r="N76" s="1236"/>
      <c r="AM76" s="359"/>
      <c r="AN76" s="1234"/>
      <c r="AO76" s="1234"/>
      <c r="AP76" s="1234"/>
      <c r="AQ76" s="1234"/>
      <c r="AR76" s="1234"/>
      <c r="AS76" s="1234"/>
      <c r="AT76" s="1234"/>
      <c r="AU76" s="1234"/>
      <c r="AV76" s="1234"/>
      <c r="AW76" s="1234"/>
      <c r="AX76" s="1234"/>
      <c r="AY76" s="1234"/>
      <c r="AZ76" s="1234"/>
      <c r="BA76" s="1234"/>
      <c r="BB76" s="1234"/>
      <c r="BC76" s="1234"/>
      <c r="BD76" s="1234"/>
      <c r="BE76" s="1234"/>
      <c r="BF76" s="1234"/>
      <c r="BG76" s="1234"/>
      <c r="BH76" s="1234"/>
      <c r="BI76" s="1234"/>
      <c r="BJ76" s="1234"/>
      <c r="BK76" s="1234"/>
      <c r="BL76" s="1234"/>
      <c r="BM76" s="1234"/>
      <c r="BN76" s="1234"/>
      <c r="BO76" s="1234"/>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x14ac:dyDescent="0.15">
      <c r="B77" s="259"/>
      <c r="G77" s="1229"/>
      <c r="H77" s="1229"/>
      <c r="I77" s="1229"/>
      <c r="J77" s="1229"/>
      <c r="K77" s="1230"/>
      <c r="L77" s="1230"/>
      <c r="M77" s="1230"/>
      <c r="N77" s="1230"/>
      <c r="AN77" s="1235" t="s">
        <v>590</v>
      </c>
      <c r="AO77" s="1235"/>
      <c r="AP77" s="1235"/>
      <c r="AQ77" s="1235"/>
      <c r="AR77" s="1235"/>
      <c r="AS77" s="1235"/>
      <c r="AT77" s="1235"/>
      <c r="AU77" s="1235"/>
      <c r="AV77" s="1235"/>
      <c r="AW77" s="1235"/>
      <c r="AX77" s="1235"/>
      <c r="AY77" s="1235"/>
      <c r="AZ77" s="1235"/>
      <c r="BA77" s="1235"/>
      <c r="BB77" s="1234" t="s">
        <v>588</v>
      </c>
      <c r="BC77" s="1234"/>
      <c r="BD77" s="1234"/>
      <c r="BE77" s="1234"/>
      <c r="BF77" s="1234"/>
      <c r="BG77" s="1234"/>
      <c r="BH77" s="1234"/>
      <c r="BI77" s="1234"/>
      <c r="BJ77" s="1234"/>
      <c r="BK77" s="1234"/>
      <c r="BL77" s="1234"/>
      <c r="BM77" s="1234"/>
      <c r="BN77" s="1234"/>
      <c r="BO77" s="1234"/>
      <c r="BP77" s="1231">
        <v>0.5</v>
      </c>
      <c r="BQ77" s="1231"/>
      <c r="BR77" s="1231"/>
      <c r="BS77" s="1231"/>
      <c r="BT77" s="1231"/>
      <c r="BU77" s="1231"/>
      <c r="BV77" s="1231"/>
      <c r="BW77" s="1231"/>
      <c r="BX77" s="1231">
        <v>5.9</v>
      </c>
      <c r="BY77" s="1231"/>
      <c r="BZ77" s="1231"/>
      <c r="CA77" s="1231"/>
      <c r="CB77" s="1231"/>
      <c r="CC77" s="1231"/>
      <c r="CD77" s="1231"/>
      <c r="CE77" s="1231"/>
      <c r="CF77" s="1231">
        <v>4.0999999999999996</v>
      </c>
      <c r="CG77" s="1231"/>
      <c r="CH77" s="1231"/>
      <c r="CI77" s="1231"/>
      <c r="CJ77" s="1231"/>
      <c r="CK77" s="1231"/>
      <c r="CL77" s="1231"/>
      <c r="CM77" s="1231"/>
      <c r="CN77" s="1231">
        <v>0</v>
      </c>
      <c r="CO77" s="1231"/>
      <c r="CP77" s="1231"/>
      <c r="CQ77" s="1231"/>
      <c r="CR77" s="1231"/>
      <c r="CS77" s="1231"/>
      <c r="CT77" s="1231"/>
      <c r="CU77" s="1231"/>
      <c r="CV77" s="1231">
        <v>0</v>
      </c>
      <c r="CW77" s="1231"/>
      <c r="CX77" s="1231"/>
      <c r="CY77" s="1231"/>
      <c r="CZ77" s="1231"/>
      <c r="DA77" s="1231"/>
      <c r="DB77" s="1231"/>
      <c r="DC77" s="1231"/>
    </row>
    <row r="78" spans="2:107" x14ac:dyDescent="0.15">
      <c r="B78" s="259"/>
      <c r="G78" s="1229"/>
      <c r="H78" s="1229"/>
      <c r="I78" s="1229"/>
      <c r="J78" s="1229"/>
      <c r="K78" s="1230"/>
      <c r="L78" s="1230"/>
      <c r="M78" s="1230"/>
      <c r="N78" s="1230"/>
      <c r="AN78" s="1235"/>
      <c r="AO78" s="1235"/>
      <c r="AP78" s="1235"/>
      <c r="AQ78" s="1235"/>
      <c r="AR78" s="1235"/>
      <c r="AS78" s="1235"/>
      <c r="AT78" s="1235"/>
      <c r="AU78" s="1235"/>
      <c r="AV78" s="1235"/>
      <c r="AW78" s="1235"/>
      <c r="AX78" s="1235"/>
      <c r="AY78" s="1235"/>
      <c r="AZ78" s="1235"/>
      <c r="BA78" s="1235"/>
      <c r="BB78" s="1234"/>
      <c r="BC78" s="1234"/>
      <c r="BD78" s="1234"/>
      <c r="BE78" s="1234"/>
      <c r="BF78" s="1234"/>
      <c r="BG78" s="1234"/>
      <c r="BH78" s="1234"/>
      <c r="BI78" s="1234"/>
      <c r="BJ78" s="1234"/>
      <c r="BK78" s="1234"/>
      <c r="BL78" s="1234"/>
      <c r="BM78" s="1234"/>
      <c r="BN78" s="1234"/>
      <c r="BO78" s="1234"/>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x14ac:dyDescent="0.15">
      <c r="B79" s="259"/>
      <c r="G79" s="1229"/>
      <c r="H79" s="1229"/>
      <c r="I79" s="1232"/>
      <c r="J79" s="1232"/>
      <c r="K79" s="1233"/>
      <c r="L79" s="1233"/>
      <c r="M79" s="1233"/>
      <c r="N79" s="1233"/>
      <c r="AN79" s="1235"/>
      <c r="AO79" s="1235"/>
      <c r="AP79" s="1235"/>
      <c r="AQ79" s="1235"/>
      <c r="AR79" s="1235"/>
      <c r="AS79" s="1235"/>
      <c r="AT79" s="1235"/>
      <c r="AU79" s="1235"/>
      <c r="AV79" s="1235"/>
      <c r="AW79" s="1235"/>
      <c r="AX79" s="1235"/>
      <c r="AY79" s="1235"/>
      <c r="AZ79" s="1235"/>
      <c r="BA79" s="1235"/>
      <c r="BB79" s="1234" t="s">
        <v>592</v>
      </c>
      <c r="BC79" s="1234"/>
      <c r="BD79" s="1234"/>
      <c r="BE79" s="1234"/>
      <c r="BF79" s="1234"/>
      <c r="BG79" s="1234"/>
      <c r="BH79" s="1234"/>
      <c r="BI79" s="1234"/>
      <c r="BJ79" s="1234"/>
      <c r="BK79" s="1234"/>
      <c r="BL79" s="1234"/>
      <c r="BM79" s="1234"/>
      <c r="BN79" s="1234"/>
      <c r="BO79" s="1234"/>
      <c r="BP79" s="1231">
        <v>5.0999999999999996</v>
      </c>
      <c r="BQ79" s="1231"/>
      <c r="BR79" s="1231"/>
      <c r="BS79" s="1231"/>
      <c r="BT79" s="1231"/>
      <c r="BU79" s="1231"/>
      <c r="BV79" s="1231"/>
      <c r="BW79" s="1231"/>
      <c r="BX79" s="1231">
        <v>5.2</v>
      </c>
      <c r="BY79" s="1231"/>
      <c r="BZ79" s="1231"/>
      <c r="CA79" s="1231"/>
      <c r="CB79" s="1231"/>
      <c r="CC79" s="1231"/>
      <c r="CD79" s="1231"/>
      <c r="CE79" s="1231"/>
      <c r="CF79" s="1231">
        <v>5.0999999999999996</v>
      </c>
      <c r="CG79" s="1231"/>
      <c r="CH79" s="1231"/>
      <c r="CI79" s="1231"/>
      <c r="CJ79" s="1231"/>
      <c r="CK79" s="1231"/>
      <c r="CL79" s="1231"/>
      <c r="CM79" s="1231"/>
      <c r="CN79" s="1231">
        <v>5.2</v>
      </c>
      <c r="CO79" s="1231"/>
      <c r="CP79" s="1231"/>
      <c r="CQ79" s="1231"/>
      <c r="CR79" s="1231"/>
      <c r="CS79" s="1231"/>
      <c r="CT79" s="1231"/>
      <c r="CU79" s="1231"/>
      <c r="CV79" s="1231">
        <v>5.2</v>
      </c>
      <c r="CW79" s="1231"/>
      <c r="CX79" s="1231"/>
      <c r="CY79" s="1231"/>
      <c r="CZ79" s="1231"/>
      <c r="DA79" s="1231"/>
      <c r="DB79" s="1231"/>
      <c r="DC79" s="1231"/>
    </row>
    <row r="80" spans="2:107" x14ac:dyDescent="0.15">
      <c r="B80" s="259"/>
      <c r="G80" s="1229"/>
      <c r="H80" s="1229"/>
      <c r="I80" s="1232"/>
      <c r="J80" s="1232"/>
      <c r="K80" s="1233"/>
      <c r="L80" s="1233"/>
      <c r="M80" s="1233"/>
      <c r="N80" s="1233"/>
      <c r="AN80" s="1235"/>
      <c r="AO80" s="1235"/>
      <c r="AP80" s="1235"/>
      <c r="AQ80" s="1235"/>
      <c r="AR80" s="1235"/>
      <c r="AS80" s="1235"/>
      <c r="AT80" s="1235"/>
      <c r="AU80" s="1235"/>
      <c r="AV80" s="1235"/>
      <c r="AW80" s="1235"/>
      <c r="AX80" s="1235"/>
      <c r="AY80" s="1235"/>
      <c r="AZ80" s="1235"/>
      <c r="BA80" s="1235"/>
      <c r="BB80" s="1234"/>
      <c r="BC80" s="1234"/>
      <c r="BD80" s="1234"/>
      <c r="BE80" s="1234"/>
      <c r="BF80" s="1234"/>
      <c r="BG80" s="1234"/>
      <c r="BH80" s="1234"/>
      <c r="BI80" s="1234"/>
      <c r="BJ80" s="1234"/>
      <c r="BK80" s="1234"/>
      <c r="BL80" s="1234"/>
      <c r="BM80" s="1234"/>
      <c r="BN80" s="1234"/>
      <c r="BO80" s="1234"/>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NZ9/Vr8b3mAKKd2SZcJF8WXD3ZV5PeP87EAwFW6tPnfSNBs/umtNJI1FT+4e2ztnbSr1aqKecWWJguT0nKK5tA==" saltValue="erarqEdRSZYx/fGNtNWFo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1AE4D3-D6DB-4921-9424-7435729CB426}">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480</v>
      </c>
    </row>
  </sheetData>
  <sheetProtection algorithmName="SHA-512" hashValue="W6T/yH1oYrkDflacTaf7Ud6p1L487tLwbXEakJsaM8pIaUysgv3hWeXurC/1aJz/V7pc5vT6EO/JvJaexqClig==" saltValue="JeUD1P6BsKiWc9tMpjrSg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D10355-8953-4CD2-9A15-489FEB72CC18}">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480</v>
      </c>
    </row>
  </sheetData>
  <sheetProtection algorithmName="SHA-512" hashValue="OsMK4sX/09Hzu0lSDrGt79E0epiXgNrrBGemCiwwz4c9tzB2jcBWTTQMcI8utDSTPqz23giLkWNmlN8KRn7lyg==" saltValue="sQDwiSVYSvb7xjWrepJOk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529</v>
      </c>
      <c r="G2" s="149"/>
      <c r="H2" s="150"/>
    </row>
    <row r="3" spans="1:8" x14ac:dyDescent="0.15">
      <c r="A3" s="146" t="s">
        <v>522</v>
      </c>
      <c r="B3" s="151"/>
      <c r="C3" s="152"/>
      <c r="D3" s="153">
        <v>51379</v>
      </c>
      <c r="E3" s="154"/>
      <c r="F3" s="155">
        <v>66343</v>
      </c>
      <c r="G3" s="156"/>
      <c r="H3" s="157"/>
    </row>
    <row r="4" spans="1:8" x14ac:dyDescent="0.15">
      <c r="A4" s="158"/>
      <c r="B4" s="159"/>
      <c r="C4" s="160"/>
      <c r="D4" s="161">
        <v>24159</v>
      </c>
      <c r="E4" s="162"/>
      <c r="F4" s="163">
        <v>34529</v>
      </c>
      <c r="G4" s="164"/>
      <c r="H4" s="165"/>
    </row>
    <row r="5" spans="1:8" x14ac:dyDescent="0.15">
      <c r="A5" s="146" t="s">
        <v>524</v>
      </c>
      <c r="B5" s="151"/>
      <c r="C5" s="152"/>
      <c r="D5" s="153">
        <v>59074</v>
      </c>
      <c r="E5" s="154"/>
      <c r="F5" s="155">
        <v>56416</v>
      </c>
      <c r="G5" s="156"/>
      <c r="H5" s="157"/>
    </row>
    <row r="6" spans="1:8" x14ac:dyDescent="0.15">
      <c r="A6" s="158"/>
      <c r="B6" s="159"/>
      <c r="C6" s="160"/>
      <c r="D6" s="161">
        <v>27630</v>
      </c>
      <c r="E6" s="162"/>
      <c r="F6" s="163">
        <v>32623</v>
      </c>
      <c r="G6" s="164"/>
      <c r="H6" s="165"/>
    </row>
    <row r="7" spans="1:8" x14ac:dyDescent="0.15">
      <c r="A7" s="146" t="s">
        <v>525</v>
      </c>
      <c r="B7" s="151"/>
      <c r="C7" s="152"/>
      <c r="D7" s="153">
        <v>33400</v>
      </c>
      <c r="E7" s="154"/>
      <c r="F7" s="155">
        <v>49217</v>
      </c>
      <c r="G7" s="156"/>
      <c r="H7" s="157"/>
    </row>
    <row r="8" spans="1:8" x14ac:dyDescent="0.15">
      <c r="A8" s="158"/>
      <c r="B8" s="159"/>
      <c r="C8" s="160"/>
      <c r="D8" s="161">
        <v>12238</v>
      </c>
      <c r="E8" s="162"/>
      <c r="F8" s="163">
        <v>27232</v>
      </c>
      <c r="G8" s="164"/>
      <c r="H8" s="165"/>
    </row>
    <row r="9" spans="1:8" x14ac:dyDescent="0.15">
      <c r="A9" s="146" t="s">
        <v>526</v>
      </c>
      <c r="B9" s="151"/>
      <c r="C9" s="152"/>
      <c r="D9" s="153">
        <v>58302</v>
      </c>
      <c r="E9" s="154"/>
      <c r="F9" s="155">
        <v>49211</v>
      </c>
      <c r="G9" s="156"/>
      <c r="H9" s="157"/>
    </row>
    <row r="10" spans="1:8" x14ac:dyDescent="0.15">
      <c r="A10" s="158"/>
      <c r="B10" s="159"/>
      <c r="C10" s="160"/>
      <c r="D10" s="161">
        <v>22167</v>
      </c>
      <c r="E10" s="162"/>
      <c r="F10" s="163">
        <v>28367</v>
      </c>
      <c r="G10" s="164"/>
      <c r="H10" s="165"/>
    </row>
    <row r="11" spans="1:8" x14ac:dyDescent="0.15">
      <c r="A11" s="146" t="s">
        <v>527</v>
      </c>
      <c r="B11" s="151"/>
      <c r="C11" s="152"/>
      <c r="D11" s="153">
        <v>81725</v>
      </c>
      <c r="E11" s="154"/>
      <c r="F11" s="155">
        <v>51738</v>
      </c>
      <c r="G11" s="156"/>
      <c r="H11" s="157"/>
    </row>
    <row r="12" spans="1:8" x14ac:dyDescent="0.15">
      <c r="A12" s="158"/>
      <c r="B12" s="159"/>
      <c r="C12" s="166"/>
      <c r="D12" s="161">
        <v>41463</v>
      </c>
      <c r="E12" s="162"/>
      <c r="F12" s="163">
        <v>30360</v>
      </c>
      <c r="G12" s="164"/>
      <c r="H12" s="165"/>
    </row>
    <row r="13" spans="1:8" x14ac:dyDescent="0.15">
      <c r="A13" s="146"/>
      <c r="B13" s="151"/>
      <c r="C13" s="152"/>
      <c r="D13" s="153">
        <v>56776</v>
      </c>
      <c r="E13" s="154"/>
      <c r="F13" s="155">
        <v>54585</v>
      </c>
      <c r="G13" s="167"/>
      <c r="H13" s="157"/>
    </row>
    <row r="14" spans="1:8" x14ac:dyDescent="0.15">
      <c r="A14" s="158"/>
      <c r="B14" s="159"/>
      <c r="C14" s="160"/>
      <c r="D14" s="161">
        <v>25531</v>
      </c>
      <c r="E14" s="162"/>
      <c r="F14" s="163">
        <v>30622</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5.59</v>
      </c>
      <c r="C19" s="168">
        <f>ROUND(VALUE(SUBSTITUTE(実質収支比率等に係る経年分析!G$48,"▲","-")),2)</f>
        <v>4.8600000000000003</v>
      </c>
      <c r="D19" s="168">
        <f>ROUND(VALUE(SUBSTITUTE(実質収支比率等に係る経年分析!H$48,"▲","-")),2)</f>
        <v>10.3</v>
      </c>
      <c r="E19" s="168">
        <f>ROUND(VALUE(SUBSTITUTE(実質収支比率等に係る経年分析!I$48,"▲","-")),2)</f>
        <v>9.16</v>
      </c>
      <c r="F19" s="168">
        <f>ROUND(VALUE(SUBSTITUTE(実質収支比率等に係る経年分析!J$48,"▲","-")),2)</f>
        <v>9.7799999999999994</v>
      </c>
    </row>
    <row r="20" spans="1:11" x14ac:dyDescent="0.15">
      <c r="A20" s="168" t="s">
        <v>53</v>
      </c>
      <c r="B20" s="168">
        <f>ROUND(VALUE(SUBSTITUTE(実質収支比率等に係る経年分析!F$47,"▲","-")),2)</f>
        <v>7.96</v>
      </c>
      <c r="C20" s="168">
        <f>ROUND(VALUE(SUBSTITUTE(実質収支比率等に係る経年分析!G$47,"▲","-")),2)</f>
        <v>7.67</v>
      </c>
      <c r="D20" s="168">
        <f>ROUND(VALUE(SUBSTITUTE(実質収支比率等に係る経年分析!H$47,"▲","-")),2)</f>
        <v>12.6</v>
      </c>
      <c r="E20" s="168">
        <f>ROUND(VALUE(SUBSTITUTE(実質収支比率等に係る経年分析!I$47,"▲","-")),2)</f>
        <v>16.829999999999998</v>
      </c>
      <c r="F20" s="168">
        <f>ROUND(VALUE(SUBSTITUTE(実質収支比率等に係る経年分析!J$47,"▲","-")),2)</f>
        <v>15.21</v>
      </c>
    </row>
    <row r="21" spans="1:11" x14ac:dyDescent="0.15">
      <c r="A21" s="168" t="s">
        <v>54</v>
      </c>
      <c r="B21" s="168">
        <f>IF(ISNUMBER(VALUE(SUBSTITUTE(実質収支比率等に係る経年分析!F$49,"▲","-"))),ROUND(VALUE(SUBSTITUTE(実質収支比率等に係る経年分析!F$49,"▲","-")),2),NA())</f>
        <v>-0.67</v>
      </c>
      <c r="C21" s="168">
        <f>IF(ISNUMBER(VALUE(SUBSTITUTE(実質収支比率等に係る経年分析!G$49,"▲","-"))),ROUND(VALUE(SUBSTITUTE(実質収支比率等に係る経年分析!G$49,"▲","-")),2),NA())</f>
        <v>-0.71</v>
      </c>
      <c r="D21" s="168">
        <f>IF(ISNUMBER(VALUE(SUBSTITUTE(実質収支比率等に係る経年分析!H$49,"▲","-"))),ROUND(VALUE(SUBSTITUTE(実質収支比率等に係る経年分析!H$49,"▲","-")),2),NA())</f>
        <v>10.75</v>
      </c>
      <c r="E21" s="168">
        <f>IF(ISNUMBER(VALUE(SUBSTITUTE(実質収支比率等に係る経年分析!I$49,"▲","-"))),ROUND(VALUE(SUBSTITUTE(実質収支比率等に係る経年分析!I$49,"▲","-")),2),NA())</f>
        <v>2.54</v>
      </c>
      <c r="F21" s="168">
        <f>IF(ISNUMBER(VALUE(SUBSTITUTE(実質収支比率等に係る経年分析!J$49,"▲","-"))),ROUND(VALUE(SUBSTITUTE(実質収支比率等に係る経年分析!J$49,"▲","-")),2),NA())</f>
        <v>-0.31</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0.22</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0.24</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0.32</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0.32</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0.19</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f>IF(ROUND(VALUE(SUBSTITUTE(連結実質赤字比率に係る赤字・黒字の構成分析!G$42,"▲", "-")), 2) &lt; 0, ABS(ROUND(VALUE(SUBSTITUTE(連結実質赤字比率に係る赤字・黒字の構成分析!G$42,"▲", "-")), 2)), NA())</f>
        <v>0.06</v>
      </c>
      <c r="E28" s="169" t="e">
        <f>IF(ROUND(VALUE(SUBSTITUTE(連結実質赤字比率に係る赤字・黒字の構成分析!G$42,"▲", "-")), 2) &gt;= 0, ABS(ROUND(VALUE(SUBSTITUTE(連結実質赤字比率に係る赤字・黒字の構成分析!G$42,"▲", "-")), 2)), NA())</f>
        <v>#N/A</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後期高齢者医療特別会計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0.17</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0.17</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0.17</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0.24</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0.19</v>
      </c>
    </row>
    <row r="30" spans="1:11" x14ac:dyDescent="0.15">
      <c r="A30" s="169" t="str">
        <f>IF(連結実質赤字比率に係る赤字・黒字の構成分析!C$40="",NA(),連結実質赤字比率に係る赤字・黒字の構成分析!C$40)</f>
        <v>国民健康保険特別会計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0.49</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0.72</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0.68</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0.6</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0.64</v>
      </c>
    </row>
    <row r="31" spans="1:11" x14ac:dyDescent="0.15">
      <c r="A31" s="169" t="str">
        <f>IF(連結実質赤字比率に係る赤字・黒字の構成分析!C$39="",NA(),連結実質赤字比率に係る赤字・黒字の構成分析!C$39)</f>
        <v>介護保険特別会計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0.84</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0.61</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0.85</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1</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1.28</v>
      </c>
    </row>
    <row r="32" spans="1:11" x14ac:dyDescent="0.15">
      <c r="A32" s="169" t="str">
        <f>IF(連結実質赤字比率に係る赤字・黒字の構成分析!C$38="",NA(),連結実質赤字比率に係る赤字・黒字の構成分析!C$38)</f>
        <v>病院事業会計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3.41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3.48</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4.46</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5.08</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4.6399999999999997</v>
      </c>
    </row>
    <row r="33" spans="1:16" x14ac:dyDescent="0.15">
      <c r="A33" s="169" t="str">
        <f>IF(連結実質赤字比率に係る赤字・黒字の構成分析!C$37="",NA(),連結実質赤字比率に係る赤字・黒字の構成分析!C$37)</f>
        <v>下水道事業会計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4.8499999999999996</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5.46</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5.25</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6.27</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6.21</v>
      </c>
    </row>
    <row r="34" spans="1:16" x14ac:dyDescent="0.15">
      <c r="A34" s="169" t="str">
        <f>IF(連結実質赤字比率に係る赤字・黒字の構成分析!C$36="",NA(),連結実質赤字比率に係る赤字・黒字の構成分析!C$36)</f>
        <v>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7.94</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8.6</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9.1300000000000008</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9.8800000000000008</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8.89</v>
      </c>
    </row>
    <row r="35" spans="1:16" x14ac:dyDescent="0.15">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5.58</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4.8600000000000003</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10.3</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9.16</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9.7799999999999994</v>
      </c>
    </row>
    <row r="36" spans="1:16" x14ac:dyDescent="0.15">
      <c r="A36" s="169" t="str">
        <f>IF(連結実質赤字比率に係る赤字・黒字の構成分析!C$34="",NA(),連結実質赤字比率に係る赤字・黒字の構成分析!C$34)</f>
        <v>モーターボート競走事業会計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36.75</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45.83</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52.87</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62.63</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63.68</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7884</v>
      </c>
      <c r="E42" s="170"/>
      <c r="F42" s="170"/>
      <c r="G42" s="170">
        <f>'実質公債費比率（分子）の構造'!L$52</f>
        <v>7738</v>
      </c>
      <c r="H42" s="170"/>
      <c r="I42" s="170"/>
      <c r="J42" s="170">
        <f>'実質公債費比率（分子）の構造'!M$52</f>
        <v>7621</v>
      </c>
      <c r="K42" s="170"/>
      <c r="L42" s="170"/>
      <c r="M42" s="170">
        <f>'実質公債費比率（分子）の構造'!N$52</f>
        <v>7401</v>
      </c>
      <c r="N42" s="170"/>
      <c r="O42" s="170"/>
      <c r="P42" s="170">
        <f>'実質公債費比率（分子）の構造'!O$52</f>
        <v>7356</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f>'実質公債費比率（分子）の構造'!K$50</f>
        <v>38</v>
      </c>
      <c r="C44" s="170"/>
      <c r="D44" s="170"/>
      <c r="E44" s="170">
        <f>'実質公債費比率（分子）の構造'!L$50</f>
        <v>75</v>
      </c>
      <c r="F44" s="170"/>
      <c r="G44" s="170"/>
      <c r="H44" s="170">
        <f>'実質公債費比率（分子）の構造'!M$50</f>
        <v>38</v>
      </c>
      <c r="I44" s="170"/>
      <c r="J44" s="170"/>
      <c r="K44" s="170">
        <f>'実質公債費比率（分子）の構造'!N$50</f>
        <v>37</v>
      </c>
      <c r="L44" s="170"/>
      <c r="M44" s="170"/>
      <c r="N44" s="170">
        <f>'実質公債費比率（分子）の構造'!O$50</f>
        <v>66</v>
      </c>
      <c r="O44" s="170"/>
      <c r="P44" s="170"/>
    </row>
    <row r="45" spans="1:16" x14ac:dyDescent="0.15">
      <c r="A45" s="170" t="s">
        <v>63</v>
      </c>
      <c r="B45" s="170">
        <f>'実質公債費比率（分子）の構造'!K$49</f>
        <v>167</v>
      </c>
      <c r="C45" s="170"/>
      <c r="D45" s="170"/>
      <c r="E45" s="170">
        <f>'実質公債費比率（分子）の構造'!L$49</f>
        <v>223</v>
      </c>
      <c r="F45" s="170"/>
      <c r="G45" s="170"/>
      <c r="H45" s="170">
        <f>'実質公債費比率（分子）の構造'!M$49</f>
        <v>224</v>
      </c>
      <c r="I45" s="170"/>
      <c r="J45" s="170"/>
      <c r="K45" s="170">
        <f>'実質公債費比率（分子）の構造'!N$49</f>
        <v>223</v>
      </c>
      <c r="L45" s="170"/>
      <c r="M45" s="170"/>
      <c r="N45" s="170">
        <f>'実質公債費比率（分子）の構造'!O$49</f>
        <v>235</v>
      </c>
      <c r="O45" s="170"/>
      <c r="P45" s="170"/>
    </row>
    <row r="46" spans="1:16" x14ac:dyDescent="0.15">
      <c r="A46" s="170" t="s">
        <v>64</v>
      </c>
      <c r="B46" s="170">
        <f>'実質公債費比率（分子）の構造'!K$48</f>
        <v>2014</v>
      </c>
      <c r="C46" s="170"/>
      <c r="D46" s="170"/>
      <c r="E46" s="170">
        <f>'実質公債費比率（分子）の構造'!L$48</f>
        <v>1938</v>
      </c>
      <c r="F46" s="170"/>
      <c r="G46" s="170"/>
      <c r="H46" s="170">
        <f>'実質公債費比率（分子）の構造'!M$48</f>
        <v>1834</v>
      </c>
      <c r="I46" s="170"/>
      <c r="J46" s="170"/>
      <c r="K46" s="170">
        <f>'実質公債費比率（分子）の構造'!N$48</f>
        <v>1898</v>
      </c>
      <c r="L46" s="170"/>
      <c r="M46" s="170"/>
      <c r="N46" s="170">
        <f>'実質公債費比率（分子）の構造'!O$48</f>
        <v>1937</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8387</v>
      </c>
      <c r="C49" s="170"/>
      <c r="D49" s="170"/>
      <c r="E49" s="170">
        <f>'実質公債費比率（分子）の構造'!L$45</f>
        <v>8265</v>
      </c>
      <c r="F49" s="170"/>
      <c r="G49" s="170"/>
      <c r="H49" s="170">
        <f>'実質公債費比率（分子）の構造'!M$45</f>
        <v>8297</v>
      </c>
      <c r="I49" s="170"/>
      <c r="J49" s="170"/>
      <c r="K49" s="170">
        <f>'実質公債費比率（分子）の構造'!N$45</f>
        <v>8091</v>
      </c>
      <c r="L49" s="170"/>
      <c r="M49" s="170"/>
      <c r="N49" s="170">
        <f>'実質公債費比率（分子）の構造'!O$45</f>
        <v>8227</v>
      </c>
      <c r="O49" s="170"/>
      <c r="P49" s="170"/>
    </row>
    <row r="50" spans="1:16" x14ac:dyDescent="0.15">
      <c r="A50" s="170" t="s">
        <v>67</v>
      </c>
      <c r="B50" s="170" t="e">
        <f>NA()</f>
        <v>#N/A</v>
      </c>
      <c r="C50" s="170">
        <f>IF(ISNUMBER('実質公債費比率（分子）の構造'!K$53),'実質公債費比率（分子）の構造'!K$53,NA())</f>
        <v>2722</v>
      </c>
      <c r="D50" s="170" t="e">
        <f>NA()</f>
        <v>#N/A</v>
      </c>
      <c r="E50" s="170" t="e">
        <f>NA()</f>
        <v>#N/A</v>
      </c>
      <c r="F50" s="170">
        <f>IF(ISNUMBER('実質公債費比率（分子）の構造'!L$53),'実質公債費比率（分子）の構造'!L$53,NA())</f>
        <v>2763</v>
      </c>
      <c r="G50" s="170" t="e">
        <f>NA()</f>
        <v>#N/A</v>
      </c>
      <c r="H50" s="170" t="e">
        <f>NA()</f>
        <v>#N/A</v>
      </c>
      <c r="I50" s="170">
        <f>IF(ISNUMBER('実質公債費比率（分子）の構造'!M$53),'実質公債費比率（分子）の構造'!M$53,NA())</f>
        <v>2772</v>
      </c>
      <c r="J50" s="170" t="e">
        <f>NA()</f>
        <v>#N/A</v>
      </c>
      <c r="K50" s="170" t="e">
        <f>NA()</f>
        <v>#N/A</v>
      </c>
      <c r="L50" s="170">
        <f>IF(ISNUMBER('実質公債費比率（分子）の構造'!N$53),'実質公債費比率（分子）の構造'!N$53,NA())</f>
        <v>2848</v>
      </c>
      <c r="M50" s="170" t="e">
        <f>NA()</f>
        <v>#N/A</v>
      </c>
      <c r="N50" s="170" t="e">
        <f>NA()</f>
        <v>#N/A</v>
      </c>
      <c r="O50" s="170">
        <f>IF(ISNUMBER('実質公債費比率（分子）の構造'!O$53),'実質公債費比率（分子）の構造'!O$53,NA())</f>
        <v>3109</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72222</v>
      </c>
      <c r="E56" s="169"/>
      <c r="F56" s="169"/>
      <c r="G56" s="169">
        <f>'将来負担比率（分子）の構造'!J$52</f>
        <v>70048</v>
      </c>
      <c r="H56" s="169"/>
      <c r="I56" s="169"/>
      <c r="J56" s="169">
        <f>'将来負担比率（分子）の構造'!K$52</f>
        <v>67637</v>
      </c>
      <c r="K56" s="169"/>
      <c r="L56" s="169"/>
      <c r="M56" s="169">
        <f>'将来負担比率（分子）の構造'!L$52</f>
        <v>64001</v>
      </c>
      <c r="N56" s="169"/>
      <c r="O56" s="169"/>
      <c r="P56" s="169">
        <f>'将来負担比率（分子）の構造'!M$52</f>
        <v>59731</v>
      </c>
    </row>
    <row r="57" spans="1:16" x14ac:dyDescent="0.15">
      <c r="A57" s="169" t="s">
        <v>42</v>
      </c>
      <c r="B57" s="169"/>
      <c r="C57" s="169"/>
      <c r="D57" s="169">
        <f>'将来負担比率（分子）の構造'!I$51</f>
        <v>13052</v>
      </c>
      <c r="E57" s="169"/>
      <c r="F57" s="169"/>
      <c r="G57" s="169">
        <f>'将来負担比率（分子）の構造'!J$51</f>
        <v>13093</v>
      </c>
      <c r="H57" s="169"/>
      <c r="I57" s="169"/>
      <c r="J57" s="169">
        <f>'将来負担比率（分子）の構造'!K$51</f>
        <v>12717</v>
      </c>
      <c r="K57" s="169"/>
      <c r="L57" s="169"/>
      <c r="M57" s="169">
        <f>'将来負担比率（分子）の構造'!L$51</f>
        <v>12695</v>
      </c>
      <c r="N57" s="169"/>
      <c r="O57" s="169"/>
      <c r="P57" s="169">
        <f>'将来負担比率（分子）の構造'!M$51</f>
        <v>12390</v>
      </c>
    </row>
    <row r="58" spans="1:16" x14ac:dyDescent="0.15">
      <c r="A58" s="169" t="s">
        <v>41</v>
      </c>
      <c r="B58" s="169"/>
      <c r="C58" s="169"/>
      <c r="D58" s="169">
        <f>'将来負担比率（分子）の構造'!I$50</f>
        <v>8216</v>
      </c>
      <c r="E58" s="169"/>
      <c r="F58" s="169"/>
      <c r="G58" s="169">
        <f>'将来負担比率（分子）の構造'!J$50</f>
        <v>8626</v>
      </c>
      <c r="H58" s="169"/>
      <c r="I58" s="169"/>
      <c r="J58" s="169">
        <f>'将来負担比率（分子）の構造'!K$50</f>
        <v>12821</v>
      </c>
      <c r="K58" s="169"/>
      <c r="L58" s="169"/>
      <c r="M58" s="169">
        <f>'将来負担比率（分子）の構造'!L$50</f>
        <v>17363</v>
      </c>
      <c r="N58" s="169"/>
      <c r="O58" s="169"/>
      <c r="P58" s="169">
        <f>'将来負担比率（分子）の構造'!M$50</f>
        <v>18465</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f>'将来負担比率（分子）の構造'!I$46</f>
        <v>135</v>
      </c>
      <c r="C61" s="169"/>
      <c r="D61" s="169"/>
      <c r="E61" s="169">
        <f>'将来負担比率（分子）の構造'!J$46</f>
        <v>126</v>
      </c>
      <c r="F61" s="169"/>
      <c r="G61" s="169"/>
      <c r="H61" s="169">
        <f>'将来負担比率（分子）の構造'!K$46</f>
        <v>135</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9430</v>
      </c>
      <c r="C62" s="169"/>
      <c r="D62" s="169"/>
      <c r="E62" s="169">
        <f>'将来負担比率（分子）の構造'!J$45</f>
        <v>9536</v>
      </c>
      <c r="F62" s="169"/>
      <c r="G62" s="169"/>
      <c r="H62" s="169">
        <f>'将来負担比率（分子）の構造'!K$45</f>
        <v>9665</v>
      </c>
      <c r="I62" s="169"/>
      <c r="J62" s="169"/>
      <c r="K62" s="169">
        <f>'将来負担比率（分子）の構造'!L$45</f>
        <v>9655</v>
      </c>
      <c r="L62" s="169"/>
      <c r="M62" s="169"/>
      <c r="N62" s="169">
        <f>'将来負担比率（分子）の構造'!M$45</f>
        <v>10004</v>
      </c>
      <c r="O62" s="169"/>
      <c r="P62" s="169"/>
    </row>
    <row r="63" spans="1:16" x14ac:dyDescent="0.15">
      <c r="A63" s="169" t="s">
        <v>34</v>
      </c>
      <c r="B63" s="169">
        <f>'将来負担比率（分子）の構造'!I$44</f>
        <v>2738</v>
      </c>
      <c r="C63" s="169"/>
      <c r="D63" s="169"/>
      <c r="E63" s="169">
        <f>'将来負担比率（分子）の構造'!J$44</f>
        <v>2926</v>
      </c>
      <c r="F63" s="169"/>
      <c r="G63" s="169"/>
      <c r="H63" s="169">
        <f>'将来負担比率（分子）の構造'!K$44</f>
        <v>2705</v>
      </c>
      <c r="I63" s="169"/>
      <c r="J63" s="169"/>
      <c r="K63" s="169">
        <f>'将来負担比率（分子）の構造'!L$44</f>
        <v>2433</v>
      </c>
      <c r="L63" s="169"/>
      <c r="M63" s="169"/>
      <c r="N63" s="169">
        <f>'将来負担比率（分子）の構造'!M$44</f>
        <v>2196</v>
      </c>
      <c r="O63" s="169"/>
      <c r="P63" s="169"/>
    </row>
    <row r="64" spans="1:16" x14ac:dyDescent="0.15">
      <c r="A64" s="169" t="s">
        <v>33</v>
      </c>
      <c r="B64" s="169">
        <f>'将来負担比率（分子）の構造'!I$43</f>
        <v>17837</v>
      </c>
      <c r="C64" s="169"/>
      <c r="D64" s="169"/>
      <c r="E64" s="169">
        <f>'将来負担比率（分子）の構造'!J$43</f>
        <v>16721</v>
      </c>
      <c r="F64" s="169"/>
      <c r="G64" s="169"/>
      <c r="H64" s="169">
        <f>'将来負担比率（分子）の構造'!K$43</f>
        <v>15980</v>
      </c>
      <c r="I64" s="169"/>
      <c r="J64" s="169"/>
      <c r="K64" s="169">
        <f>'将来負担比率（分子）の構造'!L$43</f>
        <v>15382</v>
      </c>
      <c r="L64" s="169"/>
      <c r="M64" s="169"/>
      <c r="N64" s="169">
        <f>'将来負担比率（分子）の構造'!M$43</f>
        <v>15263</v>
      </c>
      <c r="O64" s="169"/>
      <c r="P64" s="169"/>
    </row>
    <row r="65" spans="1:16" x14ac:dyDescent="0.15">
      <c r="A65" s="169" t="s">
        <v>32</v>
      </c>
      <c r="B65" s="169">
        <f>'将来負担比率（分子）の構造'!I$42</f>
        <v>3056</v>
      </c>
      <c r="C65" s="169"/>
      <c r="D65" s="169"/>
      <c r="E65" s="169">
        <f>'将来負担比率（分子）の構造'!J$42</f>
        <v>2900</v>
      </c>
      <c r="F65" s="169"/>
      <c r="G65" s="169"/>
      <c r="H65" s="169">
        <f>'将来負担比率（分子）の構造'!K$42</f>
        <v>2782</v>
      </c>
      <c r="I65" s="169"/>
      <c r="J65" s="169"/>
      <c r="K65" s="169">
        <f>'将来負担比率（分子）の構造'!L$42</f>
        <v>7804</v>
      </c>
      <c r="L65" s="169"/>
      <c r="M65" s="169"/>
      <c r="N65" s="169">
        <f>'将来負担比率（分子）の構造'!M$42</f>
        <v>7760</v>
      </c>
      <c r="O65" s="169"/>
      <c r="P65" s="169"/>
    </row>
    <row r="66" spans="1:16" x14ac:dyDescent="0.15">
      <c r="A66" s="169" t="s">
        <v>31</v>
      </c>
      <c r="B66" s="169">
        <f>'将来負担比率（分子）の構造'!I$41</f>
        <v>87104</v>
      </c>
      <c r="C66" s="169"/>
      <c r="D66" s="169"/>
      <c r="E66" s="169">
        <f>'将来負担比率（分子）の構造'!J$41</f>
        <v>86256</v>
      </c>
      <c r="F66" s="169"/>
      <c r="G66" s="169"/>
      <c r="H66" s="169">
        <f>'将来負担比率（分子）の構造'!K$41</f>
        <v>82788</v>
      </c>
      <c r="I66" s="169"/>
      <c r="J66" s="169"/>
      <c r="K66" s="169">
        <f>'将来負担比率（分子）の構造'!L$41</f>
        <v>79288</v>
      </c>
      <c r="L66" s="169"/>
      <c r="M66" s="169"/>
      <c r="N66" s="169">
        <f>'将来負担比率（分子）の構造'!M$41</f>
        <v>76472</v>
      </c>
      <c r="O66" s="169"/>
      <c r="P66" s="169"/>
    </row>
    <row r="67" spans="1:16" x14ac:dyDescent="0.15">
      <c r="A67" s="169" t="s">
        <v>71</v>
      </c>
      <c r="B67" s="169" t="e">
        <f>NA()</f>
        <v>#N/A</v>
      </c>
      <c r="C67" s="169">
        <f>IF(ISNUMBER('将来負担比率（分子）の構造'!I$53), IF('将来負担比率（分子）の構造'!I$53 &lt; 0, 0, '将来負担比率（分子）の構造'!I$53), NA())</f>
        <v>26809</v>
      </c>
      <c r="D67" s="169" t="e">
        <f>NA()</f>
        <v>#N/A</v>
      </c>
      <c r="E67" s="169" t="e">
        <f>NA()</f>
        <v>#N/A</v>
      </c>
      <c r="F67" s="169">
        <f>IF(ISNUMBER('将来負担比率（分子）の構造'!J$53), IF('将来負担比率（分子）の構造'!J$53 &lt; 0, 0, '将来負担比率（分子）の構造'!J$53), NA())</f>
        <v>26698</v>
      </c>
      <c r="G67" s="169" t="e">
        <f>NA()</f>
        <v>#N/A</v>
      </c>
      <c r="H67" s="169" t="e">
        <f>NA()</f>
        <v>#N/A</v>
      </c>
      <c r="I67" s="169">
        <f>IF(ISNUMBER('将来負担比率（分子）の構造'!K$53), IF('将来負担比率（分子）の構造'!K$53 &lt; 0, 0, '将来負担比率（分子）の構造'!K$53), NA())</f>
        <v>20879</v>
      </c>
      <c r="J67" s="169" t="e">
        <f>NA()</f>
        <v>#N/A</v>
      </c>
      <c r="K67" s="169" t="e">
        <f>NA()</f>
        <v>#N/A</v>
      </c>
      <c r="L67" s="169">
        <f>IF(ISNUMBER('将来負担比率（分子）の構造'!L$53), IF('将来負担比率（分子）の構造'!L$53 &lt; 0, 0, '将来負担比率（分子）の構造'!L$53), NA())</f>
        <v>20503</v>
      </c>
      <c r="M67" s="169" t="e">
        <f>NA()</f>
        <v>#N/A</v>
      </c>
      <c r="N67" s="169" t="e">
        <f>NA()</f>
        <v>#N/A</v>
      </c>
      <c r="O67" s="169">
        <f>IF(ISNUMBER('将来負担比率（分子）の構造'!M$53), IF('将来負担比率（分子）の構造'!M$53 &lt; 0, 0, '将来負担比率（分子）の構造'!M$53), NA())</f>
        <v>21109</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4800</v>
      </c>
      <c r="C72" s="173">
        <f>基金残高に係る経年分析!G55</f>
        <v>6262</v>
      </c>
      <c r="D72" s="173">
        <f>基金残高に係る経年分析!H55</f>
        <v>5814</v>
      </c>
    </row>
    <row r="73" spans="1:16" x14ac:dyDescent="0.15">
      <c r="A73" s="172" t="s">
        <v>74</v>
      </c>
      <c r="B73" s="173">
        <f>基金残高に係る経年分析!F56</f>
        <v>1256</v>
      </c>
      <c r="C73" s="173">
        <f>基金残高に係る経年分析!G56</f>
        <v>1600</v>
      </c>
      <c r="D73" s="173">
        <f>基金残高に係る経年分析!H56</f>
        <v>1603</v>
      </c>
    </row>
    <row r="74" spans="1:16" x14ac:dyDescent="0.15">
      <c r="A74" s="172" t="s">
        <v>75</v>
      </c>
      <c r="B74" s="173">
        <f>基金残高に係る経年分析!F57</f>
        <v>9577</v>
      </c>
      <c r="C74" s="173">
        <f>基金残高に係る経年分析!G57</f>
        <v>11960</v>
      </c>
      <c r="D74" s="173">
        <f>基金残高に係る経年分析!H57</f>
        <v>11774</v>
      </c>
    </row>
  </sheetData>
  <sheetProtection algorithmName="SHA-512" hashValue="NeGaanSurUHFVUiLPsLDvlEQczD1mVlQnBJVwu5kG5QYo1h6+8QQQJGBcEWKJ2peg+fQmgJxq8oNpraQyYQCaQ==" saltValue="SSREi3TID/NYWB0p0WUr3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201</v>
      </c>
      <c r="DI1" s="616"/>
      <c r="DJ1" s="616"/>
      <c r="DK1" s="616"/>
      <c r="DL1" s="616"/>
      <c r="DM1" s="616"/>
      <c r="DN1" s="617"/>
      <c r="DO1" s="208"/>
      <c r="DP1" s="615" t="s">
        <v>202</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15">
      <c r="B2" s="209" t="s">
        <v>203</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18" t="s">
        <v>204</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205</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206</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15">
      <c r="B4" s="618" t="s">
        <v>1</v>
      </c>
      <c r="C4" s="619"/>
      <c r="D4" s="619"/>
      <c r="E4" s="619"/>
      <c r="F4" s="619"/>
      <c r="G4" s="619"/>
      <c r="H4" s="619"/>
      <c r="I4" s="619"/>
      <c r="J4" s="619"/>
      <c r="K4" s="619"/>
      <c r="L4" s="619"/>
      <c r="M4" s="619"/>
      <c r="N4" s="619"/>
      <c r="O4" s="619"/>
      <c r="P4" s="619"/>
      <c r="Q4" s="620"/>
      <c r="R4" s="618" t="s">
        <v>207</v>
      </c>
      <c r="S4" s="619"/>
      <c r="T4" s="619"/>
      <c r="U4" s="619"/>
      <c r="V4" s="619"/>
      <c r="W4" s="619"/>
      <c r="X4" s="619"/>
      <c r="Y4" s="620"/>
      <c r="Z4" s="618" t="s">
        <v>208</v>
      </c>
      <c r="AA4" s="619"/>
      <c r="AB4" s="619"/>
      <c r="AC4" s="620"/>
      <c r="AD4" s="618" t="s">
        <v>209</v>
      </c>
      <c r="AE4" s="619"/>
      <c r="AF4" s="619"/>
      <c r="AG4" s="619"/>
      <c r="AH4" s="619"/>
      <c r="AI4" s="619"/>
      <c r="AJ4" s="619"/>
      <c r="AK4" s="620"/>
      <c r="AL4" s="618" t="s">
        <v>208</v>
      </c>
      <c r="AM4" s="619"/>
      <c r="AN4" s="619"/>
      <c r="AO4" s="620"/>
      <c r="AP4" s="621" t="s">
        <v>210</v>
      </c>
      <c r="AQ4" s="621"/>
      <c r="AR4" s="621"/>
      <c r="AS4" s="621"/>
      <c r="AT4" s="621"/>
      <c r="AU4" s="621"/>
      <c r="AV4" s="621"/>
      <c r="AW4" s="621"/>
      <c r="AX4" s="621"/>
      <c r="AY4" s="621"/>
      <c r="AZ4" s="621"/>
      <c r="BA4" s="621"/>
      <c r="BB4" s="621"/>
      <c r="BC4" s="621"/>
      <c r="BD4" s="621"/>
      <c r="BE4" s="621"/>
      <c r="BF4" s="621"/>
      <c r="BG4" s="621" t="s">
        <v>211</v>
      </c>
      <c r="BH4" s="621"/>
      <c r="BI4" s="621"/>
      <c r="BJ4" s="621"/>
      <c r="BK4" s="621"/>
      <c r="BL4" s="621"/>
      <c r="BM4" s="621"/>
      <c r="BN4" s="621"/>
      <c r="BO4" s="621" t="s">
        <v>208</v>
      </c>
      <c r="BP4" s="621"/>
      <c r="BQ4" s="621"/>
      <c r="BR4" s="621"/>
      <c r="BS4" s="621" t="s">
        <v>212</v>
      </c>
      <c r="BT4" s="621"/>
      <c r="BU4" s="621"/>
      <c r="BV4" s="621"/>
      <c r="BW4" s="621"/>
      <c r="BX4" s="621"/>
      <c r="BY4" s="621"/>
      <c r="BZ4" s="621"/>
      <c r="CA4" s="621"/>
      <c r="CB4" s="621"/>
      <c r="CD4" s="618" t="s">
        <v>213</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15">
      <c r="B5" s="622" t="s">
        <v>214</v>
      </c>
      <c r="C5" s="623"/>
      <c r="D5" s="623"/>
      <c r="E5" s="623"/>
      <c r="F5" s="623"/>
      <c r="G5" s="623"/>
      <c r="H5" s="623"/>
      <c r="I5" s="623"/>
      <c r="J5" s="623"/>
      <c r="K5" s="623"/>
      <c r="L5" s="623"/>
      <c r="M5" s="623"/>
      <c r="N5" s="623"/>
      <c r="O5" s="623"/>
      <c r="P5" s="623"/>
      <c r="Q5" s="624"/>
      <c r="R5" s="625">
        <v>27736947</v>
      </c>
      <c r="S5" s="626"/>
      <c r="T5" s="626"/>
      <c r="U5" s="626"/>
      <c r="V5" s="626"/>
      <c r="W5" s="626"/>
      <c r="X5" s="626"/>
      <c r="Y5" s="627"/>
      <c r="Z5" s="628">
        <v>34.200000000000003</v>
      </c>
      <c r="AA5" s="628"/>
      <c r="AB5" s="628"/>
      <c r="AC5" s="628"/>
      <c r="AD5" s="629">
        <v>26632963</v>
      </c>
      <c r="AE5" s="629"/>
      <c r="AF5" s="629"/>
      <c r="AG5" s="629"/>
      <c r="AH5" s="629"/>
      <c r="AI5" s="629"/>
      <c r="AJ5" s="629"/>
      <c r="AK5" s="629"/>
      <c r="AL5" s="630">
        <v>69.7</v>
      </c>
      <c r="AM5" s="631"/>
      <c r="AN5" s="631"/>
      <c r="AO5" s="632"/>
      <c r="AP5" s="622" t="s">
        <v>215</v>
      </c>
      <c r="AQ5" s="623"/>
      <c r="AR5" s="623"/>
      <c r="AS5" s="623"/>
      <c r="AT5" s="623"/>
      <c r="AU5" s="623"/>
      <c r="AV5" s="623"/>
      <c r="AW5" s="623"/>
      <c r="AX5" s="623"/>
      <c r="AY5" s="623"/>
      <c r="AZ5" s="623"/>
      <c r="BA5" s="623"/>
      <c r="BB5" s="623"/>
      <c r="BC5" s="623"/>
      <c r="BD5" s="623"/>
      <c r="BE5" s="623"/>
      <c r="BF5" s="624"/>
      <c r="BG5" s="636">
        <v>26627663</v>
      </c>
      <c r="BH5" s="637"/>
      <c r="BI5" s="637"/>
      <c r="BJ5" s="637"/>
      <c r="BK5" s="637"/>
      <c r="BL5" s="637"/>
      <c r="BM5" s="637"/>
      <c r="BN5" s="638"/>
      <c r="BO5" s="639">
        <v>96</v>
      </c>
      <c r="BP5" s="639"/>
      <c r="BQ5" s="639"/>
      <c r="BR5" s="639"/>
      <c r="BS5" s="640">
        <v>603676</v>
      </c>
      <c r="BT5" s="640"/>
      <c r="BU5" s="640"/>
      <c r="BV5" s="640"/>
      <c r="BW5" s="640"/>
      <c r="BX5" s="640"/>
      <c r="BY5" s="640"/>
      <c r="BZ5" s="640"/>
      <c r="CA5" s="640"/>
      <c r="CB5" s="644"/>
      <c r="CD5" s="618" t="s">
        <v>210</v>
      </c>
      <c r="CE5" s="619"/>
      <c r="CF5" s="619"/>
      <c r="CG5" s="619"/>
      <c r="CH5" s="619"/>
      <c r="CI5" s="619"/>
      <c r="CJ5" s="619"/>
      <c r="CK5" s="619"/>
      <c r="CL5" s="619"/>
      <c r="CM5" s="619"/>
      <c r="CN5" s="619"/>
      <c r="CO5" s="619"/>
      <c r="CP5" s="619"/>
      <c r="CQ5" s="620"/>
      <c r="CR5" s="618" t="s">
        <v>216</v>
      </c>
      <c r="CS5" s="619"/>
      <c r="CT5" s="619"/>
      <c r="CU5" s="619"/>
      <c r="CV5" s="619"/>
      <c r="CW5" s="619"/>
      <c r="CX5" s="619"/>
      <c r="CY5" s="620"/>
      <c r="CZ5" s="618" t="s">
        <v>208</v>
      </c>
      <c r="DA5" s="619"/>
      <c r="DB5" s="619"/>
      <c r="DC5" s="620"/>
      <c r="DD5" s="618" t="s">
        <v>217</v>
      </c>
      <c r="DE5" s="619"/>
      <c r="DF5" s="619"/>
      <c r="DG5" s="619"/>
      <c r="DH5" s="619"/>
      <c r="DI5" s="619"/>
      <c r="DJ5" s="619"/>
      <c r="DK5" s="619"/>
      <c r="DL5" s="619"/>
      <c r="DM5" s="619"/>
      <c r="DN5" s="619"/>
      <c r="DO5" s="619"/>
      <c r="DP5" s="620"/>
      <c r="DQ5" s="618" t="s">
        <v>218</v>
      </c>
      <c r="DR5" s="619"/>
      <c r="DS5" s="619"/>
      <c r="DT5" s="619"/>
      <c r="DU5" s="619"/>
      <c r="DV5" s="619"/>
      <c r="DW5" s="619"/>
      <c r="DX5" s="619"/>
      <c r="DY5" s="619"/>
      <c r="DZ5" s="619"/>
      <c r="EA5" s="619"/>
      <c r="EB5" s="619"/>
      <c r="EC5" s="620"/>
    </row>
    <row r="6" spans="2:143" ht="11.25" customHeight="1" x14ac:dyDescent="0.15">
      <c r="B6" s="633" t="s">
        <v>219</v>
      </c>
      <c r="C6" s="634"/>
      <c r="D6" s="634"/>
      <c r="E6" s="634"/>
      <c r="F6" s="634"/>
      <c r="G6" s="634"/>
      <c r="H6" s="634"/>
      <c r="I6" s="634"/>
      <c r="J6" s="634"/>
      <c r="K6" s="634"/>
      <c r="L6" s="634"/>
      <c r="M6" s="634"/>
      <c r="N6" s="634"/>
      <c r="O6" s="634"/>
      <c r="P6" s="634"/>
      <c r="Q6" s="635"/>
      <c r="R6" s="636">
        <v>674479</v>
      </c>
      <c r="S6" s="637"/>
      <c r="T6" s="637"/>
      <c r="U6" s="637"/>
      <c r="V6" s="637"/>
      <c r="W6" s="637"/>
      <c r="X6" s="637"/>
      <c r="Y6" s="638"/>
      <c r="Z6" s="639">
        <v>0.8</v>
      </c>
      <c r="AA6" s="639"/>
      <c r="AB6" s="639"/>
      <c r="AC6" s="639"/>
      <c r="AD6" s="640">
        <v>674479</v>
      </c>
      <c r="AE6" s="640"/>
      <c r="AF6" s="640"/>
      <c r="AG6" s="640"/>
      <c r="AH6" s="640"/>
      <c r="AI6" s="640"/>
      <c r="AJ6" s="640"/>
      <c r="AK6" s="640"/>
      <c r="AL6" s="641">
        <v>1.8</v>
      </c>
      <c r="AM6" s="642"/>
      <c r="AN6" s="642"/>
      <c r="AO6" s="643"/>
      <c r="AP6" s="633" t="s">
        <v>220</v>
      </c>
      <c r="AQ6" s="634"/>
      <c r="AR6" s="634"/>
      <c r="AS6" s="634"/>
      <c r="AT6" s="634"/>
      <c r="AU6" s="634"/>
      <c r="AV6" s="634"/>
      <c r="AW6" s="634"/>
      <c r="AX6" s="634"/>
      <c r="AY6" s="634"/>
      <c r="AZ6" s="634"/>
      <c r="BA6" s="634"/>
      <c r="BB6" s="634"/>
      <c r="BC6" s="634"/>
      <c r="BD6" s="634"/>
      <c r="BE6" s="634"/>
      <c r="BF6" s="635"/>
      <c r="BG6" s="636">
        <v>26627663</v>
      </c>
      <c r="BH6" s="637"/>
      <c r="BI6" s="637"/>
      <c r="BJ6" s="637"/>
      <c r="BK6" s="637"/>
      <c r="BL6" s="637"/>
      <c r="BM6" s="637"/>
      <c r="BN6" s="638"/>
      <c r="BO6" s="639">
        <v>96</v>
      </c>
      <c r="BP6" s="639"/>
      <c r="BQ6" s="639"/>
      <c r="BR6" s="639"/>
      <c r="BS6" s="640">
        <v>603676</v>
      </c>
      <c r="BT6" s="640"/>
      <c r="BU6" s="640"/>
      <c r="BV6" s="640"/>
      <c r="BW6" s="640"/>
      <c r="BX6" s="640"/>
      <c r="BY6" s="640"/>
      <c r="BZ6" s="640"/>
      <c r="CA6" s="640"/>
      <c r="CB6" s="644"/>
      <c r="CD6" s="622" t="s">
        <v>221</v>
      </c>
      <c r="CE6" s="623"/>
      <c r="CF6" s="623"/>
      <c r="CG6" s="623"/>
      <c r="CH6" s="623"/>
      <c r="CI6" s="623"/>
      <c r="CJ6" s="623"/>
      <c r="CK6" s="623"/>
      <c r="CL6" s="623"/>
      <c r="CM6" s="623"/>
      <c r="CN6" s="623"/>
      <c r="CO6" s="623"/>
      <c r="CP6" s="623"/>
      <c r="CQ6" s="624"/>
      <c r="CR6" s="636">
        <v>372840</v>
      </c>
      <c r="CS6" s="637"/>
      <c r="CT6" s="637"/>
      <c r="CU6" s="637"/>
      <c r="CV6" s="637"/>
      <c r="CW6" s="637"/>
      <c r="CX6" s="637"/>
      <c r="CY6" s="638"/>
      <c r="CZ6" s="630">
        <v>0.5</v>
      </c>
      <c r="DA6" s="631"/>
      <c r="DB6" s="631"/>
      <c r="DC6" s="647"/>
      <c r="DD6" s="645" t="s">
        <v>122</v>
      </c>
      <c r="DE6" s="637"/>
      <c r="DF6" s="637"/>
      <c r="DG6" s="637"/>
      <c r="DH6" s="637"/>
      <c r="DI6" s="637"/>
      <c r="DJ6" s="637"/>
      <c r="DK6" s="637"/>
      <c r="DL6" s="637"/>
      <c r="DM6" s="637"/>
      <c r="DN6" s="637"/>
      <c r="DO6" s="637"/>
      <c r="DP6" s="638"/>
      <c r="DQ6" s="645">
        <v>371907</v>
      </c>
      <c r="DR6" s="637"/>
      <c r="DS6" s="637"/>
      <c r="DT6" s="637"/>
      <c r="DU6" s="637"/>
      <c r="DV6" s="637"/>
      <c r="DW6" s="637"/>
      <c r="DX6" s="637"/>
      <c r="DY6" s="637"/>
      <c r="DZ6" s="637"/>
      <c r="EA6" s="637"/>
      <c r="EB6" s="637"/>
      <c r="EC6" s="646"/>
    </row>
    <row r="7" spans="2:143" ht="11.25" customHeight="1" x14ac:dyDescent="0.15">
      <c r="B7" s="633" t="s">
        <v>222</v>
      </c>
      <c r="C7" s="634"/>
      <c r="D7" s="634"/>
      <c r="E7" s="634"/>
      <c r="F7" s="634"/>
      <c r="G7" s="634"/>
      <c r="H7" s="634"/>
      <c r="I7" s="634"/>
      <c r="J7" s="634"/>
      <c r="K7" s="634"/>
      <c r="L7" s="634"/>
      <c r="M7" s="634"/>
      <c r="N7" s="634"/>
      <c r="O7" s="634"/>
      <c r="P7" s="634"/>
      <c r="Q7" s="635"/>
      <c r="R7" s="636">
        <v>13455</v>
      </c>
      <c r="S7" s="637"/>
      <c r="T7" s="637"/>
      <c r="U7" s="637"/>
      <c r="V7" s="637"/>
      <c r="W7" s="637"/>
      <c r="X7" s="637"/>
      <c r="Y7" s="638"/>
      <c r="Z7" s="639">
        <v>0</v>
      </c>
      <c r="AA7" s="639"/>
      <c r="AB7" s="639"/>
      <c r="AC7" s="639"/>
      <c r="AD7" s="640">
        <v>13455</v>
      </c>
      <c r="AE7" s="640"/>
      <c r="AF7" s="640"/>
      <c r="AG7" s="640"/>
      <c r="AH7" s="640"/>
      <c r="AI7" s="640"/>
      <c r="AJ7" s="640"/>
      <c r="AK7" s="640"/>
      <c r="AL7" s="641">
        <v>0</v>
      </c>
      <c r="AM7" s="642"/>
      <c r="AN7" s="642"/>
      <c r="AO7" s="643"/>
      <c r="AP7" s="633" t="s">
        <v>223</v>
      </c>
      <c r="AQ7" s="634"/>
      <c r="AR7" s="634"/>
      <c r="AS7" s="634"/>
      <c r="AT7" s="634"/>
      <c r="AU7" s="634"/>
      <c r="AV7" s="634"/>
      <c r="AW7" s="634"/>
      <c r="AX7" s="634"/>
      <c r="AY7" s="634"/>
      <c r="AZ7" s="634"/>
      <c r="BA7" s="634"/>
      <c r="BB7" s="634"/>
      <c r="BC7" s="634"/>
      <c r="BD7" s="634"/>
      <c r="BE7" s="634"/>
      <c r="BF7" s="635"/>
      <c r="BG7" s="636">
        <v>10695698</v>
      </c>
      <c r="BH7" s="637"/>
      <c r="BI7" s="637"/>
      <c r="BJ7" s="637"/>
      <c r="BK7" s="637"/>
      <c r="BL7" s="637"/>
      <c r="BM7" s="637"/>
      <c r="BN7" s="638"/>
      <c r="BO7" s="639">
        <v>38.6</v>
      </c>
      <c r="BP7" s="639"/>
      <c r="BQ7" s="639"/>
      <c r="BR7" s="639"/>
      <c r="BS7" s="640">
        <v>603676</v>
      </c>
      <c r="BT7" s="640"/>
      <c r="BU7" s="640"/>
      <c r="BV7" s="640"/>
      <c r="BW7" s="640"/>
      <c r="BX7" s="640"/>
      <c r="BY7" s="640"/>
      <c r="BZ7" s="640"/>
      <c r="CA7" s="640"/>
      <c r="CB7" s="644"/>
      <c r="CD7" s="633" t="s">
        <v>224</v>
      </c>
      <c r="CE7" s="634"/>
      <c r="CF7" s="634"/>
      <c r="CG7" s="634"/>
      <c r="CH7" s="634"/>
      <c r="CI7" s="634"/>
      <c r="CJ7" s="634"/>
      <c r="CK7" s="634"/>
      <c r="CL7" s="634"/>
      <c r="CM7" s="634"/>
      <c r="CN7" s="634"/>
      <c r="CO7" s="634"/>
      <c r="CP7" s="634"/>
      <c r="CQ7" s="635"/>
      <c r="CR7" s="636">
        <v>12570186</v>
      </c>
      <c r="CS7" s="637"/>
      <c r="CT7" s="637"/>
      <c r="CU7" s="637"/>
      <c r="CV7" s="637"/>
      <c r="CW7" s="637"/>
      <c r="CX7" s="637"/>
      <c r="CY7" s="638"/>
      <c r="CZ7" s="639">
        <v>16.3</v>
      </c>
      <c r="DA7" s="639"/>
      <c r="DB7" s="639"/>
      <c r="DC7" s="639"/>
      <c r="DD7" s="645">
        <v>423311</v>
      </c>
      <c r="DE7" s="637"/>
      <c r="DF7" s="637"/>
      <c r="DG7" s="637"/>
      <c r="DH7" s="637"/>
      <c r="DI7" s="637"/>
      <c r="DJ7" s="637"/>
      <c r="DK7" s="637"/>
      <c r="DL7" s="637"/>
      <c r="DM7" s="637"/>
      <c r="DN7" s="637"/>
      <c r="DO7" s="637"/>
      <c r="DP7" s="638"/>
      <c r="DQ7" s="645">
        <v>10927148</v>
      </c>
      <c r="DR7" s="637"/>
      <c r="DS7" s="637"/>
      <c r="DT7" s="637"/>
      <c r="DU7" s="637"/>
      <c r="DV7" s="637"/>
      <c r="DW7" s="637"/>
      <c r="DX7" s="637"/>
      <c r="DY7" s="637"/>
      <c r="DZ7" s="637"/>
      <c r="EA7" s="637"/>
      <c r="EB7" s="637"/>
      <c r="EC7" s="646"/>
    </row>
    <row r="8" spans="2:143" ht="11.25" customHeight="1" x14ac:dyDescent="0.15">
      <c r="B8" s="633" t="s">
        <v>225</v>
      </c>
      <c r="C8" s="634"/>
      <c r="D8" s="634"/>
      <c r="E8" s="634"/>
      <c r="F8" s="634"/>
      <c r="G8" s="634"/>
      <c r="H8" s="634"/>
      <c r="I8" s="634"/>
      <c r="J8" s="634"/>
      <c r="K8" s="634"/>
      <c r="L8" s="634"/>
      <c r="M8" s="634"/>
      <c r="N8" s="634"/>
      <c r="O8" s="634"/>
      <c r="P8" s="634"/>
      <c r="Q8" s="635"/>
      <c r="R8" s="636">
        <v>124422</v>
      </c>
      <c r="S8" s="637"/>
      <c r="T8" s="637"/>
      <c r="U8" s="637"/>
      <c r="V8" s="637"/>
      <c r="W8" s="637"/>
      <c r="X8" s="637"/>
      <c r="Y8" s="638"/>
      <c r="Z8" s="639">
        <v>0.2</v>
      </c>
      <c r="AA8" s="639"/>
      <c r="AB8" s="639"/>
      <c r="AC8" s="639"/>
      <c r="AD8" s="640">
        <v>124422</v>
      </c>
      <c r="AE8" s="640"/>
      <c r="AF8" s="640"/>
      <c r="AG8" s="640"/>
      <c r="AH8" s="640"/>
      <c r="AI8" s="640"/>
      <c r="AJ8" s="640"/>
      <c r="AK8" s="640"/>
      <c r="AL8" s="641">
        <v>0.3</v>
      </c>
      <c r="AM8" s="642"/>
      <c r="AN8" s="642"/>
      <c r="AO8" s="643"/>
      <c r="AP8" s="633" t="s">
        <v>226</v>
      </c>
      <c r="AQ8" s="634"/>
      <c r="AR8" s="634"/>
      <c r="AS8" s="634"/>
      <c r="AT8" s="634"/>
      <c r="AU8" s="634"/>
      <c r="AV8" s="634"/>
      <c r="AW8" s="634"/>
      <c r="AX8" s="634"/>
      <c r="AY8" s="634"/>
      <c r="AZ8" s="634"/>
      <c r="BA8" s="634"/>
      <c r="BB8" s="634"/>
      <c r="BC8" s="634"/>
      <c r="BD8" s="634"/>
      <c r="BE8" s="634"/>
      <c r="BF8" s="635"/>
      <c r="BG8" s="636">
        <v>242772</v>
      </c>
      <c r="BH8" s="637"/>
      <c r="BI8" s="637"/>
      <c r="BJ8" s="637"/>
      <c r="BK8" s="637"/>
      <c r="BL8" s="637"/>
      <c r="BM8" s="637"/>
      <c r="BN8" s="638"/>
      <c r="BO8" s="639">
        <v>0.9</v>
      </c>
      <c r="BP8" s="639"/>
      <c r="BQ8" s="639"/>
      <c r="BR8" s="639"/>
      <c r="BS8" s="640" t="s">
        <v>122</v>
      </c>
      <c r="BT8" s="640"/>
      <c r="BU8" s="640"/>
      <c r="BV8" s="640"/>
      <c r="BW8" s="640"/>
      <c r="BX8" s="640"/>
      <c r="BY8" s="640"/>
      <c r="BZ8" s="640"/>
      <c r="CA8" s="640"/>
      <c r="CB8" s="644"/>
      <c r="CD8" s="633" t="s">
        <v>227</v>
      </c>
      <c r="CE8" s="634"/>
      <c r="CF8" s="634"/>
      <c r="CG8" s="634"/>
      <c r="CH8" s="634"/>
      <c r="CI8" s="634"/>
      <c r="CJ8" s="634"/>
      <c r="CK8" s="634"/>
      <c r="CL8" s="634"/>
      <c r="CM8" s="634"/>
      <c r="CN8" s="634"/>
      <c r="CO8" s="634"/>
      <c r="CP8" s="634"/>
      <c r="CQ8" s="635"/>
      <c r="CR8" s="636">
        <v>22459377</v>
      </c>
      <c r="CS8" s="637"/>
      <c r="CT8" s="637"/>
      <c r="CU8" s="637"/>
      <c r="CV8" s="637"/>
      <c r="CW8" s="637"/>
      <c r="CX8" s="637"/>
      <c r="CY8" s="638"/>
      <c r="CZ8" s="639">
        <v>29.2</v>
      </c>
      <c r="DA8" s="639"/>
      <c r="DB8" s="639"/>
      <c r="DC8" s="639"/>
      <c r="DD8" s="645">
        <v>210702</v>
      </c>
      <c r="DE8" s="637"/>
      <c r="DF8" s="637"/>
      <c r="DG8" s="637"/>
      <c r="DH8" s="637"/>
      <c r="DI8" s="637"/>
      <c r="DJ8" s="637"/>
      <c r="DK8" s="637"/>
      <c r="DL8" s="637"/>
      <c r="DM8" s="637"/>
      <c r="DN8" s="637"/>
      <c r="DO8" s="637"/>
      <c r="DP8" s="638"/>
      <c r="DQ8" s="645">
        <v>12032201</v>
      </c>
      <c r="DR8" s="637"/>
      <c r="DS8" s="637"/>
      <c r="DT8" s="637"/>
      <c r="DU8" s="637"/>
      <c r="DV8" s="637"/>
      <c r="DW8" s="637"/>
      <c r="DX8" s="637"/>
      <c r="DY8" s="637"/>
      <c r="DZ8" s="637"/>
      <c r="EA8" s="637"/>
      <c r="EB8" s="637"/>
      <c r="EC8" s="646"/>
    </row>
    <row r="9" spans="2:143" ht="11.25" customHeight="1" x14ac:dyDescent="0.15">
      <c r="B9" s="633" t="s">
        <v>228</v>
      </c>
      <c r="C9" s="634"/>
      <c r="D9" s="634"/>
      <c r="E9" s="634"/>
      <c r="F9" s="634"/>
      <c r="G9" s="634"/>
      <c r="H9" s="634"/>
      <c r="I9" s="634"/>
      <c r="J9" s="634"/>
      <c r="K9" s="634"/>
      <c r="L9" s="634"/>
      <c r="M9" s="634"/>
      <c r="N9" s="634"/>
      <c r="O9" s="634"/>
      <c r="P9" s="634"/>
      <c r="Q9" s="635"/>
      <c r="R9" s="636">
        <v>138841</v>
      </c>
      <c r="S9" s="637"/>
      <c r="T9" s="637"/>
      <c r="U9" s="637"/>
      <c r="V9" s="637"/>
      <c r="W9" s="637"/>
      <c r="X9" s="637"/>
      <c r="Y9" s="638"/>
      <c r="Z9" s="639">
        <v>0.2</v>
      </c>
      <c r="AA9" s="639"/>
      <c r="AB9" s="639"/>
      <c r="AC9" s="639"/>
      <c r="AD9" s="640">
        <v>138841</v>
      </c>
      <c r="AE9" s="640"/>
      <c r="AF9" s="640"/>
      <c r="AG9" s="640"/>
      <c r="AH9" s="640"/>
      <c r="AI9" s="640"/>
      <c r="AJ9" s="640"/>
      <c r="AK9" s="640"/>
      <c r="AL9" s="641">
        <v>0.4</v>
      </c>
      <c r="AM9" s="642"/>
      <c r="AN9" s="642"/>
      <c r="AO9" s="643"/>
      <c r="AP9" s="633" t="s">
        <v>229</v>
      </c>
      <c r="AQ9" s="634"/>
      <c r="AR9" s="634"/>
      <c r="AS9" s="634"/>
      <c r="AT9" s="634"/>
      <c r="AU9" s="634"/>
      <c r="AV9" s="634"/>
      <c r="AW9" s="634"/>
      <c r="AX9" s="634"/>
      <c r="AY9" s="634"/>
      <c r="AZ9" s="634"/>
      <c r="BA9" s="634"/>
      <c r="BB9" s="634"/>
      <c r="BC9" s="634"/>
      <c r="BD9" s="634"/>
      <c r="BE9" s="634"/>
      <c r="BF9" s="635"/>
      <c r="BG9" s="636">
        <v>7840567</v>
      </c>
      <c r="BH9" s="637"/>
      <c r="BI9" s="637"/>
      <c r="BJ9" s="637"/>
      <c r="BK9" s="637"/>
      <c r="BL9" s="637"/>
      <c r="BM9" s="637"/>
      <c r="BN9" s="638"/>
      <c r="BO9" s="639">
        <v>28.3</v>
      </c>
      <c r="BP9" s="639"/>
      <c r="BQ9" s="639"/>
      <c r="BR9" s="639"/>
      <c r="BS9" s="640" t="s">
        <v>122</v>
      </c>
      <c r="BT9" s="640"/>
      <c r="BU9" s="640"/>
      <c r="BV9" s="640"/>
      <c r="BW9" s="640"/>
      <c r="BX9" s="640"/>
      <c r="BY9" s="640"/>
      <c r="BZ9" s="640"/>
      <c r="CA9" s="640"/>
      <c r="CB9" s="644"/>
      <c r="CD9" s="633" t="s">
        <v>230</v>
      </c>
      <c r="CE9" s="634"/>
      <c r="CF9" s="634"/>
      <c r="CG9" s="634"/>
      <c r="CH9" s="634"/>
      <c r="CI9" s="634"/>
      <c r="CJ9" s="634"/>
      <c r="CK9" s="634"/>
      <c r="CL9" s="634"/>
      <c r="CM9" s="634"/>
      <c r="CN9" s="634"/>
      <c r="CO9" s="634"/>
      <c r="CP9" s="634"/>
      <c r="CQ9" s="635"/>
      <c r="CR9" s="636">
        <v>6400322</v>
      </c>
      <c r="CS9" s="637"/>
      <c r="CT9" s="637"/>
      <c r="CU9" s="637"/>
      <c r="CV9" s="637"/>
      <c r="CW9" s="637"/>
      <c r="CX9" s="637"/>
      <c r="CY9" s="638"/>
      <c r="CZ9" s="639">
        <v>8.3000000000000007</v>
      </c>
      <c r="DA9" s="639"/>
      <c r="DB9" s="639"/>
      <c r="DC9" s="639"/>
      <c r="DD9" s="645">
        <v>29586</v>
      </c>
      <c r="DE9" s="637"/>
      <c r="DF9" s="637"/>
      <c r="DG9" s="637"/>
      <c r="DH9" s="637"/>
      <c r="DI9" s="637"/>
      <c r="DJ9" s="637"/>
      <c r="DK9" s="637"/>
      <c r="DL9" s="637"/>
      <c r="DM9" s="637"/>
      <c r="DN9" s="637"/>
      <c r="DO9" s="637"/>
      <c r="DP9" s="638"/>
      <c r="DQ9" s="645">
        <v>5367843</v>
      </c>
      <c r="DR9" s="637"/>
      <c r="DS9" s="637"/>
      <c r="DT9" s="637"/>
      <c r="DU9" s="637"/>
      <c r="DV9" s="637"/>
      <c r="DW9" s="637"/>
      <c r="DX9" s="637"/>
      <c r="DY9" s="637"/>
      <c r="DZ9" s="637"/>
      <c r="EA9" s="637"/>
      <c r="EB9" s="637"/>
      <c r="EC9" s="646"/>
    </row>
    <row r="10" spans="2:143" ht="11.25" customHeight="1" x14ac:dyDescent="0.15">
      <c r="B10" s="633" t="s">
        <v>231</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232</v>
      </c>
      <c r="AQ10" s="634"/>
      <c r="AR10" s="634"/>
      <c r="AS10" s="634"/>
      <c r="AT10" s="634"/>
      <c r="AU10" s="634"/>
      <c r="AV10" s="634"/>
      <c r="AW10" s="634"/>
      <c r="AX10" s="634"/>
      <c r="AY10" s="634"/>
      <c r="AZ10" s="634"/>
      <c r="BA10" s="634"/>
      <c r="BB10" s="634"/>
      <c r="BC10" s="634"/>
      <c r="BD10" s="634"/>
      <c r="BE10" s="634"/>
      <c r="BF10" s="635"/>
      <c r="BG10" s="636">
        <v>492609</v>
      </c>
      <c r="BH10" s="637"/>
      <c r="BI10" s="637"/>
      <c r="BJ10" s="637"/>
      <c r="BK10" s="637"/>
      <c r="BL10" s="637"/>
      <c r="BM10" s="637"/>
      <c r="BN10" s="638"/>
      <c r="BO10" s="639">
        <v>1.8</v>
      </c>
      <c r="BP10" s="639"/>
      <c r="BQ10" s="639"/>
      <c r="BR10" s="639"/>
      <c r="BS10" s="640" t="s">
        <v>122</v>
      </c>
      <c r="BT10" s="640"/>
      <c r="BU10" s="640"/>
      <c r="BV10" s="640"/>
      <c r="BW10" s="640"/>
      <c r="BX10" s="640"/>
      <c r="BY10" s="640"/>
      <c r="BZ10" s="640"/>
      <c r="CA10" s="640"/>
      <c r="CB10" s="644"/>
      <c r="CD10" s="633" t="s">
        <v>233</v>
      </c>
      <c r="CE10" s="634"/>
      <c r="CF10" s="634"/>
      <c r="CG10" s="634"/>
      <c r="CH10" s="634"/>
      <c r="CI10" s="634"/>
      <c r="CJ10" s="634"/>
      <c r="CK10" s="634"/>
      <c r="CL10" s="634"/>
      <c r="CM10" s="634"/>
      <c r="CN10" s="634"/>
      <c r="CO10" s="634"/>
      <c r="CP10" s="634"/>
      <c r="CQ10" s="635"/>
      <c r="CR10" s="636">
        <v>67736</v>
      </c>
      <c r="CS10" s="637"/>
      <c r="CT10" s="637"/>
      <c r="CU10" s="637"/>
      <c r="CV10" s="637"/>
      <c r="CW10" s="637"/>
      <c r="CX10" s="637"/>
      <c r="CY10" s="638"/>
      <c r="CZ10" s="639">
        <v>0.1</v>
      </c>
      <c r="DA10" s="639"/>
      <c r="DB10" s="639"/>
      <c r="DC10" s="639"/>
      <c r="DD10" s="645" t="s">
        <v>122</v>
      </c>
      <c r="DE10" s="637"/>
      <c r="DF10" s="637"/>
      <c r="DG10" s="637"/>
      <c r="DH10" s="637"/>
      <c r="DI10" s="637"/>
      <c r="DJ10" s="637"/>
      <c r="DK10" s="637"/>
      <c r="DL10" s="637"/>
      <c r="DM10" s="637"/>
      <c r="DN10" s="637"/>
      <c r="DO10" s="637"/>
      <c r="DP10" s="638"/>
      <c r="DQ10" s="645">
        <v>52742</v>
      </c>
      <c r="DR10" s="637"/>
      <c r="DS10" s="637"/>
      <c r="DT10" s="637"/>
      <c r="DU10" s="637"/>
      <c r="DV10" s="637"/>
      <c r="DW10" s="637"/>
      <c r="DX10" s="637"/>
      <c r="DY10" s="637"/>
      <c r="DZ10" s="637"/>
      <c r="EA10" s="637"/>
      <c r="EB10" s="637"/>
      <c r="EC10" s="646"/>
    </row>
    <row r="11" spans="2:143" ht="11.25" customHeight="1" x14ac:dyDescent="0.15">
      <c r="B11" s="633" t="s">
        <v>234</v>
      </c>
      <c r="C11" s="634"/>
      <c r="D11" s="634"/>
      <c r="E11" s="634"/>
      <c r="F11" s="634"/>
      <c r="G11" s="634"/>
      <c r="H11" s="634"/>
      <c r="I11" s="634"/>
      <c r="J11" s="634"/>
      <c r="K11" s="634"/>
      <c r="L11" s="634"/>
      <c r="M11" s="634"/>
      <c r="N11" s="634"/>
      <c r="O11" s="634"/>
      <c r="P11" s="634"/>
      <c r="Q11" s="635"/>
      <c r="R11" s="636">
        <v>3414610</v>
      </c>
      <c r="S11" s="637"/>
      <c r="T11" s="637"/>
      <c r="U11" s="637"/>
      <c r="V11" s="637"/>
      <c r="W11" s="637"/>
      <c r="X11" s="637"/>
      <c r="Y11" s="638"/>
      <c r="Z11" s="641">
        <v>4.2</v>
      </c>
      <c r="AA11" s="642"/>
      <c r="AB11" s="642"/>
      <c r="AC11" s="648"/>
      <c r="AD11" s="645">
        <v>3414610</v>
      </c>
      <c r="AE11" s="637"/>
      <c r="AF11" s="637"/>
      <c r="AG11" s="637"/>
      <c r="AH11" s="637"/>
      <c r="AI11" s="637"/>
      <c r="AJ11" s="637"/>
      <c r="AK11" s="638"/>
      <c r="AL11" s="641">
        <v>8.9</v>
      </c>
      <c r="AM11" s="642"/>
      <c r="AN11" s="642"/>
      <c r="AO11" s="643"/>
      <c r="AP11" s="633" t="s">
        <v>235</v>
      </c>
      <c r="AQ11" s="634"/>
      <c r="AR11" s="634"/>
      <c r="AS11" s="634"/>
      <c r="AT11" s="634"/>
      <c r="AU11" s="634"/>
      <c r="AV11" s="634"/>
      <c r="AW11" s="634"/>
      <c r="AX11" s="634"/>
      <c r="AY11" s="634"/>
      <c r="AZ11" s="634"/>
      <c r="BA11" s="634"/>
      <c r="BB11" s="634"/>
      <c r="BC11" s="634"/>
      <c r="BD11" s="634"/>
      <c r="BE11" s="634"/>
      <c r="BF11" s="635"/>
      <c r="BG11" s="636">
        <v>2119750</v>
      </c>
      <c r="BH11" s="637"/>
      <c r="BI11" s="637"/>
      <c r="BJ11" s="637"/>
      <c r="BK11" s="637"/>
      <c r="BL11" s="637"/>
      <c r="BM11" s="637"/>
      <c r="BN11" s="638"/>
      <c r="BO11" s="639">
        <v>7.6</v>
      </c>
      <c r="BP11" s="639"/>
      <c r="BQ11" s="639"/>
      <c r="BR11" s="639"/>
      <c r="BS11" s="640">
        <v>603676</v>
      </c>
      <c r="BT11" s="640"/>
      <c r="BU11" s="640"/>
      <c r="BV11" s="640"/>
      <c r="BW11" s="640"/>
      <c r="BX11" s="640"/>
      <c r="BY11" s="640"/>
      <c r="BZ11" s="640"/>
      <c r="CA11" s="640"/>
      <c r="CB11" s="644"/>
      <c r="CD11" s="633" t="s">
        <v>236</v>
      </c>
      <c r="CE11" s="634"/>
      <c r="CF11" s="634"/>
      <c r="CG11" s="634"/>
      <c r="CH11" s="634"/>
      <c r="CI11" s="634"/>
      <c r="CJ11" s="634"/>
      <c r="CK11" s="634"/>
      <c r="CL11" s="634"/>
      <c r="CM11" s="634"/>
      <c r="CN11" s="634"/>
      <c r="CO11" s="634"/>
      <c r="CP11" s="634"/>
      <c r="CQ11" s="635"/>
      <c r="CR11" s="636">
        <v>1571013</v>
      </c>
      <c r="CS11" s="637"/>
      <c r="CT11" s="637"/>
      <c r="CU11" s="637"/>
      <c r="CV11" s="637"/>
      <c r="CW11" s="637"/>
      <c r="CX11" s="637"/>
      <c r="CY11" s="638"/>
      <c r="CZ11" s="639">
        <v>2</v>
      </c>
      <c r="DA11" s="639"/>
      <c r="DB11" s="639"/>
      <c r="DC11" s="639"/>
      <c r="DD11" s="645">
        <v>499969</v>
      </c>
      <c r="DE11" s="637"/>
      <c r="DF11" s="637"/>
      <c r="DG11" s="637"/>
      <c r="DH11" s="637"/>
      <c r="DI11" s="637"/>
      <c r="DJ11" s="637"/>
      <c r="DK11" s="637"/>
      <c r="DL11" s="637"/>
      <c r="DM11" s="637"/>
      <c r="DN11" s="637"/>
      <c r="DO11" s="637"/>
      <c r="DP11" s="638"/>
      <c r="DQ11" s="645">
        <v>1004125</v>
      </c>
      <c r="DR11" s="637"/>
      <c r="DS11" s="637"/>
      <c r="DT11" s="637"/>
      <c r="DU11" s="637"/>
      <c r="DV11" s="637"/>
      <c r="DW11" s="637"/>
      <c r="DX11" s="637"/>
      <c r="DY11" s="637"/>
      <c r="DZ11" s="637"/>
      <c r="EA11" s="637"/>
      <c r="EB11" s="637"/>
      <c r="EC11" s="646"/>
    </row>
    <row r="12" spans="2:143" ht="11.25" customHeight="1" x14ac:dyDescent="0.15">
      <c r="B12" s="633" t="s">
        <v>237</v>
      </c>
      <c r="C12" s="634"/>
      <c r="D12" s="634"/>
      <c r="E12" s="634"/>
      <c r="F12" s="634"/>
      <c r="G12" s="634"/>
      <c r="H12" s="634"/>
      <c r="I12" s="634"/>
      <c r="J12" s="634"/>
      <c r="K12" s="634"/>
      <c r="L12" s="634"/>
      <c r="M12" s="634"/>
      <c r="N12" s="634"/>
      <c r="O12" s="634"/>
      <c r="P12" s="634"/>
      <c r="Q12" s="635"/>
      <c r="R12" s="636">
        <v>50074</v>
      </c>
      <c r="S12" s="637"/>
      <c r="T12" s="637"/>
      <c r="U12" s="637"/>
      <c r="V12" s="637"/>
      <c r="W12" s="637"/>
      <c r="X12" s="637"/>
      <c r="Y12" s="638"/>
      <c r="Z12" s="639">
        <v>0.1</v>
      </c>
      <c r="AA12" s="639"/>
      <c r="AB12" s="639"/>
      <c r="AC12" s="639"/>
      <c r="AD12" s="640">
        <v>50074</v>
      </c>
      <c r="AE12" s="640"/>
      <c r="AF12" s="640"/>
      <c r="AG12" s="640"/>
      <c r="AH12" s="640"/>
      <c r="AI12" s="640"/>
      <c r="AJ12" s="640"/>
      <c r="AK12" s="640"/>
      <c r="AL12" s="641">
        <v>0.1</v>
      </c>
      <c r="AM12" s="642"/>
      <c r="AN12" s="642"/>
      <c r="AO12" s="643"/>
      <c r="AP12" s="633" t="s">
        <v>238</v>
      </c>
      <c r="AQ12" s="634"/>
      <c r="AR12" s="634"/>
      <c r="AS12" s="634"/>
      <c r="AT12" s="634"/>
      <c r="AU12" s="634"/>
      <c r="AV12" s="634"/>
      <c r="AW12" s="634"/>
      <c r="AX12" s="634"/>
      <c r="AY12" s="634"/>
      <c r="AZ12" s="634"/>
      <c r="BA12" s="634"/>
      <c r="BB12" s="634"/>
      <c r="BC12" s="634"/>
      <c r="BD12" s="634"/>
      <c r="BE12" s="634"/>
      <c r="BF12" s="635"/>
      <c r="BG12" s="636">
        <v>14464591</v>
      </c>
      <c r="BH12" s="637"/>
      <c r="BI12" s="637"/>
      <c r="BJ12" s="637"/>
      <c r="BK12" s="637"/>
      <c r="BL12" s="637"/>
      <c r="BM12" s="637"/>
      <c r="BN12" s="638"/>
      <c r="BO12" s="639">
        <v>52.1</v>
      </c>
      <c r="BP12" s="639"/>
      <c r="BQ12" s="639"/>
      <c r="BR12" s="639"/>
      <c r="BS12" s="640" t="s">
        <v>122</v>
      </c>
      <c r="BT12" s="640"/>
      <c r="BU12" s="640"/>
      <c r="BV12" s="640"/>
      <c r="BW12" s="640"/>
      <c r="BX12" s="640"/>
      <c r="BY12" s="640"/>
      <c r="BZ12" s="640"/>
      <c r="CA12" s="640"/>
      <c r="CB12" s="644"/>
      <c r="CD12" s="633" t="s">
        <v>239</v>
      </c>
      <c r="CE12" s="634"/>
      <c r="CF12" s="634"/>
      <c r="CG12" s="634"/>
      <c r="CH12" s="634"/>
      <c r="CI12" s="634"/>
      <c r="CJ12" s="634"/>
      <c r="CK12" s="634"/>
      <c r="CL12" s="634"/>
      <c r="CM12" s="634"/>
      <c r="CN12" s="634"/>
      <c r="CO12" s="634"/>
      <c r="CP12" s="634"/>
      <c r="CQ12" s="635"/>
      <c r="CR12" s="636">
        <v>2286868</v>
      </c>
      <c r="CS12" s="637"/>
      <c r="CT12" s="637"/>
      <c r="CU12" s="637"/>
      <c r="CV12" s="637"/>
      <c r="CW12" s="637"/>
      <c r="CX12" s="637"/>
      <c r="CY12" s="638"/>
      <c r="CZ12" s="639">
        <v>3</v>
      </c>
      <c r="DA12" s="639"/>
      <c r="DB12" s="639"/>
      <c r="DC12" s="639"/>
      <c r="DD12" s="645">
        <v>161298</v>
      </c>
      <c r="DE12" s="637"/>
      <c r="DF12" s="637"/>
      <c r="DG12" s="637"/>
      <c r="DH12" s="637"/>
      <c r="DI12" s="637"/>
      <c r="DJ12" s="637"/>
      <c r="DK12" s="637"/>
      <c r="DL12" s="637"/>
      <c r="DM12" s="637"/>
      <c r="DN12" s="637"/>
      <c r="DO12" s="637"/>
      <c r="DP12" s="638"/>
      <c r="DQ12" s="645">
        <v>940995</v>
      </c>
      <c r="DR12" s="637"/>
      <c r="DS12" s="637"/>
      <c r="DT12" s="637"/>
      <c r="DU12" s="637"/>
      <c r="DV12" s="637"/>
      <c r="DW12" s="637"/>
      <c r="DX12" s="637"/>
      <c r="DY12" s="637"/>
      <c r="DZ12" s="637"/>
      <c r="EA12" s="637"/>
      <c r="EB12" s="637"/>
      <c r="EC12" s="646"/>
    </row>
    <row r="13" spans="2:143" ht="11.25" customHeight="1" x14ac:dyDescent="0.15">
      <c r="B13" s="633" t="s">
        <v>240</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241</v>
      </c>
      <c r="AQ13" s="634"/>
      <c r="AR13" s="634"/>
      <c r="AS13" s="634"/>
      <c r="AT13" s="634"/>
      <c r="AU13" s="634"/>
      <c r="AV13" s="634"/>
      <c r="AW13" s="634"/>
      <c r="AX13" s="634"/>
      <c r="AY13" s="634"/>
      <c r="AZ13" s="634"/>
      <c r="BA13" s="634"/>
      <c r="BB13" s="634"/>
      <c r="BC13" s="634"/>
      <c r="BD13" s="634"/>
      <c r="BE13" s="634"/>
      <c r="BF13" s="635"/>
      <c r="BG13" s="636">
        <v>14365778</v>
      </c>
      <c r="BH13" s="637"/>
      <c r="BI13" s="637"/>
      <c r="BJ13" s="637"/>
      <c r="BK13" s="637"/>
      <c r="BL13" s="637"/>
      <c r="BM13" s="637"/>
      <c r="BN13" s="638"/>
      <c r="BO13" s="639">
        <v>51.8</v>
      </c>
      <c r="BP13" s="639"/>
      <c r="BQ13" s="639"/>
      <c r="BR13" s="639"/>
      <c r="BS13" s="640" t="s">
        <v>122</v>
      </c>
      <c r="BT13" s="640"/>
      <c r="BU13" s="640"/>
      <c r="BV13" s="640"/>
      <c r="BW13" s="640"/>
      <c r="BX13" s="640"/>
      <c r="BY13" s="640"/>
      <c r="BZ13" s="640"/>
      <c r="CA13" s="640"/>
      <c r="CB13" s="644"/>
      <c r="CD13" s="633" t="s">
        <v>242</v>
      </c>
      <c r="CE13" s="634"/>
      <c r="CF13" s="634"/>
      <c r="CG13" s="634"/>
      <c r="CH13" s="634"/>
      <c r="CI13" s="634"/>
      <c r="CJ13" s="634"/>
      <c r="CK13" s="634"/>
      <c r="CL13" s="634"/>
      <c r="CM13" s="634"/>
      <c r="CN13" s="634"/>
      <c r="CO13" s="634"/>
      <c r="CP13" s="634"/>
      <c r="CQ13" s="635"/>
      <c r="CR13" s="636">
        <v>8254095</v>
      </c>
      <c r="CS13" s="637"/>
      <c r="CT13" s="637"/>
      <c r="CU13" s="637"/>
      <c r="CV13" s="637"/>
      <c r="CW13" s="637"/>
      <c r="CX13" s="637"/>
      <c r="CY13" s="638"/>
      <c r="CZ13" s="639">
        <v>10.7</v>
      </c>
      <c r="DA13" s="639"/>
      <c r="DB13" s="639"/>
      <c r="DC13" s="639"/>
      <c r="DD13" s="645">
        <v>4710949</v>
      </c>
      <c r="DE13" s="637"/>
      <c r="DF13" s="637"/>
      <c r="DG13" s="637"/>
      <c r="DH13" s="637"/>
      <c r="DI13" s="637"/>
      <c r="DJ13" s="637"/>
      <c r="DK13" s="637"/>
      <c r="DL13" s="637"/>
      <c r="DM13" s="637"/>
      <c r="DN13" s="637"/>
      <c r="DO13" s="637"/>
      <c r="DP13" s="638"/>
      <c r="DQ13" s="645">
        <v>3638972</v>
      </c>
      <c r="DR13" s="637"/>
      <c r="DS13" s="637"/>
      <c r="DT13" s="637"/>
      <c r="DU13" s="637"/>
      <c r="DV13" s="637"/>
      <c r="DW13" s="637"/>
      <c r="DX13" s="637"/>
      <c r="DY13" s="637"/>
      <c r="DZ13" s="637"/>
      <c r="EA13" s="637"/>
      <c r="EB13" s="637"/>
      <c r="EC13" s="646"/>
    </row>
    <row r="14" spans="2:143" ht="11.25" customHeight="1" x14ac:dyDescent="0.15">
      <c r="B14" s="633" t="s">
        <v>243</v>
      </c>
      <c r="C14" s="634"/>
      <c r="D14" s="634"/>
      <c r="E14" s="634"/>
      <c r="F14" s="634"/>
      <c r="G14" s="634"/>
      <c r="H14" s="634"/>
      <c r="I14" s="634"/>
      <c r="J14" s="634"/>
      <c r="K14" s="634"/>
      <c r="L14" s="634"/>
      <c r="M14" s="634"/>
      <c r="N14" s="634"/>
      <c r="O14" s="634"/>
      <c r="P14" s="634"/>
      <c r="Q14" s="635"/>
      <c r="R14" s="636">
        <v>5038</v>
      </c>
      <c r="S14" s="637"/>
      <c r="T14" s="637"/>
      <c r="U14" s="637"/>
      <c r="V14" s="637"/>
      <c r="W14" s="637"/>
      <c r="X14" s="637"/>
      <c r="Y14" s="638"/>
      <c r="Z14" s="639">
        <v>0</v>
      </c>
      <c r="AA14" s="639"/>
      <c r="AB14" s="639"/>
      <c r="AC14" s="639"/>
      <c r="AD14" s="640">
        <v>5038</v>
      </c>
      <c r="AE14" s="640"/>
      <c r="AF14" s="640"/>
      <c r="AG14" s="640"/>
      <c r="AH14" s="640"/>
      <c r="AI14" s="640"/>
      <c r="AJ14" s="640"/>
      <c r="AK14" s="640"/>
      <c r="AL14" s="641">
        <v>0</v>
      </c>
      <c r="AM14" s="642"/>
      <c r="AN14" s="642"/>
      <c r="AO14" s="643"/>
      <c r="AP14" s="633" t="s">
        <v>244</v>
      </c>
      <c r="AQ14" s="634"/>
      <c r="AR14" s="634"/>
      <c r="AS14" s="634"/>
      <c r="AT14" s="634"/>
      <c r="AU14" s="634"/>
      <c r="AV14" s="634"/>
      <c r="AW14" s="634"/>
      <c r="AX14" s="634"/>
      <c r="AY14" s="634"/>
      <c r="AZ14" s="634"/>
      <c r="BA14" s="634"/>
      <c r="BB14" s="634"/>
      <c r="BC14" s="634"/>
      <c r="BD14" s="634"/>
      <c r="BE14" s="634"/>
      <c r="BF14" s="635"/>
      <c r="BG14" s="636">
        <v>455116</v>
      </c>
      <c r="BH14" s="637"/>
      <c r="BI14" s="637"/>
      <c r="BJ14" s="637"/>
      <c r="BK14" s="637"/>
      <c r="BL14" s="637"/>
      <c r="BM14" s="637"/>
      <c r="BN14" s="638"/>
      <c r="BO14" s="639">
        <v>1.6</v>
      </c>
      <c r="BP14" s="639"/>
      <c r="BQ14" s="639"/>
      <c r="BR14" s="639"/>
      <c r="BS14" s="640" t="s">
        <v>122</v>
      </c>
      <c r="BT14" s="640"/>
      <c r="BU14" s="640"/>
      <c r="BV14" s="640"/>
      <c r="BW14" s="640"/>
      <c r="BX14" s="640"/>
      <c r="BY14" s="640"/>
      <c r="BZ14" s="640"/>
      <c r="CA14" s="640"/>
      <c r="CB14" s="644"/>
      <c r="CD14" s="633" t="s">
        <v>245</v>
      </c>
      <c r="CE14" s="634"/>
      <c r="CF14" s="634"/>
      <c r="CG14" s="634"/>
      <c r="CH14" s="634"/>
      <c r="CI14" s="634"/>
      <c r="CJ14" s="634"/>
      <c r="CK14" s="634"/>
      <c r="CL14" s="634"/>
      <c r="CM14" s="634"/>
      <c r="CN14" s="634"/>
      <c r="CO14" s="634"/>
      <c r="CP14" s="634"/>
      <c r="CQ14" s="635"/>
      <c r="CR14" s="636">
        <v>2657213</v>
      </c>
      <c r="CS14" s="637"/>
      <c r="CT14" s="637"/>
      <c r="CU14" s="637"/>
      <c r="CV14" s="637"/>
      <c r="CW14" s="637"/>
      <c r="CX14" s="637"/>
      <c r="CY14" s="638"/>
      <c r="CZ14" s="639">
        <v>3.5</v>
      </c>
      <c r="DA14" s="639"/>
      <c r="DB14" s="639"/>
      <c r="DC14" s="639"/>
      <c r="DD14" s="645">
        <v>320020</v>
      </c>
      <c r="DE14" s="637"/>
      <c r="DF14" s="637"/>
      <c r="DG14" s="637"/>
      <c r="DH14" s="637"/>
      <c r="DI14" s="637"/>
      <c r="DJ14" s="637"/>
      <c r="DK14" s="637"/>
      <c r="DL14" s="637"/>
      <c r="DM14" s="637"/>
      <c r="DN14" s="637"/>
      <c r="DO14" s="637"/>
      <c r="DP14" s="638"/>
      <c r="DQ14" s="645">
        <v>2317683</v>
      </c>
      <c r="DR14" s="637"/>
      <c r="DS14" s="637"/>
      <c r="DT14" s="637"/>
      <c r="DU14" s="637"/>
      <c r="DV14" s="637"/>
      <c r="DW14" s="637"/>
      <c r="DX14" s="637"/>
      <c r="DY14" s="637"/>
      <c r="DZ14" s="637"/>
      <c r="EA14" s="637"/>
      <c r="EB14" s="637"/>
      <c r="EC14" s="646"/>
    </row>
    <row r="15" spans="2:143" ht="11.25" customHeight="1" x14ac:dyDescent="0.15">
      <c r="B15" s="633" t="s">
        <v>246</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247</v>
      </c>
      <c r="AQ15" s="634"/>
      <c r="AR15" s="634"/>
      <c r="AS15" s="634"/>
      <c r="AT15" s="634"/>
      <c r="AU15" s="634"/>
      <c r="AV15" s="634"/>
      <c r="AW15" s="634"/>
      <c r="AX15" s="634"/>
      <c r="AY15" s="634"/>
      <c r="AZ15" s="634"/>
      <c r="BA15" s="634"/>
      <c r="BB15" s="634"/>
      <c r="BC15" s="634"/>
      <c r="BD15" s="634"/>
      <c r="BE15" s="634"/>
      <c r="BF15" s="635"/>
      <c r="BG15" s="636">
        <v>1012258</v>
      </c>
      <c r="BH15" s="637"/>
      <c r="BI15" s="637"/>
      <c r="BJ15" s="637"/>
      <c r="BK15" s="637"/>
      <c r="BL15" s="637"/>
      <c r="BM15" s="637"/>
      <c r="BN15" s="638"/>
      <c r="BO15" s="639">
        <v>3.6</v>
      </c>
      <c r="BP15" s="639"/>
      <c r="BQ15" s="639"/>
      <c r="BR15" s="639"/>
      <c r="BS15" s="640" t="s">
        <v>122</v>
      </c>
      <c r="BT15" s="640"/>
      <c r="BU15" s="640"/>
      <c r="BV15" s="640"/>
      <c r="BW15" s="640"/>
      <c r="BX15" s="640"/>
      <c r="BY15" s="640"/>
      <c r="BZ15" s="640"/>
      <c r="CA15" s="640"/>
      <c r="CB15" s="644"/>
      <c r="CD15" s="633" t="s">
        <v>248</v>
      </c>
      <c r="CE15" s="634"/>
      <c r="CF15" s="634"/>
      <c r="CG15" s="634"/>
      <c r="CH15" s="634"/>
      <c r="CI15" s="634"/>
      <c r="CJ15" s="634"/>
      <c r="CK15" s="634"/>
      <c r="CL15" s="634"/>
      <c r="CM15" s="634"/>
      <c r="CN15" s="634"/>
      <c r="CO15" s="634"/>
      <c r="CP15" s="634"/>
      <c r="CQ15" s="635"/>
      <c r="CR15" s="636">
        <v>11267953</v>
      </c>
      <c r="CS15" s="637"/>
      <c r="CT15" s="637"/>
      <c r="CU15" s="637"/>
      <c r="CV15" s="637"/>
      <c r="CW15" s="637"/>
      <c r="CX15" s="637"/>
      <c r="CY15" s="638"/>
      <c r="CZ15" s="639">
        <v>14.7</v>
      </c>
      <c r="DA15" s="639"/>
      <c r="DB15" s="639"/>
      <c r="DC15" s="639"/>
      <c r="DD15" s="645">
        <v>4773426</v>
      </c>
      <c r="DE15" s="637"/>
      <c r="DF15" s="637"/>
      <c r="DG15" s="637"/>
      <c r="DH15" s="637"/>
      <c r="DI15" s="637"/>
      <c r="DJ15" s="637"/>
      <c r="DK15" s="637"/>
      <c r="DL15" s="637"/>
      <c r="DM15" s="637"/>
      <c r="DN15" s="637"/>
      <c r="DO15" s="637"/>
      <c r="DP15" s="638"/>
      <c r="DQ15" s="645">
        <v>4729826</v>
      </c>
      <c r="DR15" s="637"/>
      <c r="DS15" s="637"/>
      <c r="DT15" s="637"/>
      <c r="DU15" s="637"/>
      <c r="DV15" s="637"/>
      <c r="DW15" s="637"/>
      <c r="DX15" s="637"/>
      <c r="DY15" s="637"/>
      <c r="DZ15" s="637"/>
      <c r="EA15" s="637"/>
      <c r="EB15" s="637"/>
      <c r="EC15" s="646"/>
    </row>
    <row r="16" spans="2:143" ht="11.25" customHeight="1" x14ac:dyDescent="0.15">
      <c r="B16" s="633" t="s">
        <v>249</v>
      </c>
      <c r="C16" s="634"/>
      <c r="D16" s="634"/>
      <c r="E16" s="634"/>
      <c r="F16" s="634"/>
      <c r="G16" s="634"/>
      <c r="H16" s="634"/>
      <c r="I16" s="634"/>
      <c r="J16" s="634"/>
      <c r="K16" s="634"/>
      <c r="L16" s="634"/>
      <c r="M16" s="634"/>
      <c r="N16" s="634"/>
      <c r="O16" s="634"/>
      <c r="P16" s="634"/>
      <c r="Q16" s="635"/>
      <c r="R16" s="636">
        <v>63361</v>
      </c>
      <c r="S16" s="637"/>
      <c r="T16" s="637"/>
      <c r="U16" s="637"/>
      <c r="V16" s="637"/>
      <c r="W16" s="637"/>
      <c r="X16" s="637"/>
      <c r="Y16" s="638"/>
      <c r="Z16" s="639">
        <v>0.1</v>
      </c>
      <c r="AA16" s="639"/>
      <c r="AB16" s="639"/>
      <c r="AC16" s="639"/>
      <c r="AD16" s="640">
        <v>63361</v>
      </c>
      <c r="AE16" s="640"/>
      <c r="AF16" s="640"/>
      <c r="AG16" s="640"/>
      <c r="AH16" s="640"/>
      <c r="AI16" s="640"/>
      <c r="AJ16" s="640"/>
      <c r="AK16" s="640"/>
      <c r="AL16" s="641">
        <v>0.2</v>
      </c>
      <c r="AM16" s="642"/>
      <c r="AN16" s="642"/>
      <c r="AO16" s="643"/>
      <c r="AP16" s="633" t="s">
        <v>250</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251</v>
      </c>
      <c r="CE16" s="634"/>
      <c r="CF16" s="634"/>
      <c r="CG16" s="634"/>
      <c r="CH16" s="634"/>
      <c r="CI16" s="634"/>
      <c r="CJ16" s="634"/>
      <c r="CK16" s="634"/>
      <c r="CL16" s="634"/>
      <c r="CM16" s="634"/>
      <c r="CN16" s="634"/>
      <c r="CO16" s="634"/>
      <c r="CP16" s="634"/>
      <c r="CQ16" s="635"/>
      <c r="CR16" s="636">
        <v>750983</v>
      </c>
      <c r="CS16" s="637"/>
      <c r="CT16" s="637"/>
      <c r="CU16" s="637"/>
      <c r="CV16" s="637"/>
      <c r="CW16" s="637"/>
      <c r="CX16" s="637"/>
      <c r="CY16" s="638"/>
      <c r="CZ16" s="639">
        <v>1</v>
      </c>
      <c r="DA16" s="639"/>
      <c r="DB16" s="639"/>
      <c r="DC16" s="639"/>
      <c r="DD16" s="645" t="s">
        <v>122</v>
      </c>
      <c r="DE16" s="637"/>
      <c r="DF16" s="637"/>
      <c r="DG16" s="637"/>
      <c r="DH16" s="637"/>
      <c r="DI16" s="637"/>
      <c r="DJ16" s="637"/>
      <c r="DK16" s="637"/>
      <c r="DL16" s="637"/>
      <c r="DM16" s="637"/>
      <c r="DN16" s="637"/>
      <c r="DO16" s="637"/>
      <c r="DP16" s="638"/>
      <c r="DQ16" s="645">
        <v>345747</v>
      </c>
      <c r="DR16" s="637"/>
      <c r="DS16" s="637"/>
      <c r="DT16" s="637"/>
      <c r="DU16" s="637"/>
      <c r="DV16" s="637"/>
      <c r="DW16" s="637"/>
      <c r="DX16" s="637"/>
      <c r="DY16" s="637"/>
      <c r="DZ16" s="637"/>
      <c r="EA16" s="637"/>
      <c r="EB16" s="637"/>
      <c r="EC16" s="646"/>
    </row>
    <row r="17" spans="2:133" ht="11.25" customHeight="1" x14ac:dyDescent="0.15">
      <c r="B17" s="633" t="s">
        <v>252</v>
      </c>
      <c r="C17" s="634"/>
      <c r="D17" s="634"/>
      <c r="E17" s="634"/>
      <c r="F17" s="634"/>
      <c r="G17" s="634"/>
      <c r="H17" s="634"/>
      <c r="I17" s="634"/>
      <c r="J17" s="634"/>
      <c r="K17" s="634"/>
      <c r="L17" s="634"/>
      <c r="M17" s="634"/>
      <c r="N17" s="634"/>
      <c r="O17" s="634"/>
      <c r="P17" s="634"/>
      <c r="Q17" s="635"/>
      <c r="R17" s="636">
        <v>358447</v>
      </c>
      <c r="S17" s="637"/>
      <c r="T17" s="637"/>
      <c r="U17" s="637"/>
      <c r="V17" s="637"/>
      <c r="W17" s="637"/>
      <c r="X17" s="637"/>
      <c r="Y17" s="638"/>
      <c r="Z17" s="639">
        <v>0.4</v>
      </c>
      <c r="AA17" s="639"/>
      <c r="AB17" s="639"/>
      <c r="AC17" s="639"/>
      <c r="AD17" s="640">
        <v>358447</v>
      </c>
      <c r="AE17" s="640"/>
      <c r="AF17" s="640"/>
      <c r="AG17" s="640"/>
      <c r="AH17" s="640"/>
      <c r="AI17" s="640"/>
      <c r="AJ17" s="640"/>
      <c r="AK17" s="640"/>
      <c r="AL17" s="641">
        <v>0.9</v>
      </c>
      <c r="AM17" s="642"/>
      <c r="AN17" s="642"/>
      <c r="AO17" s="643"/>
      <c r="AP17" s="633" t="s">
        <v>253</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254</v>
      </c>
      <c r="CE17" s="634"/>
      <c r="CF17" s="634"/>
      <c r="CG17" s="634"/>
      <c r="CH17" s="634"/>
      <c r="CI17" s="634"/>
      <c r="CJ17" s="634"/>
      <c r="CK17" s="634"/>
      <c r="CL17" s="634"/>
      <c r="CM17" s="634"/>
      <c r="CN17" s="634"/>
      <c r="CO17" s="634"/>
      <c r="CP17" s="634"/>
      <c r="CQ17" s="635"/>
      <c r="CR17" s="636">
        <v>8226988</v>
      </c>
      <c r="CS17" s="637"/>
      <c r="CT17" s="637"/>
      <c r="CU17" s="637"/>
      <c r="CV17" s="637"/>
      <c r="CW17" s="637"/>
      <c r="CX17" s="637"/>
      <c r="CY17" s="638"/>
      <c r="CZ17" s="639">
        <v>10.7</v>
      </c>
      <c r="DA17" s="639"/>
      <c r="DB17" s="639"/>
      <c r="DC17" s="639"/>
      <c r="DD17" s="645" t="s">
        <v>122</v>
      </c>
      <c r="DE17" s="637"/>
      <c r="DF17" s="637"/>
      <c r="DG17" s="637"/>
      <c r="DH17" s="637"/>
      <c r="DI17" s="637"/>
      <c r="DJ17" s="637"/>
      <c r="DK17" s="637"/>
      <c r="DL17" s="637"/>
      <c r="DM17" s="637"/>
      <c r="DN17" s="637"/>
      <c r="DO17" s="637"/>
      <c r="DP17" s="638"/>
      <c r="DQ17" s="645">
        <v>7977417</v>
      </c>
      <c r="DR17" s="637"/>
      <c r="DS17" s="637"/>
      <c r="DT17" s="637"/>
      <c r="DU17" s="637"/>
      <c r="DV17" s="637"/>
      <c r="DW17" s="637"/>
      <c r="DX17" s="637"/>
      <c r="DY17" s="637"/>
      <c r="DZ17" s="637"/>
      <c r="EA17" s="637"/>
      <c r="EB17" s="637"/>
      <c r="EC17" s="646"/>
    </row>
    <row r="18" spans="2:133" ht="11.25" customHeight="1" x14ac:dyDescent="0.15">
      <c r="B18" s="633" t="s">
        <v>255</v>
      </c>
      <c r="C18" s="634"/>
      <c r="D18" s="634"/>
      <c r="E18" s="634"/>
      <c r="F18" s="634"/>
      <c r="G18" s="634"/>
      <c r="H18" s="634"/>
      <c r="I18" s="634"/>
      <c r="J18" s="634"/>
      <c r="K18" s="634"/>
      <c r="L18" s="634"/>
      <c r="M18" s="634"/>
      <c r="N18" s="634"/>
      <c r="O18" s="634"/>
      <c r="P18" s="634"/>
      <c r="Q18" s="635"/>
      <c r="R18" s="636">
        <v>154298</v>
      </c>
      <c r="S18" s="637"/>
      <c r="T18" s="637"/>
      <c r="U18" s="637"/>
      <c r="V18" s="637"/>
      <c r="W18" s="637"/>
      <c r="X18" s="637"/>
      <c r="Y18" s="638"/>
      <c r="Z18" s="639">
        <v>0.2</v>
      </c>
      <c r="AA18" s="639"/>
      <c r="AB18" s="639"/>
      <c r="AC18" s="639"/>
      <c r="AD18" s="640">
        <v>154298</v>
      </c>
      <c r="AE18" s="640"/>
      <c r="AF18" s="640"/>
      <c r="AG18" s="640"/>
      <c r="AH18" s="640"/>
      <c r="AI18" s="640"/>
      <c r="AJ18" s="640"/>
      <c r="AK18" s="640"/>
      <c r="AL18" s="641">
        <v>0.4</v>
      </c>
      <c r="AM18" s="642"/>
      <c r="AN18" s="642"/>
      <c r="AO18" s="643"/>
      <c r="AP18" s="633" t="s">
        <v>256</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257</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x14ac:dyDescent="0.15">
      <c r="B19" s="633" t="s">
        <v>258</v>
      </c>
      <c r="C19" s="634"/>
      <c r="D19" s="634"/>
      <c r="E19" s="634"/>
      <c r="F19" s="634"/>
      <c r="G19" s="634"/>
      <c r="H19" s="634"/>
      <c r="I19" s="634"/>
      <c r="J19" s="634"/>
      <c r="K19" s="634"/>
      <c r="L19" s="634"/>
      <c r="M19" s="634"/>
      <c r="N19" s="634"/>
      <c r="O19" s="634"/>
      <c r="P19" s="634"/>
      <c r="Q19" s="635"/>
      <c r="R19" s="636">
        <v>142990</v>
      </c>
      <c r="S19" s="637"/>
      <c r="T19" s="637"/>
      <c r="U19" s="637"/>
      <c r="V19" s="637"/>
      <c r="W19" s="637"/>
      <c r="X19" s="637"/>
      <c r="Y19" s="638"/>
      <c r="Z19" s="639">
        <v>0.2</v>
      </c>
      <c r="AA19" s="639"/>
      <c r="AB19" s="639"/>
      <c r="AC19" s="639"/>
      <c r="AD19" s="640">
        <v>142990</v>
      </c>
      <c r="AE19" s="640"/>
      <c r="AF19" s="640"/>
      <c r="AG19" s="640"/>
      <c r="AH19" s="640"/>
      <c r="AI19" s="640"/>
      <c r="AJ19" s="640"/>
      <c r="AK19" s="640"/>
      <c r="AL19" s="641">
        <v>0.4</v>
      </c>
      <c r="AM19" s="642"/>
      <c r="AN19" s="642"/>
      <c r="AO19" s="643"/>
      <c r="AP19" s="633" t="s">
        <v>259</v>
      </c>
      <c r="AQ19" s="634"/>
      <c r="AR19" s="634"/>
      <c r="AS19" s="634"/>
      <c r="AT19" s="634"/>
      <c r="AU19" s="634"/>
      <c r="AV19" s="634"/>
      <c r="AW19" s="634"/>
      <c r="AX19" s="634"/>
      <c r="AY19" s="634"/>
      <c r="AZ19" s="634"/>
      <c r="BA19" s="634"/>
      <c r="BB19" s="634"/>
      <c r="BC19" s="634"/>
      <c r="BD19" s="634"/>
      <c r="BE19" s="634"/>
      <c r="BF19" s="635"/>
      <c r="BG19" s="636">
        <v>1109284</v>
      </c>
      <c r="BH19" s="637"/>
      <c r="BI19" s="637"/>
      <c r="BJ19" s="637"/>
      <c r="BK19" s="637"/>
      <c r="BL19" s="637"/>
      <c r="BM19" s="637"/>
      <c r="BN19" s="638"/>
      <c r="BO19" s="639">
        <v>4</v>
      </c>
      <c r="BP19" s="639"/>
      <c r="BQ19" s="639"/>
      <c r="BR19" s="639"/>
      <c r="BS19" s="640" t="s">
        <v>122</v>
      </c>
      <c r="BT19" s="640"/>
      <c r="BU19" s="640"/>
      <c r="BV19" s="640"/>
      <c r="BW19" s="640"/>
      <c r="BX19" s="640"/>
      <c r="BY19" s="640"/>
      <c r="BZ19" s="640"/>
      <c r="CA19" s="640"/>
      <c r="CB19" s="644"/>
      <c r="CD19" s="633" t="s">
        <v>260</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15">
      <c r="B20" s="649" t="s">
        <v>261</v>
      </c>
      <c r="C20" s="650"/>
      <c r="D20" s="650"/>
      <c r="E20" s="650"/>
      <c r="F20" s="650"/>
      <c r="G20" s="650"/>
      <c r="H20" s="650"/>
      <c r="I20" s="650"/>
      <c r="J20" s="650"/>
      <c r="K20" s="650"/>
      <c r="L20" s="650"/>
      <c r="M20" s="650"/>
      <c r="N20" s="650"/>
      <c r="O20" s="650"/>
      <c r="P20" s="650"/>
      <c r="Q20" s="651"/>
      <c r="R20" s="636">
        <v>11308</v>
      </c>
      <c r="S20" s="637"/>
      <c r="T20" s="637"/>
      <c r="U20" s="637"/>
      <c r="V20" s="637"/>
      <c r="W20" s="637"/>
      <c r="X20" s="637"/>
      <c r="Y20" s="638"/>
      <c r="Z20" s="639">
        <v>0</v>
      </c>
      <c r="AA20" s="639"/>
      <c r="AB20" s="639"/>
      <c r="AC20" s="639"/>
      <c r="AD20" s="640">
        <v>11308</v>
      </c>
      <c r="AE20" s="640"/>
      <c r="AF20" s="640"/>
      <c r="AG20" s="640"/>
      <c r="AH20" s="640"/>
      <c r="AI20" s="640"/>
      <c r="AJ20" s="640"/>
      <c r="AK20" s="640"/>
      <c r="AL20" s="641">
        <v>0</v>
      </c>
      <c r="AM20" s="642"/>
      <c r="AN20" s="642"/>
      <c r="AO20" s="643"/>
      <c r="AP20" s="633" t="s">
        <v>262</v>
      </c>
      <c r="AQ20" s="634"/>
      <c r="AR20" s="634"/>
      <c r="AS20" s="634"/>
      <c r="AT20" s="634"/>
      <c r="AU20" s="634"/>
      <c r="AV20" s="634"/>
      <c r="AW20" s="634"/>
      <c r="AX20" s="634"/>
      <c r="AY20" s="634"/>
      <c r="AZ20" s="634"/>
      <c r="BA20" s="634"/>
      <c r="BB20" s="634"/>
      <c r="BC20" s="634"/>
      <c r="BD20" s="634"/>
      <c r="BE20" s="634"/>
      <c r="BF20" s="635"/>
      <c r="BG20" s="636">
        <v>1109284</v>
      </c>
      <c r="BH20" s="637"/>
      <c r="BI20" s="637"/>
      <c r="BJ20" s="637"/>
      <c r="BK20" s="637"/>
      <c r="BL20" s="637"/>
      <c r="BM20" s="637"/>
      <c r="BN20" s="638"/>
      <c r="BO20" s="639">
        <v>4</v>
      </c>
      <c r="BP20" s="639"/>
      <c r="BQ20" s="639"/>
      <c r="BR20" s="639"/>
      <c r="BS20" s="640" t="s">
        <v>122</v>
      </c>
      <c r="BT20" s="640"/>
      <c r="BU20" s="640"/>
      <c r="BV20" s="640"/>
      <c r="BW20" s="640"/>
      <c r="BX20" s="640"/>
      <c r="BY20" s="640"/>
      <c r="BZ20" s="640"/>
      <c r="CA20" s="640"/>
      <c r="CB20" s="644"/>
      <c r="CD20" s="633" t="s">
        <v>263</v>
      </c>
      <c r="CE20" s="634"/>
      <c r="CF20" s="634"/>
      <c r="CG20" s="634"/>
      <c r="CH20" s="634"/>
      <c r="CI20" s="634"/>
      <c r="CJ20" s="634"/>
      <c r="CK20" s="634"/>
      <c r="CL20" s="634"/>
      <c r="CM20" s="634"/>
      <c r="CN20" s="634"/>
      <c r="CO20" s="634"/>
      <c r="CP20" s="634"/>
      <c r="CQ20" s="635"/>
      <c r="CR20" s="636">
        <v>76885574</v>
      </c>
      <c r="CS20" s="637"/>
      <c r="CT20" s="637"/>
      <c r="CU20" s="637"/>
      <c r="CV20" s="637"/>
      <c r="CW20" s="637"/>
      <c r="CX20" s="637"/>
      <c r="CY20" s="638"/>
      <c r="CZ20" s="639">
        <v>100</v>
      </c>
      <c r="DA20" s="639"/>
      <c r="DB20" s="639"/>
      <c r="DC20" s="639"/>
      <c r="DD20" s="645">
        <v>11129261</v>
      </c>
      <c r="DE20" s="637"/>
      <c r="DF20" s="637"/>
      <c r="DG20" s="637"/>
      <c r="DH20" s="637"/>
      <c r="DI20" s="637"/>
      <c r="DJ20" s="637"/>
      <c r="DK20" s="637"/>
      <c r="DL20" s="637"/>
      <c r="DM20" s="637"/>
      <c r="DN20" s="637"/>
      <c r="DO20" s="637"/>
      <c r="DP20" s="638"/>
      <c r="DQ20" s="645">
        <v>49706606</v>
      </c>
      <c r="DR20" s="637"/>
      <c r="DS20" s="637"/>
      <c r="DT20" s="637"/>
      <c r="DU20" s="637"/>
      <c r="DV20" s="637"/>
      <c r="DW20" s="637"/>
      <c r="DX20" s="637"/>
      <c r="DY20" s="637"/>
      <c r="DZ20" s="637"/>
      <c r="EA20" s="637"/>
      <c r="EB20" s="637"/>
      <c r="EC20" s="646"/>
    </row>
    <row r="21" spans="2:133" ht="11.25" customHeight="1" x14ac:dyDescent="0.15">
      <c r="B21" s="633" t="s">
        <v>264</v>
      </c>
      <c r="C21" s="634"/>
      <c r="D21" s="634"/>
      <c r="E21" s="634"/>
      <c r="F21" s="634"/>
      <c r="G21" s="634"/>
      <c r="H21" s="634"/>
      <c r="I21" s="634"/>
      <c r="J21" s="634"/>
      <c r="K21" s="634"/>
      <c r="L21" s="634"/>
      <c r="M21" s="634"/>
      <c r="N21" s="634"/>
      <c r="O21" s="634"/>
      <c r="P21" s="634"/>
      <c r="Q21" s="635"/>
      <c r="R21" s="636">
        <v>7104485</v>
      </c>
      <c r="S21" s="637"/>
      <c r="T21" s="637"/>
      <c r="U21" s="637"/>
      <c r="V21" s="637"/>
      <c r="W21" s="637"/>
      <c r="X21" s="637"/>
      <c r="Y21" s="638"/>
      <c r="Z21" s="639">
        <v>8.8000000000000007</v>
      </c>
      <c r="AA21" s="639"/>
      <c r="AB21" s="639"/>
      <c r="AC21" s="639"/>
      <c r="AD21" s="640">
        <v>6426373</v>
      </c>
      <c r="AE21" s="640"/>
      <c r="AF21" s="640"/>
      <c r="AG21" s="640"/>
      <c r="AH21" s="640"/>
      <c r="AI21" s="640"/>
      <c r="AJ21" s="640"/>
      <c r="AK21" s="640"/>
      <c r="AL21" s="641">
        <v>16.8</v>
      </c>
      <c r="AM21" s="642"/>
      <c r="AN21" s="642"/>
      <c r="AO21" s="643"/>
      <c r="AP21" s="633" t="s">
        <v>265</v>
      </c>
      <c r="AQ21" s="652"/>
      <c r="AR21" s="652"/>
      <c r="AS21" s="652"/>
      <c r="AT21" s="652"/>
      <c r="AU21" s="652"/>
      <c r="AV21" s="652"/>
      <c r="AW21" s="652"/>
      <c r="AX21" s="652"/>
      <c r="AY21" s="652"/>
      <c r="AZ21" s="652"/>
      <c r="BA21" s="652"/>
      <c r="BB21" s="652"/>
      <c r="BC21" s="652"/>
      <c r="BD21" s="652"/>
      <c r="BE21" s="652"/>
      <c r="BF21" s="653"/>
      <c r="BG21" s="636">
        <v>5300</v>
      </c>
      <c r="BH21" s="637"/>
      <c r="BI21" s="637"/>
      <c r="BJ21" s="637"/>
      <c r="BK21" s="637"/>
      <c r="BL21" s="637"/>
      <c r="BM21" s="637"/>
      <c r="BN21" s="638"/>
      <c r="BO21" s="639">
        <v>0</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15">
      <c r="B22" s="633" t="s">
        <v>266</v>
      </c>
      <c r="C22" s="634"/>
      <c r="D22" s="634"/>
      <c r="E22" s="634"/>
      <c r="F22" s="634"/>
      <c r="G22" s="634"/>
      <c r="H22" s="634"/>
      <c r="I22" s="634"/>
      <c r="J22" s="634"/>
      <c r="K22" s="634"/>
      <c r="L22" s="634"/>
      <c r="M22" s="634"/>
      <c r="N22" s="634"/>
      <c r="O22" s="634"/>
      <c r="P22" s="634"/>
      <c r="Q22" s="635"/>
      <c r="R22" s="636">
        <v>6426373</v>
      </c>
      <c r="S22" s="637"/>
      <c r="T22" s="637"/>
      <c r="U22" s="637"/>
      <c r="V22" s="637"/>
      <c r="W22" s="637"/>
      <c r="X22" s="637"/>
      <c r="Y22" s="638"/>
      <c r="Z22" s="639">
        <v>7.9</v>
      </c>
      <c r="AA22" s="639"/>
      <c r="AB22" s="639"/>
      <c r="AC22" s="639"/>
      <c r="AD22" s="640">
        <v>6426373</v>
      </c>
      <c r="AE22" s="640"/>
      <c r="AF22" s="640"/>
      <c r="AG22" s="640"/>
      <c r="AH22" s="640"/>
      <c r="AI22" s="640"/>
      <c r="AJ22" s="640"/>
      <c r="AK22" s="640"/>
      <c r="AL22" s="641">
        <v>16.8</v>
      </c>
      <c r="AM22" s="642"/>
      <c r="AN22" s="642"/>
      <c r="AO22" s="643"/>
      <c r="AP22" s="633" t="s">
        <v>267</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268</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15">
      <c r="B23" s="633" t="s">
        <v>269</v>
      </c>
      <c r="C23" s="634"/>
      <c r="D23" s="634"/>
      <c r="E23" s="634"/>
      <c r="F23" s="634"/>
      <c r="G23" s="634"/>
      <c r="H23" s="634"/>
      <c r="I23" s="634"/>
      <c r="J23" s="634"/>
      <c r="K23" s="634"/>
      <c r="L23" s="634"/>
      <c r="M23" s="634"/>
      <c r="N23" s="634"/>
      <c r="O23" s="634"/>
      <c r="P23" s="634"/>
      <c r="Q23" s="635"/>
      <c r="R23" s="636">
        <v>678112</v>
      </c>
      <c r="S23" s="637"/>
      <c r="T23" s="637"/>
      <c r="U23" s="637"/>
      <c r="V23" s="637"/>
      <c r="W23" s="637"/>
      <c r="X23" s="637"/>
      <c r="Y23" s="638"/>
      <c r="Z23" s="639">
        <v>0.8</v>
      </c>
      <c r="AA23" s="639"/>
      <c r="AB23" s="639"/>
      <c r="AC23" s="639"/>
      <c r="AD23" s="640" t="s">
        <v>122</v>
      </c>
      <c r="AE23" s="640"/>
      <c r="AF23" s="640"/>
      <c r="AG23" s="640"/>
      <c r="AH23" s="640"/>
      <c r="AI23" s="640"/>
      <c r="AJ23" s="640"/>
      <c r="AK23" s="640"/>
      <c r="AL23" s="641" t="s">
        <v>122</v>
      </c>
      <c r="AM23" s="642"/>
      <c r="AN23" s="642"/>
      <c r="AO23" s="643"/>
      <c r="AP23" s="633" t="s">
        <v>270</v>
      </c>
      <c r="AQ23" s="652"/>
      <c r="AR23" s="652"/>
      <c r="AS23" s="652"/>
      <c r="AT23" s="652"/>
      <c r="AU23" s="652"/>
      <c r="AV23" s="652"/>
      <c r="AW23" s="652"/>
      <c r="AX23" s="652"/>
      <c r="AY23" s="652"/>
      <c r="AZ23" s="652"/>
      <c r="BA23" s="652"/>
      <c r="BB23" s="652"/>
      <c r="BC23" s="652"/>
      <c r="BD23" s="652"/>
      <c r="BE23" s="652"/>
      <c r="BF23" s="653"/>
      <c r="BG23" s="636">
        <v>1103984</v>
      </c>
      <c r="BH23" s="637"/>
      <c r="BI23" s="637"/>
      <c r="BJ23" s="637"/>
      <c r="BK23" s="637"/>
      <c r="BL23" s="637"/>
      <c r="BM23" s="637"/>
      <c r="BN23" s="638"/>
      <c r="BO23" s="639">
        <v>4</v>
      </c>
      <c r="BP23" s="639"/>
      <c r="BQ23" s="639"/>
      <c r="BR23" s="639"/>
      <c r="BS23" s="640" t="s">
        <v>122</v>
      </c>
      <c r="BT23" s="640"/>
      <c r="BU23" s="640"/>
      <c r="BV23" s="640"/>
      <c r="BW23" s="640"/>
      <c r="BX23" s="640"/>
      <c r="BY23" s="640"/>
      <c r="BZ23" s="640"/>
      <c r="CA23" s="640"/>
      <c r="CB23" s="644"/>
      <c r="CD23" s="618" t="s">
        <v>210</v>
      </c>
      <c r="CE23" s="619"/>
      <c r="CF23" s="619"/>
      <c r="CG23" s="619"/>
      <c r="CH23" s="619"/>
      <c r="CI23" s="619"/>
      <c r="CJ23" s="619"/>
      <c r="CK23" s="619"/>
      <c r="CL23" s="619"/>
      <c r="CM23" s="619"/>
      <c r="CN23" s="619"/>
      <c r="CO23" s="619"/>
      <c r="CP23" s="619"/>
      <c r="CQ23" s="620"/>
      <c r="CR23" s="618" t="s">
        <v>271</v>
      </c>
      <c r="CS23" s="619"/>
      <c r="CT23" s="619"/>
      <c r="CU23" s="619"/>
      <c r="CV23" s="619"/>
      <c r="CW23" s="619"/>
      <c r="CX23" s="619"/>
      <c r="CY23" s="620"/>
      <c r="CZ23" s="618" t="s">
        <v>272</v>
      </c>
      <c r="DA23" s="619"/>
      <c r="DB23" s="619"/>
      <c r="DC23" s="620"/>
      <c r="DD23" s="618" t="s">
        <v>273</v>
      </c>
      <c r="DE23" s="619"/>
      <c r="DF23" s="619"/>
      <c r="DG23" s="619"/>
      <c r="DH23" s="619"/>
      <c r="DI23" s="619"/>
      <c r="DJ23" s="619"/>
      <c r="DK23" s="620"/>
      <c r="DL23" s="663" t="s">
        <v>274</v>
      </c>
      <c r="DM23" s="664"/>
      <c r="DN23" s="664"/>
      <c r="DO23" s="664"/>
      <c r="DP23" s="664"/>
      <c r="DQ23" s="664"/>
      <c r="DR23" s="664"/>
      <c r="DS23" s="664"/>
      <c r="DT23" s="664"/>
      <c r="DU23" s="664"/>
      <c r="DV23" s="665"/>
      <c r="DW23" s="618" t="s">
        <v>275</v>
      </c>
      <c r="DX23" s="619"/>
      <c r="DY23" s="619"/>
      <c r="DZ23" s="619"/>
      <c r="EA23" s="619"/>
      <c r="EB23" s="619"/>
      <c r="EC23" s="620"/>
    </row>
    <row r="24" spans="2:133" ht="11.25" customHeight="1" x14ac:dyDescent="0.15">
      <c r="B24" s="633" t="s">
        <v>276</v>
      </c>
      <c r="C24" s="634"/>
      <c r="D24" s="634"/>
      <c r="E24" s="634"/>
      <c r="F24" s="634"/>
      <c r="G24" s="634"/>
      <c r="H24" s="634"/>
      <c r="I24" s="634"/>
      <c r="J24" s="634"/>
      <c r="K24" s="634"/>
      <c r="L24" s="634"/>
      <c r="M24" s="634"/>
      <c r="N24" s="634"/>
      <c r="O24" s="634"/>
      <c r="P24" s="634"/>
      <c r="Q24" s="635"/>
      <c r="R24" s="636" t="s">
        <v>122</v>
      </c>
      <c r="S24" s="637"/>
      <c r="T24" s="637"/>
      <c r="U24" s="637"/>
      <c r="V24" s="637"/>
      <c r="W24" s="637"/>
      <c r="X24" s="637"/>
      <c r="Y24" s="638"/>
      <c r="Z24" s="639" t="s">
        <v>122</v>
      </c>
      <c r="AA24" s="639"/>
      <c r="AB24" s="639"/>
      <c r="AC24" s="639"/>
      <c r="AD24" s="640" t="s">
        <v>122</v>
      </c>
      <c r="AE24" s="640"/>
      <c r="AF24" s="640"/>
      <c r="AG24" s="640"/>
      <c r="AH24" s="640"/>
      <c r="AI24" s="640"/>
      <c r="AJ24" s="640"/>
      <c r="AK24" s="640"/>
      <c r="AL24" s="641" t="s">
        <v>122</v>
      </c>
      <c r="AM24" s="642"/>
      <c r="AN24" s="642"/>
      <c r="AO24" s="643"/>
      <c r="AP24" s="633" t="s">
        <v>277</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278</v>
      </c>
      <c r="CE24" s="623"/>
      <c r="CF24" s="623"/>
      <c r="CG24" s="623"/>
      <c r="CH24" s="623"/>
      <c r="CI24" s="623"/>
      <c r="CJ24" s="623"/>
      <c r="CK24" s="623"/>
      <c r="CL24" s="623"/>
      <c r="CM24" s="623"/>
      <c r="CN24" s="623"/>
      <c r="CO24" s="623"/>
      <c r="CP24" s="623"/>
      <c r="CQ24" s="624"/>
      <c r="CR24" s="625">
        <v>32837725</v>
      </c>
      <c r="CS24" s="626"/>
      <c r="CT24" s="626"/>
      <c r="CU24" s="626"/>
      <c r="CV24" s="626"/>
      <c r="CW24" s="626"/>
      <c r="CX24" s="626"/>
      <c r="CY24" s="627"/>
      <c r="CZ24" s="630">
        <v>42.7</v>
      </c>
      <c r="DA24" s="631"/>
      <c r="DB24" s="631"/>
      <c r="DC24" s="647"/>
      <c r="DD24" s="671">
        <v>22488999</v>
      </c>
      <c r="DE24" s="626"/>
      <c r="DF24" s="626"/>
      <c r="DG24" s="626"/>
      <c r="DH24" s="626"/>
      <c r="DI24" s="626"/>
      <c r="DJ24" s="626"/>
      <c r="DK24" s="627"/>
      <c r="DL24" s="671">
        <v>20581683</v>
      </c>
      <c r="DM24" s="626"/>
      <c r="DN24" s="626"/>
      <c r="DO24" s="626"/>
      <c r="DP24" s="626"/>
      <c r="DQ24" s="626"/>
      <c r="DR24" s="626"/>
      <c r="DS24" s="626"/>
      <c r="DT24" s="626"/>
      <c r="DU24" s="626"/>
      <c r="DV24" s="627"/>
      <c r="DW24" s="630">
        <v>53.4</v>
      </c>
      <c r="DX24" s="631"/>
      <c r="DY24" s="631"/>
      <c r="DZ24" s="631"/>
      <c r="EA24" s="631"/>
      <c r="EB24" s="631"/>
      <c r="EC24" s="632"/>
    </row>
    <row r="25" spans="2:133" ht="11.25" customHeight="1" x14ac:dyDescent="0.15">
      <c r="B25" s="633" t="s">
        <v>279</v>
      </c>
      <c r="C25" s="634"/>
      <c r="D25" s="634"/>
      <c r="E25" s="634"/>
      <c r="F25" s="634"/>
      <c r="G25" s="634"/>
      <c r="H25" s="634"/>
      <c r="I25" s="634"/>
      <c r="J25" s="634"/>
      <c r="K25" s="634"/>
      <c r="L25" s="634"/>
      <c r="M25" s="634"/>
      <c r="N25" s="634"/>
      <c r="O25" s="634"/>
      <c r="P25" s="634"/>
      <c r="Q25" s="635"/>
      <c r="R25" s="636">
        <v>39838457</v>
      </c>
      <c r="S25" s="637"/>
      <c r="T25" s="637"/>
      <c r="U25" s="637"/>
      <c r="V25" s="637"/>
      <c r="W25" s="637"/>
      <c r="X25" s="637"/>
      <c r="Y25" s="638"/>
      <c r="Z25" s="639">
        <v>49.2</v>
      </c>
      <c r="AA25" s="639"/>
      <c r="AB25" s="639"/>
      <c r="AC25" s="639"/>
      <c r="AD25" s="640">
        <v>38056361</v>
      </c>
      <c r="AE25" s="640"/>
      <c r="AF25" s="640"/>
      <c r="AG25" s="640"/>
      <c r="AH25" s="640"/>
      <c r="AI25" s="640"/>
      <c r="AJ25" s="640"/>
      <c r="AK25" s="640"/>
      <c r="AL25" s="641">
        <v>99.6</v>
      </c>
      <c r="AM25" s="642"/>
      <c r="AN25" s="642"/>
      <c r="AO25" s="643"/>
      <c r="AP25" s="633" t="s">
        <v>280</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281</v>
      </c>
      <c r="CE25" s="634"/>
      <c r="CF25" s="634"/>
      <c r="CG25" s="634"/>
      <c r="CH25" s="634"/>
      <c r="CI25" s="634"/>
      <c r="CJ25" s="634"/>
      <c r="CK25" s="634"/>
      <c r="CL25" s="634"/>
      <c r="CM25" s="634"/>
      <c r="CN25" s="634"/>
      <c r="CO25" s="634"/>
      <c r="CP25" s="634"/>
      <c r="CQ25" s="635"/>
      <c r="CR25" s="636">
        <v>10932160</v>
      </c>
      <c r="CS25" s="668"/>
      <c r="CT25" s="668"/>
      <c r="CU25" s="668"/>
      <c r="CV25" s="668"/>
      <c r="CW25" s="668"/>
      <c r="CX25" s="668"/>
      <c r="CY25" s="669"/>
      <c r="CZ25" s="641">
        <v>14.2</v>
      </c>
      <c r="DA25" s="666"/>
      <c r="DB25" s="666"/>
      <c r="DC25" s="670"/>
      <c r="DD25" s="645">
        <v>9931986</v>
      </c>
      <c r="DE25" s="668"/>
      <c r="DF25" s="668"/>
      <c r="DG25" s="668"/>
      <c r="DH25" s="668"/>
      <c r="DI25" s="668"/>
      <c r="DJ25" s="668"/>
      <c r="DK25" s="669"/>
      <c r="DL25" s="645">
        <v>9762066</v>
      </c>
      <c r="DM25" s="668"/>
      <c r="DN25" s="668"/>
      <c r="DO25" s="668"/>
      <c r="DP25" s="668"/>
      <c r="DQ25" s="668"/>
      <c r="DR25" s="668"/>
      <c r="DS25" s="668"/>
      <c r="DT25" s="668"/>
      <c r="DU25" s="668"/>
      <c r="DV25" s="669"/>
      <c r="DW25" s="641">
        <v>25.3</v>
      </c>
      <c r="DX25" s="666"/>
      <c r="DY25" s="666"/>
      <c r="DZ25" s="666"/>
      <c r="EA25" s="666"/>
      <c r="EB25" s="666"/>
      <c r="EC25" s="667"/>
    </row>
    <row r="26" spans="2:133" ht="11.25" customHeight="1" x14ac:dyDescent="0.15">
      <c r="B26" s="633" t="s">
        <v>282</v>
      </c>
      <c r="C26" s="634"/>
      <c r="D26" s="634"/>
      <c r="E26" s="634"/>
      <c r="F26" s="634"/>
      <c r="G26" s="634"/>
      <c r="H26" s="634"/>
      <c r="I26" s="634"/>
      <c r="J26" s="634"/>
      <c r="K26" s="634"/>
      <c r="L26" s="634"/>
      <c r="M26" s="634"/>
      <c r="N26" s="634"/>
      <c r="O26" s="634"/>
      <c r="P26" s="634"/>
      <c r="Q26" s="635"/>
      <c r="R26" s="636">
        <v>14318</v>
      </c>
      <c r="S26" s="637"/>
      <c r="T26" s="637"/>
      <c r="U26" s="637"/>
      <c r="V26" s="637"/>
      <c r="W26" s="637"/>
      <c r="X26" s="637"/>
      <c r="Y26" s="638"/>
      <c r="Z26" s="639">
        <v>0</v>
      </c>
      <c r="AA26" s="639"/>
      <c r="AB26" s="639"/>
      <c r="AC26" s="639"/>
      <c r="AD26" s="640">
        <v>14318</v>
      </c>
      <c r="AE26" s="640"/>
      <c r="AF26" s="640"/>
      <c r="AG26" s="640"/>
      <c r="AH26" s="640"/>
      <c r="AI26" s="640"/>
      <c r="AJ26" s="640"/>
      <c r="AK26" s="640"/>
      <c r="AL26" s="641">
        <v>0</v>
      </c>
      <c r="AM26" s="642"/>
      <c r="AN26" s="642"/>
      <c r="AO26" s="643"/>
      <c r="AP26" s="633" t="s">
        <v>283</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284</v>
      </c>
      <c r="CE26" s="634"/>
      <c r="CF26" s="634"/>
      <c r="CG26" s="634"/>
      <c r="CH26" s="634"/>
      <c r="CI26" s="634"/>
      <c r="CJ26" s="634"/>
      <c r="CK26" s="634"/>
      <c r="CL26" s="634"/>
      <c r="CM26" s="634"/>
      <c r="CN26" s="634"/>
      <c r="CO26" s="634"/>
      <c r="CP26" s="634"/>
      <c r="CQ26" s="635"/>
      <c r="CR26" s="636">
        <v>7110422</v>
      </c>
      <c r="CS26" s="637"/>
      <c r="CT26" s="637"/>
      <c r="CU26" s="637"/>
      <c r="CV26" s="637"/>
      <c r="CW26" s="637"/>
      <c r="CX26" s="637"/>
      <c r="CY26" s="638"/>
      <c r="CZ26" s="641">
        <v>9.1999999999999993</v>
      </c>
      <c r="DA26" s="666"/>
      <c r="DB26" s="666"/>
      <c r="DC26" s="670"/>
      <c r="DD26" s="645">
        <v>6683028</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6"/>
      <c r="DY26" s="666"/>
      <c r="DZ26" s="666"/>
      <c r="EA26" s="666"/>
      <c r="EB26" s="666"/>
      <c r="EC26" s="667"/>
    </row>
    <row r="27" spans="2:133" ht="11.25" customHeight="1" x14ac:dyDescent="0.15">
      <c r="B27" s="633" t="s">
        <v>285</v>
      </c>
      <c r="C27" s="634"/>
      <c r="D27" s="634"/>
      <c r="E27" s="634"/>
      <c r="F27" s="634"/>
      <c r="G27" s="634"/>
      <c r="H27" s="634"/>
      <c r="I27" s="634"/>
      <c r="J27" s="634"/>
      <c r="K27" s="634"/>
      <c r="L27" s="634"/>
      <c r="M27" s="634"/>
      <c r="N27" s="634"/>
      <c r="O27" s="634"/>
      <c r="P27" s="634"/>
      <c r="Q27" s="635"/>
      <c r="R27" s="636">
        <v>250021</v>
      </c>
      <c r="S27" s="637"/>
      <c r="T27" s="637"/>
      <c r="U27" s="637"/>
      <c r="V27" s="637"/>
      <c r="W27" s="637"/>
      <c r="X27" s="637"/>
      <c r="Y27" s="638"/>
      <c r="Z27" s="639">
        <v>0.3</v>
      </c>
      <c r="AA27" s="639"/>
      <c r="AB27" s="639"/>
      <c r="AC27" s="639"/>
      <c r="AD27" s="640" t="s">
        <v>122</v>
      </c>
      <c r="AE27" s="640"/>
      <c r="AF27" s="640"/>
      <c r="AG27" s="640"/>
      <c r="AH27" s="640"/>
      <c r="AI27" s="640"/>
      <c r="AJ27" s="640"/>
      <c r="AK27" s="640"/>
      <c r="AL27" s="641" t="s">
        <v>122</v>
      </c>
      <c r="AM27" s="642"/>
      <c r="AN27" s="642"/>
      <c r="AO27" s="643"/>
      <c r="AP27" s="633" t="s">
        <v>286</v>
      </c>
      <c r="AQ27" s="634"/>
      <c r="AR27" s="634"/>
      <c r="AS27" s="634"/>
      <c r="AT27" s="634"/>
      <c r="AU27" s="634"/>
      <c r="AV27" s="634"/>
      <c r="AW27" s="634"/>
      <c r="AX27" s="634"/>
      <c r="AY27" s="634"/>
      <c r="AZ27" s="634"/>
      <c r="BA27" s="634"/>
      <c r="BB27" s="634"/>
      <c r="BC27" s="634"/>
      <c r="BD27" s="634"/>
      <c r="BE27" s="634"/>
      <c r="BF27" s="635"/>
      <c r="BG27" s="636">
        <v>27736947</v>
      </c>
      <c r="BH27" s="637"/>
      <c r="BI27" s="637"/>
      <c r="BJ27" s="637"/>
      <c r="BK27" s="637"/>
      <c r="BL27" s="637"/>
      <c r="BM27" s="637"/>
      <c r="BN27" s="638"/>
      <c r="BO27" s="639">
        <v>100</v>
      </c>
      <c r="BP27" s="639"/>
      <c r="BQ27" s="639"/>
      <c r="BR27" s="639"/>
      <c r="BS27" s="640">
        <v>603676</v>
      </c>
      <c r="BT27" s="640"/>
      <c r="BU27" s="640"/>
      <c r="BV27" s="640"/>
      <c r="BW27" s="640"/>
      <c r="BX27" s="640"/>
      <c r="BY27" s="640"/>
      <c r="BZ27" s="640"/>
      <c r="CA27" s="640"/>
      <c r="CB27" s="644"/>
      <c r="CD27" s="633" t="s">
        <v>287</v>
      </c>
      <c r="CE27" s="634"/>
      <c r="CF27" s="634"/>
      <c r="CG27" s="634"/>
      <c r="CH27" s="634"/>
      <c r="CI27" s="634"/>
      <c r="CJ27" s="634"/>
      <c r="CK27" s="634"/>
      <c r="CL27" s="634"/>
      <c r="CM27" s="634"/>
      <c r="CN27" s="634"/>
      <c r="CO27" s="634"/>
      <c r="CP27" s="634"/>
      <c r="CQ27" s="635"/>
      <c r="CR27" s="636">
        <v>13678577</v>
      </c>
      <c r="CS27" s="668"/>
      <c r="CT27" s="668"/>
      <c r="CU27" s="668"/>
      <c r="CV27" s="668"/>
      <c r="CW27" s="668"/>
      <c r="CX27" s="668"/>
      <c r="CY27" s="669"/>
      <c r="CZ27" s="641">
        <v>17.8</v>
      </c>
      <c r="DA27" s="666"/>
      <c r="DB27" s="666"/>
      <c r="DC27" s="670"/>
      <c r="DD27" s="645">
        <v>4579596</v>
      </c>
      <c r="DE27" s="668"/>
      <c r="DF27" s="668"/>
      <c r="DG27" s="668"/>
      <c r="DH27" s="668"/>
      <c r="DI27" s="668"/>
      <c r="DJ27" s="668"/>
      <c r="DK27" s="669"/>
      <c r="DL27" s="645">
        <v>2842200</v>
      </c>
      <c r="DM27" s="668"/>
      <c r="DN27" s="668"/>
      <c r="DO27" s="668"/>
      <c r="DP27" s="668"/>
      <c r="DQ27" s="668"/>
      <c r="DR27" s="668"/>
      <c r="DS27" s="668"/>
      <c r="DT27" s="668"/>
      <c r="DU27" s="668"/>
      <c r="DV27" s="669"/>
      <c r="DW27" s="641">
        <v>7.4</v>
      </c>
      <c r="DX27" s="666"/>
      <c r="DY27" s="666"/>
      <c r="DZ27" s="666"/>
      <c r="EA27" s="666"/>
      <c r="EB27" s="666"/>
      <c r="EC27" s="667"/>
    </row>
    <row r="28" spans="2:133" ht="11.25" customHeight="1" x14ac:dyDescent="0.15">
      <c r="B28" s="633" t="s">
        <v>288</v>
      </c>
      <c r="C28" s="634"/>
      <c r="D28" s="634"/>
      <c r="E28" s="634"/>
      <c r="F28" s="634"/>
      <c r="G28" s="634"/>
      <c r="H28" s="634"/>
      <c r="I28" s="634"/>
      <c r="J28" s="634"/>
      <c r="K28" s="634"/>
      <c r="L28" s="634"/>
      <c r="M28" s="634"/>
      <c r="N28" s="634"/>
      <c r="O28" s="634"/>
      <c r="P28" s="634"/>
      <c r="Q28" s="635"/>
      <c r="R28" s="636">
        <v>881781</v>
      </c>
      <c r="S28" s="637"/>
      <c r="T28" s="637"/>
      <c r="U28" s="637"/>
      <c r="V28" s="637"/>
      <c r="W28" s="637"/>
      <c r="X28" s="637"/>
      <c r="Y28" s="638"/>
      <c r="Z28" s="639">
        <v>1.1000000000000001</v>
      </c>
      <c r="AA28" s="639"/>
      <c r="AB28" s="639"/>
      <c r="AC28" s="639"/>
      <c r="AD28" s="640">
        <v>60567</v>
      </c>
      <c r="AE28" s="640"/>
      <c r="AF28" s="640"/>
      <c r="AG28" s="640"/>
      <c r="AH28" s="640"/>
      <c r="AI28" s="640"/>
      <c r="AJ28" s="640"/>
      <c r="AK28" s="640"/>
      <c r="AL28" s="641">
        <v>0.2</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289</v>
      </c>
      <c r="CE28" s="634"/>
      <c r="CF28" s="634"/>
      <c r="CG28" s="634"/>
      <c r="CH28" s="634"/>
      <c r="CI28" s="634"/>
      <c r="CJ28" s="634"/>
      <c r="CK28" s="634"/>
      <c r="CL28" s="634"/>
      <c r="CM28" s="634"/>
      <c r="CN28" s="634"/>
      <c r="CO28" s="634"/>
      <c r="CP28" s="634"/>
      <c r="CQ28" s="635"/>
      <c r="CR28" s="636">
        <v>8226988</v>
      </c>
      <c r="CS28" s="637"/>
      <c r="CT28" s="637"/>
      <c r="CU28" s="637"/>
      <c r="CV28" s="637"/>
      <c r="CW28" s="637"/>
      <c r="CX28" s="637"/>
      <c r="CY28" s="638"/>
      <c r="CZ28" s="641">
        <v>10.7</v>
      </c>
      <c r="DA28" s="666"/>
      <c r="DB28" s="666"/>
      <c r="DC28" s="670"/>
      <c r="DD28" s="645">
        <v>7977417</v>
      </c>
      <c r="DE28" s="637"/>
      <c r="DF28" s="637"/>
      <c r="DG28" s="637"/>
      <c r="DH28" s="637"/>
      <c r="DI28" s="637"/>
      <c r="DJ28" s="637"/>
      <c r="DK28" s="638"/>
      <c r="DL28" s="645">
        <v>7977417</v>
      </c>
      <c r="DM28" s="637"/>
      <c r="DN28" s="637"/>
      <c r="DO28" s="637"/>
      <c r="DP28" s="637"/>
      <c r="DQ28" s="637"/>
      <c r="DR28" s="637"/>
      <c r="DS28" s="637"/>
      <c r="DT28" s="637"/>
      <c r="DU28" s="637"/>
      <c r="DV28" s="638"/>
      <c r="DW28" s="641">
        <v>20.7</v>
      </c>
      <c r="DX28" s="666"/>
      <c r="DY28" s="666"/>
      <c r="DZ28" s="666"/>
      <c r="EA28" s="666"/>
      <c r="EB28" s="666"/>
      <c r="EC28" s="667"/>
    </row>
    <row r="29" spans="2:133" ht="11.25" customHeight="1" x14ac:dyDescent="0.15">
      <c r="B29" s="633" t="s">
        <v>290</v>
      </c>
      <c r="C29" s="634"/>
      <c r="D29" s="634"/>
      <c r="E29" s="634"/>
      <c r="F29" s="634"/>
      <c r="G29" s="634"/>
      <c r="H29" s="634"/>
      <c r="I29" s="634"/>
      <c r="J29" s="634"/>
      <c r="K29" s="634"/>
      <c r="L29" s="634"/>
      <c r="M29" s="634"/>
      <c r="N29" s="634"/>
      <c r="O29" s="634"/>
      <c r="P29" s="634"/>
      <c r="Q29" s="635"/>
      <c r="R29" s="636">
        <v>130461</v>
      </c>
      <c r="S29" s="637"/>
      <c r="T29" s="637"/>
      <c r="U29" s="637"/>
      <c r="V29" s="637"/>
      <c r="W29" s="637"/>
      <c r="X29" s="637"/>
      <c r="Y29" s="638"/>
      <c r="Z29" s="639">
        <v>0.2</v>
      </c>
      <c r="AA29" s="639"/>
      <c r="AB29" s="639"/>
      <c r="AC29" s="639"/>
      <c r="AD29" s="640" t="s">
        <v>122</v>
      </c>
      <c r="AE29" s="640"/>
      <c r="AF29" s="640"/>
      <c r="AG29" s="640"/>
      <c r="AH29" s="640"/>
      <c r="AI29" s="640"/>
      <c r="AJ29" s="640"/>
      <c r="AK29" s="640"/>
      <c r="AL29" s="641" t="s">
        <v>122</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291</v>
      </c>
      <c r="CE29" s="673"/>
      <c r="CF29" s="633" t="s">
        <v>66</v>
      </c>
      <c r="CG29" s="634"/>
      <c r="CH29" s="634"/>
      <c r="CI29" s="634"/>
      <c r="CJ29" s="634"/>
      <c r="CK29" s="634"/>
      <c r="CL29" s="634"/>
      <c r="CM29" s="634"/>
      <c r="CN29" s="634"/>
      <c r="CO29" s="634"/>
      <c r="CP29" s="634"/>
      <c r="CQ29" s="635"/>
      <c r="CR29" s="636">
        <v>8226988</v>
      </c>
      <c r="CS29" s="668"/>
      <c r="CT29" s="668"/>
      <c r="CU29" s="668"/>
      <c r="CV29" s="668"/>
      <c r="CW29" s="668"/>
      <c r="CX29" s="668"/>
      <c r="CY29" s="669"/>
      <c r="CZ29" s="641">
        <v>10.7</v>
      </c>
      <c r="DA29" s="666"/>
      <c r="DB29" s="666"/>
      <c r="DC29" s="670"/>
      <c r="DD29" s="645">
        <v>7977417</v>
      </c>
      <c r="DE29" s="668"/>
      <c r="DF29" s="668"/>
      <c r="DG29" s="668"/>
      <c r="DH29" s="668"/>
      <c r="DI29" s="668"/>
      <c r="DJ29" s="668"/>
      <c r="DK29" s="669"/>
      <c r="DL29" s="645">
        <v>7977417</v>
      </c>
      <c r="DM29" s="668"/>
      <c r="DN29" s="668"/>
      <c r="DO29" s="668"/>
      <c r="DP29" s="668"/>
      <c r="DQ29" s="668"/>
      <c r="DR29" s="668"/>
      <c r="DS29" s="668"/>
      <c r="DT29" s="668"/>
      <c r="DU29" s="668"/>
      <c r="DV29" s="669"/>
      <c r="DW29" s="641">
        <v>20.7</v>
      </c>
      <c r="DX29" s="666"/>
      <c r="DY29" s="666"/>
      <c r="DZ29" s="666"/>
      <c r="EA29" s="666"/>
      <c r="EB29" s="666"/>
      <c r="EC29" s="667"/>
    </row>
    <row r="30" spans="2:133" ht="11.25" customHeight="1" x14ac:dyDescent="0.15">
      <c r="B30" s="633" t="s">
        <v>292</v>
      </c>
      <c r="C30" s="634"/>
      <c r="D30" s="634"/>
      <c r="E30" s="634"/>
      <c r="F30" s="634"/>
      <c r="G30" s="634"/>
      <c r="H30" s="634"/>
      <c r="I30" s="634"/>
      <c r="J30" s="634"/>
      <c r="K30" s="634"/>
      <c r="L30" s="634"/>
      <c r="M30" s="634"/>
      <c r="N30" s="634"/>
      <c r="O30" s="634"/>
      <c r="P30" s="634"/>
      <c r="Q30" s="635"/>
      <c r="R30" s="636">
        <v>12097606</v>
      </c>
      <c r="S30" s="637"/>
      <c r="T30" s="637"/>
      <c r="U30" s="637"/>
      <c r="V30" s="637"/>
      <c r="W30" s="637"/>
      <c r="X30" s="637"/>
      <c r="Y30" s="638"/>
      <c r="Z30" s="639">
        <v>14.9</v>
      </c>
      <c r="AA30" s="639"/>
      <c r="AB30" s="639"/>
      <c r="AC30" s="639"/>
      <c r="AD30" s="640" t="s">
        <v>122</v>
      </c>
      <c r="AE30" s="640"/>
      <c r="AF30" s="640"/>
      <c r="AG30" s="640"/>
      <c r="AH30" s="640"/>
      <c r="AI30" s="640"/>
      <c r="AJ30" s="640"/>
      <c r="AK30" s="640"/>
      <c r="AL30" s="641" t="s">
        <v>122</v>
      </c>
      <c r="AM30" s="642"/>
      <c r="AN30" s="642"/>
      <c r="AO30" s="643"/>
      <c r="AP30" s="618" t="s">
        <v>210</v>
      </c>
      <c r="AQ30" s="619"/>
      <c r="AR30" s="619"/>
      <c r="AS30" s="619"/>
      <c r="AT30" s="619"/>
      <c r="AU30" s="619"/>
      <c r="AV30" s="619"/>
      <c r="AW30" s="619"/>
      <c r="AX30" s="619"/>
      <c r="AY30" s="619"/>
      <c r="AZ30" s="619"/>
      <c r="BA30" s="619"/>
      <c r="BB30" s="619"/>
      <c r="BC30" s="619"/>
      <c r="BD30" s="619"/>
      <c r="BE30" s="619"/>
      <c r="BF30" s="620"/>
      <c r="BG30" s="618" t="s">
        <v>293</v>
      </c>
      <c r="BH30" s="678"/>
      <c r="BI30" s="678"/>
      <c r="BJ30" s="678"/>
      <c r="BK30" s="678"/>
      <c r="BL30" s="678"/>
      <c r="BM30" s="678"/>
      <c r="BN30" s="678"/>
      <c r="BO30" s="678"/>
      <c r="BP30" s="678"/>
      <c r="BQ30" s="679"/>
      <c r="BR30" s="618" t="s">
        <v>294</v>
      </c>
      <c r="BS30" s="678"/>
      <c r="BT30" s="678"/>
      <c r="BU30" s="678"/>
      <c r="BV30" s="678"/>
      <c r="BW30" s="678"/>
      <c r="BX30" s="678"/>
      <c r="BY30" s="678"/>
      <c r="BZ30" s="678"/>
      <c r="CA30" s="678"/>
      <c r="CB30" s="679"/>
      <c r="CD30" s="674"/>
      <c r="CE30" s="675"/>
      <c r="CF30" s="633" t="s">
        <v>295</v>
      </c>
      <c r="CG30" s="634"/>
      <c r="CH30" s="634"/>
      <c r="CI30" s="634"/>
      <c r="CJ30" s="634"/>
      <c r="CK30" s="634"/>
      <c r="CL30" s="634"/>
      <c r="CM30" s="634"/>
      <c r="CN30" s="634"/>
      <c r="CO30" s="634"/>
      <c r="CP30" s="634"/>
      <c r="CQ30" s="635"/>
      <c r="CR30" s="636">
        <v>7991646</v>
      </c>
      <c r="CS30" s="637"/>
      <c r="CT30" s="637"/>
      <c r="CU30" s="637"/>
      <c r="CV30" s="637"/>
      <c r="CW30" s="637"/>
      <c r="CX30" s="637"/>
      <c r="CY30" s="638"/>
      <c r="CZ30" s="641">
        <v>10.4</v>
      </c>
      <c r="DA30" s="666"/>
      <c r="DB30" s="666"/>
      <c r="DC30" s="670"/>
      <c r="DD30" s="645">
        <v>7757305</v>
      </c>
      <c r="DE30" s="637"/>
      <c r="DF30" s="637"/>
      <c r="DG30" s="637"/>
      <c r="DH30" s="637"/>
      <c r="DI30" s="637"/>
      <c r="DJ30" s="637"/>
      <c r="DK30" s="638"/>
      <c r="DL30" s="645">
        <v>7757305</v>
      </c>
      <c r="DM30" s="637"/>
      <c r="DN30" s="637"/>
      <c r="DO30" s="637"/>
      <c r="DP30" s="637"/>
      <c r="DQ30" s="637"/>
      <c r="DR30" s="637"/>
      <c r="DS30" s="637"/>
      <c r="DT30" s="637"/>
      <c r="DU30" s="637"/>
      <c r="DV30" s="638"/>
      <c r="DW30" s="641">
        <v>20.100000000000001</v>
      </c>
      <c r="DX30" s="666"/>
      <c r="DY30" s="666"/>
      <c r="DZ30" s="666"/>
      <c r="EA30" s="666"/>
      <c r="EB30" s="666"/>
      <c r="EC30" s="667"/>
    </row>
    <row r="31" spans="2:133" ht="11.25" customHeight="1" x14ac:dyDescent="0.15">
      <c r="B31" s="649" t="s">
        <v>296</v>
      </c>
      <c r="C31" s="650"/>
      <c r="D31" s="650"/>
      <c r="E31" s="650"/>
      <c r="F31" s="650"/>
      <c r="G31" s="650"/>
      <c r="H31" s="650"/>
      <c r="I31" s="650"/>
      <c r="J31" s="650"/>
      <c r="K31" s="650"/>
      <c r="L31" s="650"/>
      <c r="M31" s="650"/>
      <c r="N31" s="650"/>
      <c r="O31" s="650"/>
      <c r="P31" s="650"/>
      <c r="Q31" s="651"/>
      <c r="R31" s="636" t="s">
        <v>122</v>
      </c>
      <c r="S31" s="637"/>
      <c r="T31" s="637"/>
      <c r="U31" s="637"/>
      <c r="V31" s="637"/>
      <c r="W31" s="637"/>
      <c r="X31" s="637"/>
      <c r="Y31" s="638"/>
      <c r="Z31" s="639" t="s">
        <v>122</v>
      </c>
      <c r="AA31" s="639"/>
      <c r="AB31" s="639"/>
      <c r="AC31" s="639"/>
      <c r="AD31" s="640" t="s">
        <v>122</v>
      </c>
      <c r="AE31" s="640"/>
      <c r="AF31" s="640"/>
      <c r="AG31" s="640"/>
      <c r="AH31" s="640"/>
      <c r="AI31" s="640"/>
      <c r="AJ31" s="640"/>
      <c r="AK31" s="640"/>
      <c r="AL31" s="641" t="s">
        <v>122</v>
      </c>
      <c r="AM31" s="642"/>
      <c r="AN31" s="642"/>
      <c r="AO31" s="643"/>
      <c r="AP31" s="682" t="s">
        <v>297</v>
      </c>
      <c r="AQ31" s="683"/>
      <c r="AR31" s="683"/>
      <c r="AS31" s="683"/>
      <c r="AT31" s="688" t="s">
        <v>298</v>
      </c>
      <c r="AU31" s="212"/>
      <c r="AV31" s="212"/>
      <c r="AW31" s="212"/>
      <c r="AX31" s="622" t="s">
        <v>176</v>
      </c>
      <c r="AY31" s="623"/>
      <c r="AZ31" s="623"/>
      <c r="BA31" s="623"/>
      <c r="BB31" s="623"/>
      <c r="BC31" s="623"/>
      <c r="BD31" s="623"/>
      <c r="BE31" s="623"/>
      <c r="BF31" s="624"/>
      <c r="BG31" s="692">
        <v>99.6</v>
      </c>
      <c r="BH31" s="680"/>
      <c r="BI31" s="680"/>
      <c r="BJ31" s="680"/>
      <c r="BK31" s="680"/>
      <c r="BL31" s="680"/>
      <c r="BM31" s="631">
        <v>98.3</v>
      </c>
      <c r="BN31" s="680"/>
      <c r="BO31" s="680"/>
      <c r="BP31" s="680"/>
      <c r="BQ31" s="681"/>
      <c r="BR31" s="692">
        <v>99.5</v>
      </c>
      <c r="BS31" s="680"/>
      <c r="BT31" s="680"/>
      <c r="BU31" s="680"/>
      <c r="BV31" s="680"/>
      <c r="BW31" s="680"/>
      <c r="BX31" s="631">
        <v>97.8</v>
      </c>
      <c r="BY31" s="680"/>
      <c r="BZ31" s="680"/>
      <c r="CA31" s="680"/>
      <c r="CB31" s="681"/>
      <c r="CD31" s="674"/>
      <c r="CE31" s="675"/>
      <c r="CF31" s="633" t="s">
        <v>299</v>
      </c>
      <c r="CG31" s="634"/>
      <c r="CH31" s="634"/>
      <c r="CI31" s="634"/>
      <c r="CJ31" s="634"/>
      <c r="CK31" s="634"/>
      <c r="CL31" s="634"/>
      <c r="CM31" s="634"/>
      <c r="CN31" s="634"/>
      <c r="CO31" s="634"/>
      <c r="CP31" s="634"/>
      <c r="CQ31" s="635"/>
      <c r="CR31" s="636">
        <v>235342</v>
      </c>
      <c r="CS31" s="668"/>
      <c r="CT31" s="668"/>
      <c r="CU31" s="668"/>
      <c r="CV31" s="668"/>
      <c r="CW31" s="668"/>
      <c r="CX31" s="668"/>
      <c r="CY31" s="669"/>
      <c r="CZ31" s="641">
        <v>0.3</v>
      </c>
      <c r="DA31" s="666"/>
      <c r="DB31" s="666"/>
      <c r="DC31" s="670"/>
      <c r="DD31" s="645">
        <v>220112</v>
      </c>
      <c r="DE31" s="668"/>
      <c r="DF31" s="668"/>
      <c r="DG31" s="668"/>
      <c r="DH31" s="668"/>
      <c r="DI31" s="668"/>
      <c r="DJ31" s="668"/>
      <c r="DK31" s="669"/>
      <c r="DL31" s="645">
        <v>220112</v>
      </c>
      <c r="DM31" s="668"/>
      <c r="DN31" s="668"/>
      <c r="DO31" s="668"/>
      <c r="DP31" s="668"/>
      <c r="DQ31" s="668"/>
      <c r="DR31" s="668"/>
      <c r="DS31" s="668"/>
      <c r="DT31" s="668"/>
      <c r="DU31" s="668"/>
      <c r="DV31" s="669"/>
      <c r="DW31" s="641">
        <v>0.6</v>
      </c>
      <c r="DX31" s="666"/>
      <c r="DY31" s="666"/>
      <c r="DZ31" s="666"/>
      <c r="EA31" s="666"/>
      <c r="EB31" s="666"/>
      <c r="EC31" s="667"/>
    </row>
    <row r="32" spans="2:133" ht="11.25" customHeight="1" x14ac:dyDescent="0.15">
      <c r="B32" s="633" t="s">
        <v>300</v>
      </c>
      <c r="C32" s="634"/>
      <c r="D32" s="634"/>
      <c r="E32" s="634"/>
      <c r="F32" s="634"/>
      <c r="G32" s="634"/>
      <c r="H32" s="634"/>
      <c r="I32" s="634"/>
      <c r="J32" s="634"/>
      <c r="K32" s="634"/>
      <c r="L32" s="634"/>
      <c r="M32" s="634"/>
      <c r="N32" s="634"/>
      <c r="O32" s="634"/>
      <c r="P32" s="634"/>
      <c r="Q32" s="635"/>
      <c r="R32" s="636">
        <v>4480395</v>
      </c>
      <c r="S32" s="637"/>
      <c r="T32" s="637"/>
      <c r="U32" s="637"/>
      <c r="V32" s="637"/>
      <c r="W32" s="637"/>
      <c r="X32" s="637"/>
      <c r="Y32" s="638"/>
      <c r="Z32" s="639">
        <v>5.5</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8" t="s">
        <v>301</v>
      </c>
      <c r="AX32" s="633" t="s">
        <v>302</v>
      </c>
      <c r="AY32" s="634"/>
      <c r="AZ32" s="634"/>
      <c r="BA32" s="634"/>
      <c r="BB32" s="634"/>
      <c r="BC32" s="634"/>
      <c r="BD32" s="634"/>
      <c r="BE32" s="634"/>
      <c r="BF32" s="635"/>
      <c r="BG32" s="693">
        <v>99.5</v>
      </c>
      <c r="BH32" s="668"/>
      <c r="BI32" s="668"/>
      <c r="BJ32" s="668"/>
      <c r="BK32" s="668"/>
      <c r="BL32" s="668"/>
      <c r="BM32" s="642">
        <v>97.9</v>
      </c>
      <c r="BN32" s="668"/>
      <c r="BO32" s="668"/>
      <c r="BP32" s="668"/>
      <c r="BQ32" s="691"/>
      <c r="BR32" s="693">
        <v>99.4</v>
      </c>
      <c r="BS32" s="668"/>
      <c r="BT32" s="668"/>
      <c r="BU32" s="668"/>
      <c r="BV32" s="668"/>
      <c r="BW32" s="668"/>
      <c r="BX32" s="642">
        <v>97.7</v>
      </c>
      <c r="BY32" s="668"/>
      <c r="BZ32" s="668"/>
      <c r="CA32" s="668"/>
      <c r="CB32" s="691"/>
      <c r="CD32" s="676"/>
      <c r="CE32" s="677"/>
      <c r="CF32" s="633" t="s">
        <v>303</v>
      </c>
      <c r="CG32" s="634"/>
      <c r="CH32" s="634"/>
      <c r="CI32" s="634"/>
      <c r="CJ32" s="634"/>
      <c r="CK32" s="634"/>
      <c r="CL32" s="634"/>
      <c r="CM32" s="634"/>
      <c r="CN32" s="634"/>
      <c r="CO32" s="634"/>
      <c r="CP32" s="634"/>
      <c r="CQ32" s="635"/>
      <c r="CR32" s="636" t="s">
        <v>122</v>
      </c>
      <c r="CS32" s="637"/>
      <c r="CT32" s="637"/>
      <c r="CU32" s="637"/>
      <c r="CV32" s="637"/>
      <c r="CW32" s="637"/>
      <c r="CX32" s="637"/>
      <c r="CY32" s="638"/>
      <c r="CZ32" s="641" t="s">
        <v>122</v>
      </c>
      <c r="DA32" s="666"/>
      <c r="DB32" s="666"/>
      <c r="DC32" s="670"/>
      <c r="DD32" s="645" t="s">
        <v>122</v>
      </c>
      <c r="DE32" s="637"/>
      <c r="DF32" s="637"/>
      <c r="DG32" s="637"/>
      <c r="DH32" s="637"/>
      <c r="DI32" s="637"/>
      <c r="DJ32" s="637"/>
      <c r="DK32" s="638"/>
      <c r="DL32" s="645" t="s">
        <v>122</v>
      </c>
      <c r="DM32" s="637"/>
      <c r="DN32" s="637"/>
      <c r="DO32" s="637"/>
      <c r="DP32" s="637"/>
      <c r="DQ32" s="637"/>
      <c r="DR32" s="637"/>
      <c r="DS32" s="637"/>
      <c r="DT32" s="637"/>
      <c r="DU32" s="637"/>
      <c r="DV32" s="638"/>
      <c r="DW32" s="641" t="s">
        <v>122</v>
      </c>
      <c r="DX32" s="666"/>
      <c r="DY32" s="666"/>
      <c r="DZ32" s="666"/>
      <c r="EA32" s="666"/>
      <c r="EB32" s="666"/>
      <c r="EC32" s="667"/>
    </row>
    <row r="33" spans="2:133" ht="11.25" customHeight="1" x14ac:dyDescent="0.15">
      <c r="B33" s="633" t="s">
        <v>304</v>
      </c>
      <c r="C33" s="634"/>
      <c r="D33" s="634"/>
      <c r="E33" s="634"/>
      <c r="F33" s="634"/>
      <c r="G33" s="634"/>
      <c r="H33" s="634"/>
      <c r="I33" s="634"/>
      <c r="J33" s="634"/>
      <c r="K33" s="634"/>
      <c r="L33" s="634"/>
      <c r="M33" s="634"/>
      <c r="N33" s="634"/>
      <c r="O33" s="634"/>
      <c r="P33" s="634"/>
      <c r="Q33" s="635"/>
      <c r="R33" s="636">
        <v>390270</v>
      </c>
      <c r="S33" s="637"/>
      <c r="T33" s="637"/>
      <c r="U33" s="637"/>
      <c r="V33" s="637"/>
      <c r="W33" s="637"/>
      <c r="X33" s="637"/>
      <c r="Y33" s="638"/>
      <c r="Z33" s="639">
        <v>0.5</v>
      </c>
      <c r="AA33" s="639"/>
      <c r="AB33" s="639"/>
      <c r="AC33" s="639"/>
      <c r="AD33" s="640">
        <v>56419</v>
      </c>
      <c r="AE33" s="640"/>
      <c r="AF33" s="640"/>
      <c r="AG33" s="640"/>
      <c r="AH33" s="640"/>
      <c r="AI33" s="640"/>
      <c r="AJ33" s="640"/>
      <c r="AK33" s="640"/>
      <c r="AL33" s="641">
        <v>0.1</v>
      </c>
      <c r="AM33" s="642"/>
      <c r="AN33" s="642"/>
      <c r="AO33" s="643"/>
      <c r="AP33" s="686"/>
      <c r="AQ33" s="687"/>
      <c r="AR33" s="687"/>
      <c r="AS33" s="687"/>
      <c r="AT33" s="690"/>
      <c r="AU33" s="213"/>
      <c r="AV33" s="213"/>
      <c r="AW33" s="213"/>
      <c r="AX33" s="657" t="s">
        <v>305</v>
      </c>
      <c r="AY33" s="658"/>
      <c r="AZ33" s="658"/>
      <c r="BA33" s="658"/>
      <c r="BB33" s="658"/>
      <c r="BC33" s="658"/>
      <c r="BD33" s="658"/>
      <c r="BE33" s="658"/>
      <c r="BF33" s="659"/>
      <c r="BG33" s="694">
        <v>99.7</v>
      </c>
      <c r="BH33" s="695"/>
      <c r="BI33" s="695"/>
      <c r="BJ33" s="695"/>
      <c r="BK33" s="695"/>
      <c r="BL33" s="695"/>
      <c r="BM33" s="696">
        <v>98.5</v>
      </c>
      <c r="BN33" s="695"/>
      <c r="BO33" s="695"/>
      <c r="BP33" s="695"/>
      <c r="BQ33" s="697"/>
      <c r="BR33" s="694">
        <v>99.6</v>
      </c>
      <c r="BS33" s="695"/>
      <c r="BT33" s="695"/>
      <c r="BU33" s="695"/>
      <c r="BV33" s="695"/>
      <c r="BW33" s="695"/>
      <c r="BX33" s="696">
        <v>97.8</v>
      </c>
      <c r="BY33" s="695"/>
      <c r="BZ33" s="695"/>
      <c r="CA33" s="695"/>
      <c r="CB33" s="697"/>
      <c r="CD33" s="633" t="s">
        <v>306</v>
      </c>
      <c r="CE33" s="634"/>
      <c r="CF33" s="634"/>
      <c r="CG33" s="634"/>
      <c r="CH33" s="634"/>
      <c r="CI33" s="634"/>
      <c r="CJ33" s="634"/>
      <c r="CK33" s="634"/>
      <c r="CL33" s="634"/>
      <c r="CM33" s="634"/>
      <c r="CN33" s="634"/>
      <c r="CO33" s="634"/>
      <c r="CP33" s="634"/>
      <c r="CQ33" s="635"/>
      <c r="CR33" s="636">
        <v>32167605</v>
      </c>
      <c r="CS33" s="668"/>
      <c r="CT33" s="668"/>
      <c r="CU33" s="668"/>
      <c r="CV33" s="668"/>
      <c r="CW33" s="668"/>
      <c r="CX33" s="668"/>
      <c r="CY33" s="669"/>
      <c r="CZ33" s="641">
        <v>41.8</v>
      </c>
      <c r="DA33" s="666"/>
      <c r="DB33" s="666"/>
      <c r="DC33" s="670"/>
      <c r="DD33" s="645">
        <v>25824735</v>
      </c>
      <c r="DE33" s="668"/>
      <c r="DF33" s="668"/>
      <c r="DG33" s="668"/>
      <c r="DH33" s="668"/>
      <c r="DI33" s="668"/>
      <c r="DJ33" s="668"/>
      <c r="DK33" s="669"/>
      <c r="DL33" s="645">
        <v>15902801</v>
      </c>
      <c r="DM33" s="668"/>
      <c r="DN33" s="668"/>
      <c r="DO33" s="668"/>
      <c r="DP33" s="668"/>
      <c r="DQ33" s="668"/>
      <c r="DR33" s="668"/>
      <c r="DS33" s="668"/>
      <c r="DT33" s="668"/>
      <c r="DU33" s="668"/>
      <c r="DV33" s="669"/>
      <c r="DW33" s="641">
        <v>41.3</v>
      </c>
      <c r="DX33" s="666"/>
      <c r="DY33" s="666"/>
      <c r="DZ33" s="666"/>
      <c r="EA33" s="666"/>
      <c r="EB33" s="666"/>
      <c r="EC33" s="667"/>
    </row>
    <row r="34" spans="2:133" ht="11.25" customHeight="1" x14ac:dyDescent="0.15">
      <c r="B34" s="633" t="s">
        <v>307</v>
      </c>
      <c r="C34" s="634"/>
      <c r="D34" s="634"/>
      <c r="E34" s="634"/>
      <c r="F34" s="634"/>
      <c r="G34" s="634"/>
      <c r="H34" s="634"/>
      <c r="I34" s="634"/>
      <c r="J34" s="634"/>
      <c r="K34" s="634"/>
      <c r="L34" s="634"/>
      <c r="M34" s="634"/>
      <c r="N34" s="634"/>
      <c r="O34" s="634"/>
      <c r="P34" s="634"/>
      <c r="Q34" s="635"/>
      <c r="R34" s="636">
        <v>171485</v>
      </c>
      <c r="S34" s="637"/>
      <c r="T34" s="637"/>
      <c r="U34" s="637"/>
      <c r="V34" s="637"/>
      <c r="W34" s="637"/>
      <c r="X34" s="637"/>
      <c r="Y34" s="638"/>
      <c r="Z34" s="639">
        <v>0.2</v>
      </c>
      <c r="AA34" s="639"/>
      <c r="AB34" s="639"/>
      <c r="AC34" s="639"/>
      <c r="AD34" s="640" t="s">
        <v>122</v>
      </c>
      <c r="AE34" s="640"/>
      <c r="AF34" s="640"/>
      <c r="AG34" s="640"/>
      <c r="AH34" s="640"/>
      <c r="AI34" s="640"/>
      <c r="AJ34" s="640"/>
      <c r="AK34" s="640"/>
      <c r="AL34" s="641" t="s">
        <v>122</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308</v>
      </c>
      <c r="CE34" s="634"/>
      <c r="CF34" s="634"/>
      <c r="CG34" s="634"/>
      <c r="CH34" s="634"/>
      <c r="CI34" s="634"/>
      <c r="CJ34" s="634"/>
      <c r="CK34" s="634"/>
      <c r="CL34" s="634"/>
      <c r="CM34" s="634"/>
      <c r="CN34" s="634"/>
      <c r="CO34" s="634"/>
      <c r="CP34" s="634"/>
      <c r="CQ34" s="635"/>
      <c r="CR34" s="636">
        <v>10007307</v>
      </c>
      <c r="CS34" s="637"/>
      <c r="CT34" s="637"/>
      <c r="CU34" s="637"/>
      <c r="CV34" s="637"/>
      <c r="CW34" s="637"/>
      <c r="CX34" s="637"/>
      <c r="CY34" s="638"/>
      <c r="CZ34" s="641">
        <v>13</v>
      </c>
      <c r="DA34" s="666"/>
      <c r="DB34" s="666"/>
      <c r="DC34" s="670"/>
      <c r="DD34" s="645">
        <v>7308438</v>
      </c>
      <c r="DE34" s="637"/>
      <c r="DF34" s="637"/>
      <c r="DG34" s="637"/>
      <c r="DH34" s="637"/>
      <c r="DI34" s="637"/>
      <c r="DJ34" s="637"/>
      <c r="DK34" s="638"/>
      <c r="DL34" s="645">
        <v>6613678</v>
      </c>
      <c r="DM34" s="637"/>
      <c r="DN34" s="637"/>
      <c r="DO34" s="637"/>
      <c r="DP34" s="637"/>
      <c r="DQ34" s="637"/>
      <c r="DR34" s="637"/>
      <c r="DS34" s="637"/>
      <c r="DT34" s="637"/>
      <c r="DU34" s="637"/>
      <c r="DV34" s="638"/>
      <c r="DW34" s="641">
        <v>17.2</v>
      </c>
      <c r="DX34" s="666"/>
      <c r="DY34" s="666"/>
      <c r="DZ34" s="666"/>
      <c r="EA34" s="666"/>
      <c r="EB34" s="666"/>
      <c r="EC34" s="667"/>
    </row>
    <row r="35" spans="2:133" ht="11.25" customHeight="1" x14ac:dyDescent="0.15">
      <c r="B35" s="633" t="s">
        <v>309</v>
      </c>
      <c r="C35" s="634"/>
      <c r="D35" s="634"/>
      <c r="E35" s="634"/>
      <c r="F35" s="634"/>
      <c r="G35" s="634"/>
      <c r="H35" s="634"/>
      <c r="I35" s="634"/>
      <c r="J35" s="634"/>
      <c r="K35" s="634"/>
      <c r="L35" s="634"/>
      <c r="M35" s="634"/>
      <c r="N35" s="634"/>
      <c r="O35" s="634"/>
      <c r="P35" s="634"/>
      <c r="Q35" s="635"/>
      <c r="R35" s="636">
        <v>7169187</v>
      </c>
      <c r="S35" s="637"/>
      <c r="T35" s="637"/>
      <c r="U35" s="637"/>
      <c r="V35" s="637"/>
      <c r="W35" s="637"/>
      <c r="X35" s="637"/>
      <c r="Y35" s="638"/>
      <c r="Z35" s="639">
        <v>8.8000000000000007</v>
      </c>
      <c r="AA35" s="639"/>
      <c r="AB35" s="639"/>
      <c r="AC35" s="639"/>
      <c r="AD35" s="640" t="s">
        <v>122</v>
      </c>
      <c r="AE35" s="640"/>
      <c r="AF35" s="640"/>
      <c r="AG35" s="640"/>
      <c r="AH35" s="640"/>
      <c r="AI35" s="640"/>
      <c r="AJ35" s="640"/>
      <c r="AK35" s="640"/>
      <c r="AL35" s="641" t="s">
        <v>122</v>
      </c>
      <c r="AM35" s="642"/>
      <c r="AN35" s="642"/>
      <c r="AO35" s="643"/>
      <c r="AP35" s="216"/>
      <c r="AQ35" s="618" t="s">
        <v>310</v>
      </c>
      <c r="AR35" s="619"/>
      <c r="AS35" s="619"/>
      <c r="AT35" s="619"/>
      <c r="AU35" s="619"/>
      <c r="AV35" s="619"/>
      <c r="AW35" s="619"/>
      <c r="AX35" s="619"/>
      <c r="AY35" s="619"/>
      <c r="AZ35" s="619"/>
      <c r="BA35" s="619"/>
      <c r="BB35" s="619"/>
      <c r="BC35" s="619"/>
      <c r="BD35" s="619"/>
      <c r="BE35" s="619"/>
      <c r="BF35" s="620"/>
      <c r="BG35" s="618" t="s">
        <v>311</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312</v>
      </c>
      <c r="CE35" s="634"/>
      <c r="CF35" s="634"/>
      <c r="CG35" s="634"/>
      <c r="CH35" s="634"/>
      <c r="CI35" s="634"/>
      <c r="CJ35" s="634"/>
      <c r="CK35" s="634"/>
      <c r="CL35" s="634"/>
      <c r="CM35" s="634"/>
      <c r="CN35" s="634"/>
      <c r="CO35" s="634"/>
      <c r="CP35" s="634"/>
      <c r="CQ35" s="635"/>
      <c r="CR35" s="636">
        <v>589649</v>
      </c>
      <c r="CS35" s="668"/>
      <c r="CT35" s="668"/>
      <c r="CU35" s="668"/>
      <c r="CV35" s="668"/>
      <c r="CW35" s="668"/>
      <c r="CX35" s="668"/>
      <c r="CY35" s="669"/>
      <c r="CZ35" s="641">
        <v>0.8</v>
      </c>
      <c r="DA35" s="666"/>
      <c r="DB35" s="666"/>
      <c r="DC35" s="670"/>
      <c r="DD35" s="645">
        <v>488797</v>
      </c>
      <c r="DE35" s="668"/>
      <c r="DF35" s="668"/>
      <c r="DG35" s="668"/>
      <c r="DH35" s="668"/>
      <c r="DI35" s="668"/>
      <c r="DJ35" s="668"/>
      <c r="DK35" s="669"/>
      <c r="DL35" s="645">
        <v>478610</v>
      </c>
      <c r="DM35" s="668"/>
      <c r="DN35" s="668"/>
      <c r="DO35" s="668"/>
      <c r="DP35" s="668"/>
      <c r="DQ35" s="668"/>
      <c r="DR35" s="668"/>
      <c r="DS35" s="668"/>
      <c r="DT35" s="668"/>
      <c r="DU35" s="668"/>
      <c r="DV35" s="669"/>
      <c r="DW35" s="641">
        <v>1.2</v>
      </c>
      <c r="DX35" s="666"/>
      <c r="DY35" s="666"/>
      <c r="DZ35" s="666"/>
      <c r="EA35" s="666"/>
      <c r="EB35" s="666"/>
      <c r="EC35" s="667"/>
    </row>
    <row r="36" spans="2:133" ht="11.25" customHeight="1" x14ac:dyDescent="0.15">
      <c r="B36" s="633" t="s">
        <v>313</v>
      </c>
      <c r="C36" s="634"/>
      <c r="D36" s="634"/>
      <c r="E36" s="634"/>
      <c r="F36" s="634"/>
      <c r="G36" s="634"/>
      <c r="H36" s="634"/>
      <c r="I36" s="634"/>
      <c r="J36" s="634"/>
      <c r="K36" s="634"/>
      <c r="L36" s="634"/>
      <c r="M36" s="634"/>
      <c r="N36" s="634"/>
      <c r="O36" s="634"/>
      <c r="P36" s="634"/>
      <c r="Q36" s="635"/>
      <c r="R36" s="636">
        <v>3790975</v>
      </c>
      <c r="S36" s="637"/>
      <c r="T36" s="637"/>
      <c r="U36" s="637"/>
      <c r="V36" s="637"/>
      <c r="W36" s="637"/>
      <c r="X36" s="637"/>
      <c r="Y36" s="638"/>
      <c r="Z36" s="639">
        <v>4.7</v>
      </c>
      <c r="AA36" s="639"/>
      <c r="AB36" s="639"/>
      <c r="AC36" s="639"/>
      <c r="AD36" s="640" t="s">
        <v>122</v>
      </c>
      <c r="AE36" s="640"/>
      <c r="AF36" s="640"/>
      <c r="AG36" s="640"/>
      <c r="AH36" s="640"/>
      <c r="AI36" s="640"/>
      <c r="AJ36" s="640"/>
      <c r="AK36" s="640"/>
      <c r="AL36" s="641" t="s">
        <v>122</v>
      </c>
      <c r="AM36" s="642"/>
      <c r="AN36" s="642"/>
      <c r="AO36" s="643"/>
      <c r="AP36" s="216"/>
      <c r="AQ36" s="702" t="s">
        <v>314</v>
      </c>
      <c r="AR36" s="703"/>
      <c r="AS36" s="703"/>
      <c r="AT36" s="703"/>
      <c r="AU36" s="703"/>
      <c r="AV36" s="703"/>
      <c r="AW36" s="703"/>
      <c r="AX36" s="703"/>
      <c r="AY36" s="704"/>
      <c r="AZ36" s="625">
        <v>8295202</v>
      </c>
      <c r="BA36" s="626"/>
      <c r="BB36" s="626"/>
      <c r="BC36" s="626"/>
      <c r="BD36" s="626"/>
      <c r="BE36" s="626"/>
      <c r="BF36" s="698"/>
      <c r="BG36" s="622" t="s">
        <v>315</v>
      </c>
      <c r="BH36" s="623"/>
      <c r="BI36" s="623"/>
      <c r="BJ36" s="623"/>
      <c r="BK36" s="623"/>
      <c r="BL36" s="623"/>
      <c r="BM36" s="623"/>
      <c r="BN36" s="623"/>
      <c r="BO36" s="623"/>
      <c r="BP36" s="623"/>
      <c r="BQ36" s="623"/>
      <c r="BR36" s="623"/>
      <c r="BS36" s="623"/>
      <c r="BT36" s="623"/>
      <c r="BU36" s="624"/>
      <c r="BV36" s="625">
        <v>248323</v>
      </c>
      <c r="BW36" s="626"/>
      <c r="BX36" s="626"/>
      <c r="BY36" s="626"/>
      <c r="BZ36" s="626"/>
      <c r="CA36" s="626"/>
      <c r="CB36" s="698"/>
      <c r="CD36" s="633" t="s">
        <v>316</v>
      </c>
      <c r="CE36" s="634"/>
      <c r="CF36" s="634"/>
      <c r="CG36" s="634"/>
      <c r="CH36" s="634"/>
      <c r="CI36" s="634"/>
      <c r="CJ36" s="634"/>
      <c r="CK36" s="634"/>
      <c r="CL36" s="634"/>
      <c r="CM36" s="634"/>
      <c r="CN36" s="634"/>
      <c r="CO36" s="634"/>
      <c r="CP36" s="634"/>
      <c r="CQ36" s="635"/>
      <c r="CR36" s="636">
        <v>7626456</v>
      </c>
      <c r="CS36" s="637"/>
      <c r="CT36" s="637"/>
      <c r="CU36" s="637"/>
      <c r="CV36" s="637"/>
      <c r="CW36" s="637"/>
      <c r="CX36" s="637"/>
      <c r="CY36" s="638"/>
      <c r="CZ36" s="641">
        <v>9.9</v>
      </c>
      <c r="DA36" s="666"/>
      <c r="DB36" s="666"/>
      <c r="DC36" s="670"/>
      <c r="DD36" s="645">
        <v>6555901</v>
      </c>
      <c r="DE36" s="637"/>
      <c r="DF36" s="637"/>
      <c r="DG36" s="637"/>
      <c r="DH36" s="637"/>
      <c r="DI36" s="637"/>
      <c r="DJ36" s="637"/>
      <c r="DK36" s="638"/>
      <c r="DL36" s="645">
        <v>4559731</v>
      </c>
      <c r="DM36" s="637"/>
      <c r="DN36" s="637"/>
      <c r="DO36" s="637"/>
      <c r="DP36" s="637"/>
      <c r="DQ36" s="637"/>
      <c r="DR36" s="637"/>
      <c r="DS36" s="637"/>
      <c r="DT36" s="637"/>
      <c r="DU36" s="637"/>
      <c r="DV36" s="638"/>
      <c r="DW36" s="641">
        <v>11.8</v>
      </c>
      <c r="DX36" s="666"/>
      <c r="DY36" s="666"/>
      <c r="DZ36" s="666"/>
      <c r="EA36" s="666"/>
      <c r="EB36" s="666"/>
      <c r="EC36" s="667"/>
    </row>
    <row r="37" spans="2:133" ht="11.25" customHeight="1" x14ac:dyDescent="0.15">
      <c r="B37" s="633" t="s">
        <v>317</v>
      </c>
      <c r="C37" s="634"/>
      <c r="D37" s="634"/>
      <c r="E37" s="634"/>
      <c r="F37" s="634"/>
      <c r="G37" s="634"/>
      <c r="H37" s="634"/>
      <c r="I37" s="634"/>
      <c r="J37" s="634"/>
      <c r="K37" s="634"/>
      <c r="L37" s="634"/>
      <c r="M37" s="634"/>
      <c r="N37" s="634"/>
      <c r="O37" s="634"/>
      <c r="P37" s="634"/>
      <c r="Q37" s="635"/>
      <c r="R37" s="636">
        <v>6658033</v>
      </c>
      <c r="S37" s="637"/>
      <c r="T37" s="637"/>
      <c r="U37" s="637"/>
      <c r="V37" s="637"/>
      <c r="W37" s="637"/>
      <c r="X37" s="637"/>
      <c r="Y37" s="638"/>
      <c r="Z37" s="639">
        <v>8.1999999999999993</v>
      </c>
      <c r="AA37" s="639"/>
      <c r="AB37" s="639"/>
      <c r="AC37" s="639"/>
      <c r="AD37" s="640">
        <v>8958</v>
      </c>
      <c r="AE37" s="640"/>
      <c r="AF37" s="640"/>
      <c r="AG37" s="640"/>
      <c r="AH37" s="640"/>
      <c r="AI37" s="640"/>
      <c r="AJ37" s="640"/>
      <c r="AK37" s="640"/>
      <c r="AL37" s="641">
        <v>0</v>
      </c>
      <c r="AM37" s="642"/>
      <c r="AN37" s="642"/>
      <c r="AO37" s="643"/>
      <c r="AQ37" s="699" t="s">
        <v>318</v>
      </c>
      <c r="AR37" s="700"/>
      <c r="AS37" s="700"/>
      <c r="AT37" s="700"/>
      <c r="AU37" s="700"/>
      <c r="AV37" s="700"/>
      <c r="AW37" s="700"/>
      <c r="AX37" s="700"/>
      <c r="AY37" s="701"/>
      <c r="AZ37" s="636">
        <v>1852697</v>
      </c>
      <c r="BA37" s="637"/>
      <c r="BB37" s="637"/>
      <c r="BC37" s="637"/>
      <c r="BD37" s="668"/>
      <c r="BE37" s="668"/>
      <c r="BF37" s="691"/>
      <c r="BG37" s="633" t="s">
        <v>319</v>
      </c>
      <c r="BH37" s="634"/>
      <c r="BI37" s="634"/>
      <c r="BJ37" s="634"/>
      <c r="BK37" s="634"/>
      <c r="BL37" s="634"/>
      <c r="BM37" s="634"/>
      <c r="BN37" s="634"/>
      <c r="BO37" s="634"/>
      <c r="BP37" s="634"/>
      <c r="BQ37" s="634"/>
      <c r="BR37" s="634"/>
      <c r="BS37" s="634"/>
      <c r="BT37" s="634"/>
      <c r="BU37" s="635"/>
      <c r="BV37" s="636">
        <v>186332</v>
      </c>
      <c r="BW37" s="637"/>
      <c r="BX37" s="637"/>
      <c r="BY37" s="637"/>
      <c r="BZ37" s="637"/>
      <c r="CA37" s="637"/>
      <c r="CB37" s="646"/>
      <c r="CD37" s="633" t="s">
        <v>320</v>
      </c>
      <c r="CE37" s="634"/>
      <c r="CF37" s="634"/>
      <c r="CG37" s="634"/>
      <c r="CH37" s="634"/>
      <c r="CI37" s="634"/>
      <c r="CJ37" s="634"/>
      <c r="CK37" s="634"/>
      <c r="CL37" s="634"/>
      <c r="CM37" s="634"/>
      <c r="CN37" s="634"/>
      <c r="CO37" s="634"/>
      <c r="CP37" s="634"/>
      <c r="CQ37" s="635"/>
      <c r="CR37" s="636">
        <v>1599329</v>
      </c>
      <c r="CS37" s="668"/>
      <c r="CT37" s="668"/>
      <c r="CU37" s="668"/>
      <c r="CV37" s="668"/>
      <c r="CW37" s="668"/>
      <c r="CX37" s="668"/>
      <c r="CY37" s="669"/>
      <c r="CZ37" s="641">
        <v>2.1</v>
      </c>
      <c r="DA37" s="666"/>
      <c r="DB37" s="666"/>
      <c r="DC37" s="670"/>
      <c r="DD37" s="645">
        <v>1510752</v>
      </c>
      <c r="DE37" s="668"/>
      <c r="DF37" s="668"/>
      <c r="DG37" s="668"/>
      <c r="DH37" s="668"/>
      <c r="DI37" s="668"/>
      <c r="DJ37" s="668"/>
      <c r="DK37" s="669"/>
      <c r="DL37" s="645">
        <v>1473711</v>
      </c>
      <c r="DM37" s="668"/>
      <c r="DN37" s="668"/>
      <c r="DO37" s="668"/>
      <c r="DP37" s="668"/>
      <c r="DQ37" s="668"/>
      <c r="DR37" s="668"/>
      <c r="DS37" s="668"/>
      <c r="DT37" s="668"/>
      <c r="DU37" s="668"/>
      <c r="DV37" s="669"/>
      <c r="DW37" s="641">
        <v>3.8</v>
      </c>
      <c r="DX37" s="666"/>
      <c r="DY37" s="666"/>
      <c r="DZ37" s="666"/>
      <c r="EA37" s="666"/>
      <c r="EB37" s="666"/>
      <c r="EC37" s="667"/>
    </row>
    <row r="38" spans="2:133" ht="11.25" customHeight="1" x14ac:dyDescent="0.15">
      <c r="B38" s="633" t="s">
        <v>321</v>
      </c>
      <c r="C38" s="634"/>
      <c r="D38" s="634"/>
      <c r="E38" s="634"/>
      <c r="F38" s="634"/>
      <c r="G38" s="634"/>
      <c r="H38" s="634"/>
      <c r="I38" s="634"/>
      <c r="J38" s="634"/>
      <c r="K38" s="634"/>
      <c r="L38" s="634"/>
      <c r="M38" s="634"/>
      <c r="N38" s="634"/>
      <c r="O38" s="634"/>
      <c r="P38" s="634"/>
      <c r="Q38" s="635"/>
      <c r="R38" s="636">
        <v>5175900</v>
      </c>
      <c r="S38" s="637"/>
      <c r="T38" s="637"/>
      <c r="U38" s="637"/>
      <c r="V38" s="637"/>
      <c r="W38" s="637"/>
      <c r="X38" s="637"/>
      <c r="Y38" s="638"/>
      <c r="Z38" s="639">
        <v>6.4</v>
      </c>
      <c r="AA38" s="639"/>
      <c r="AB38" s="639"/>
      <c r="AC38" s="639"/>
      <c r="AD38" s="640" t="s">
        <v>122</v>
      </c>
      <c r="AE38" s="640"/>
      <c r="AF38" s="640"/>
      <c r="AG38" s="640"/>
      <c r="AH38" s="640"/>
      <c r="AI38" s="640"/>
      <c r="AJ38" s="640"/>
      <c r="AK38" s="640"/>
      <c r="AL38" s="641" t="s">
        <v>122</v>
      </c>
      <c r="AM38" s="642"/>
      <c r="AN38" s="642"/>
      <c r="AO38" s="643"/>
      <c r="AQ38" s="699" t="s">
        <v>322</v>
      </c>
      <c r="AR38" s="700"/>
      <c r="AS38" s="700"/>
      <c r="AT38" s="700"/>
      <c r="AU38" s="700"/>
      <c r="AV38" s="700"/>
      <c r="AW38" s="700"/>
      <c r="AX38" s="700"/>
      <c r="AY38" s="701"/>
      <c r="AZ38" s="636">
        <v>490261</v>
      </c>
      <c r="BA38" s="637"/>
      <c r="BB38" s="637"/>
      <c r="BC38" s="637"/>
      <c r="BD38" s="668"/>
      <c r="BE38" s="668"/>
      <c r="BF38" s="691"/>
      <c r="BG38" s="633" t="s">
        <v>323</v>
      </c>
      <c r="BH38" s="634"/>
      <c r="BI38" s="634"/>
      <c r="BJ38" s="634"/>
      <c r="BK38" s="634"/>
      <c r="BL38" s="634"/>
      <c r="BM38" s="634"/>
      <c r="BN38" s="634"/>
      <c r="BO38" s="634"/>
      <c r="BP38" s="634"/>
      <c r="BQ38" s="634"/>
      <c r="BR38" s="634"/>
      <c r="BS38" s="634"/>
      <c r="BT38" s="634"/>
      <c r="BU38" s="635"/>
      <c r="BV38" s="636">
        <v>16869</v>
      </c>
      <c r="BW38" s="637"/>
      <c r="BX38" s="637"/>
      <c r="BY38" s="637"/>
      <c r="BZ38" s="637"/>
      <c r="CA38" s="637"/>
      <c r="CB38" s="646"/>
      <c r="CD38" s="633" t="s">
        <v>324</v>
      </c>
      <c r="CE38" s="634"/>
      <c r="CF38" s="634"/>
      <c r="CG38" s="634"/>
      <c r="CH38" s="634"/>
      <c r="CI38" s="634"/>
      <c r="CJ38" s="634"/>
      <c r="CK38" s="634"/>
      <c r="CL38" s="634"/>
      <c r="CM38" s="634"/>
      <c r="CN38" s="634"/>
      <c r="CO38" s="634"/>
      <c r="CP38" s="634"/>
      <c r="CQ38" s="635"/>
      <c r="CR38" s="636">
        <v>5471558</v>
      </c>
      <c r="CS38" s="637"/>
      <c r="CT38" s="637"/>
      <c r="CU38" s="637"/>
      <c r="CV38" s="637"/>
      <c r="CW38" s="637"/>
      <c r="CX38" s="637"/>
      <c r="CY38" s="638"/>
      <c r="CZ38" s="641">
        <v>7.1</v>
      </c>
      <c r="DA38" s="666"/>
      <c r="DB38" s="666"/>
      <c r="DC38" s="670"/>
      <c r="DD38" s="645">
        <v>4354622</v>
      </c>
      <c r="DE38" s="637"/>
      <c r="DF38" s="637"/>
      <c r="DG38" s="637"/>
      <c r="DH38" s="637"/>
      <c r="DI38" s="637"/>
      <c r="DJ38" s="637"/>
      <c r="DK38" s="638"/>
      <c r="DL38" s="645">
        <v>4250782</v>
      </c>
      <c r="DM38" s="637"/>
      <c r="DN38" s="637"/>
      <c r="DO38" s="637"/>
      <c r="DP38" s="637"/>
      <c r="DQ38" s="637"/>
      <c r="DR38" s="637"/>
      <c r="DS38" s="637"/>
      <c r="DT38" s="637"/>
      <c r="DU38" s="637"/>
      <c r="DV38" s="638"/>
      <c r="DW38" s="641">
        <v>11</v>
      </c>
      <c r="DX38" s="666"/>
      <c r="DY38" s="666"/>
      <c r="DZ38" s="666"/>
      <c r="EA38" s="666"/>
      <c r="EB38" s="666"/>
      <c r="EC38" s="667"/>
    </row>
    <row r="39" spans="2:133" ht="11.25" customHeight="1" x14ac:dyDescent="0.15">
      <c r="B39" s="633" t="s">
        <v>325</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326</v>
      </c>
      <c r="AR39" s="700"/>
      <c r="AS39" s="700"/>
      <c r="AT39" s="700"/>
      <c r="AU39" s="700"/>
      <c r="AV39" s="700"/>
      <c r="AW39" s="700"/>
      <c r="AX39" s="700"/>
      <c r="AY39" s="701"/>
      <c r="AZ39" s="636">
        <v>446111</v>
      </c>
      <c r="BA39" s="637"/>
      <c r="BB39" s="637"/>
      <c r="BC39" s="637"/>
      <c r="BD39" s="668"/>
      <c r="BE39" s="668"/>
      <c r="BF39" s="691"/>
      <c r="BG39" s="633" t="s">
        <v>327</v>
      </c>
      <c r="BH39" s="634"/>
      <c r="BI39" s="634"/>
      <c r="BJ39" s="634"/>
      <c r="BK39" s="634"/>
      <c r="BL39" s="634"/>
      <c r="BM39" s="634"/>
      <c r="BN39" s="634"/>
      <c r="BO39" s="634"/>
      <c r="BP39" s="634"/>
      <c r="BQ39" s="634"/>
      <c r="BR39" s="634"/>
      <c r="BS39" s="634"/>
      <c r="BT39" s="634"/>
      <c r="BU39" s="635"/>
      <c r="BV39" s="636">
        <v>23733</v>
      </c>
      <c r="BW39" s="637"/>
      <c r="BX39" s="637"/>
      <c r="BY39" s="637"/>
      <c r="BZ39" s="637"/>
      <c r="CA39" s="637"/>
      <c r="CB39" s="646"/>
      <c r="CD39" s="633" t="s">
        <v>328</v>
      </c>
      <c r="CE39" s="634"/>
      <c r="CF39" s="634"/>
      <c r="CG39" s="634"/>
      <c r="CH39" s="634"/>
      <c r="CI39" s="634"/>
      <c r="CJ39" s="634"/>
      <c r="CK39" s="634"/>
      <c r="CL39" s="634"/>
      <c r="CM39" s="634"/>
      <c r="CN39" s="634"/>
      <c r="CO39" s="634"/>
      <c r="CP39" s="634"/>
      <c r="CQ39" s="635"/>
      <c r="CR39" s="636">
        <v>6536015</v>
      </c>
      <c r="CS39" s="668"/>
      <c r="CT39" s="668"/>
      <c r="CU39" s="668"/>
      <c r="CV39" s="668"/>
      <c r="CW39" s="668"/>
      <c r="CX39" s="668"/>
      <c r="CY39" s="669"/>
      <c r="CZ39" s="641">
        <v>8.5</v>
      </c>
      <c r="DA39" s="666"/>
      <c r="DB39" s="666"/>
      <c r="DC39" s="670"/>
      <c r="DD39" s="645">
        <v>6322287</v>
      </c>
      <c r="DE39" s="668"/>
      <c r="DF39" s="668"/>
      <c r="DG39" s="668"/>
      <c r="DH39" s="668"/>
      <c r="DI39" s="668"/>
      <c r="DJ39" s="668"/>
      <c r="DK39" s="669"/>
      <c r="DL39" s="645" t="s">
        <v>122</v>
      </c>
      <c r="DM39" s="668"/>
      <c r="DN39" s="668"/>
      <c r="DO39" s="668"/>
      <c r="DP39" s="668"/>
      <c r="DQ39" s="668"/>
      <c r="DR39" s="668"/>
      <c r="DS39" s="668"/>
      <c r="DT39" s="668"/>
      <c r="DU39" s="668"/>
      <c r="DV39" s="669"/>
      <c r="DW39" s="641" t="s">
        <v>122</v>
      </c>
      <c r="DX39" s="666"/>
      <c r="DY39" s="666"/>
      <c r="DZ39" s="666"/>
      <c r="EA39" s="666"/>
      <c r="EB39" s="666"/>
      <c r="EC39" s="667"/>
    </row>
    <row r="40" spans="2:133" ht="11.25" customHeight="1" x14ac:dyDescent="0.15">
      <c r="B40" s="633" t="s">
        <v>329</v>
      </c>
      <c r="C40" s="634"/>
      <c r="D40" s="634"/>
      <c r="E40" s="634"/>
      <c r="F40" s="634"/>
      <c r="G40" s="634"/>
      <c r="H40" s="634"/>
      <c r="I40" s="634"/>
      <c r="J40" s="634"/>
      <c r="K40" s="634"/>
      <c r="L40" s="634"/>
      <c r="M40" s="634"/>
      <c r="N40" s="634"/>
      <c r="O40" s="634"/>
      <c r="P40" s="634"/>
      <c r="Q40" s="635"/>
      <c r="R40" s="636">
        <v>313000</v>
      </c>
      <c r="S40" s="637"/>
      <c r="T40" s="637"/>
      <c r="U40" s="637"/>
      <c r="V40" s="637"/>
      <c r="W40" s="637"/>
      <c r="X40" s="637"/>
      <c r="Y40" s="638"/>
      <c r="Z40" s="639">
        <v>0.4</v>
      </c>
      <c r="AA40" s="639"/>
      <c r="AB40" s="639"/>
      <c r="AC40" s="639"/>
      <c r="AD40" s="640" t="s">
        <v>122</v>
      </c>
      <c r="AE40" s="640"/>
      <c r="AF40" s="640"/>
      <c r="AG40" s="640"/>
      <c r="AH40" s="640"/>
      <c r="AI40" s="640"/>
      <c r="AJ40" s="640"/>
      <c r="AK40" s="640"/>
      <c r="AL40" s="641" t="s">
        <v>122</v>
      </c>
      <c r="AM40" s="642"/>
      <c r="AN40" s="642"/>
      <c r="AO40" s="643"/>
      <c r="AQ40" s="699" t="s">
        <v>330</v>
      </c>
      <c r="AR40" s="700"/>
      <c r="AS40" s="700"/>
      <c r="AT40" s="700"/>
      <c r="AU40" s="700"/>
      <c r="AV40" s="700"/>
      <c r="AW40" s="700"/>
      <c r="AX40" s="700"/>
      <c r="AY40" s="701"/>
      <c r="AZ40" s="636">
        <v>58697</v>
      </c>
      <c r="BA40" s="637"/>
      <c r="BB40" s="637"/>
      <c r="BC40" s="637"/>
      <c r="BD40" s="668"/>
      <c r="BE40" s="668"/>
      <c r="BF40" s="691"/>
      <c r="BG40" s="684" t="s">
        <v>331</v>
      </c>
      <c r="BH40" s="685"/>
      <c r="BI40" s="685"/>
      <c r="BJ40" s="685"/>
      <c r="BK40" s="685"/>
      <c r="BL40" s="217"/>
      <c r="BM40" s="634" t="s">
        <v>332</v>
      </c>
      <c r="BN40" s="634"/>
      <c r="BO40" s="634"/>
      <c r="BP40" s="634"/>
      <c r="BQ40" s="634"/>
      <c r="BR40" s="634"/>
      <c r="BS40" s="634"/>
      <c r="BT40" s="634"/>
      <c r="BU40" s="635"/>
      <c r="BV40" s="636">
        <v>94</v>
      </c>
      <c r="BW40" s="637"/>
      <c r="BX40" s="637"/>
      <c r="BY40" s="637"/>
      <c r="BZ40" s="637"/>
      <c r="CA40" s="637"/>
      <c r="CB40" s="646"/>
      <c r="CD40" s="633" t="s">
        <v>333</v>
      </c>
      <c r="CE40" s="634"/>
      <c r="CF40" s="634"/>
      <c r="CG40" s="634"/>
      <c r="CH40" s="634"/>
      <c r="CI40" s="634"/>
      <c r="CJ40" s="634"/>
      <c r="CK40" s="634"/>
      <c r="CL40" s="634"/>
      <c r="CM40" s="634"/>
      <c r="CN40" s="634"/>
      <c r="CO40" s="634"/>
      <c r="CP40" s="634"/>
      <c r="CQ40" s="635"/>
      <c r="CR40" s="636">
        <v>1936620</v>
      </c>
      <c r="CS40" s="637"/>
      <c r="CT40" s="637"/>
      <c r="CU40" s="637"/>
      <c r="CV40" s="637"/>
      <c r="CW40" s="637"/>
      <c r="CX40" s="637"/>
      <c r="CY40" s="638"/>
      <c r="CZ40" s="641">
        <v>2.5</v>
      </c>
      <c r="DA40" s="666"/>
      <c r="DB40" s="666"/>
      <c r="DC40" s="670"/>
      <c r="DD40" s="645">
        <v>794690</v>
      </c>
      <c r="DE40" s="637"/>
      <c r="DF40" s="637"/>
      <c r="DG40" s="637"/>
      <c r="DH40" s="637"/>
      <c r="DI40" s="637"/>
      <c r="DJ40" s="637"/>
      <c r="DK40" s="638"/>
      <c r="DL40" s="645" t="s">
        <v>122</v>
      </c>
      <c r="DM40" s="637"/>
      <c r="DN40" s="637"/>
      <c r="DO40" s="637"/>
      <c r="DP40" s="637"/>
      <c r="DQ40" s="637"/>
      <c r="DR40" s="637"/>
      <c r="DS40" s="637"/>
      <c r="DT40" s="637"/>
      <c r="DU40" s="637"/>
      <c r="DV40" s="638"/>
      <c r="DW40" s="641" t="s">
        <v>122</v>
      </c>
      <c r="DX40" s="666"/>
      <c r="DY40" s="666"/>
      <c r="DZ40" s="666"/>
      <c r="EA40" s="666"/>
      <c r="EB40" s="666"/>
      <c r="EC40" s="667"/>
    </row>
    <row r="41" spans="2:133" ht="11.25" customHeight="1" x14ac:dyDescent="0.15">
      <c r="B41" s="657" t="s">
        <v>334</v>
      </c>
      <c r="C41" s="658"/>
      <c r="D41" s="658"/>
      <c r="E41" s="658"/>
      <c r="F41" s="658"/>
      <c r="G41" s="658"/>
      <c r="H41" s="658"/>
      <c r="I41" s="658"/>
      <c r="J41" s="658"/>
      <c r="K41" s="658"/>
      <c r="L41" s="658"/>
      <c r="M41" s="658"/>
      <c r="N41" s="658"/>
      <c r="O41" s="658"/>
      <c r="P41" s="658"/>
      <c r="Q41" s="659"/>
      <c r="R41" s="708">
        <v>81048889</v>
      </c>
      <c r="S41" s="709"/>
      <c r="T41" s="709"/>
      <c r="U41" s="709"/>
      <c r="V41" s="709"/>
      <c r="W41" s="709"/>
      <c r="X41" s="709"/>
      <c r="Y41" s="713"/>
      <c r="Z41" s="714">
        <v>100</v>
      </c>
      <c r="AA41" s="714"/>
      <c r="AB41" s="714"/>
      <c r="AC41" s="714"/>
      <c r="AD41" s="715">
        <v>38196623</v>
      </c>
      <c r="AE41" s="715"/>
      <c r="AF41" s="715"/>
      <c r="AG41" s="715"/>
      <c r="AH41" s="715"/>
      <c r="AI41" s="715"/>
      <c r="AJ41" s="715"/>
      <c r="AK41" s="715"/>
      <c r="AL41" s="716">
        <v>100</v>
      </c>
      <c r="AM41" s="696"/>
      <c r="AN41" s="696"/>
      <c r="AO41" s="717"/>
      <c r="AQ41" s="699" t="s">
        <v>335</v>
      </c>
      <c r="AR41" s="700"/>
      <c r="AS41" s="700"/>
      <c r="AT41" s="700"/>
      <c r="AU41" s="700"/>
      <c r="AV41" s="700"/>
      <c r="AW41" s="700"/>
      <c r="AX41" s="700"/>
      <c r="AY41" s="701"/>
      <c r="AZ41" s="636">
        <v>1033637</v>
      </c>
      <c r="BA41" s="637"/>
      <c r="BB41" s="637"/>
      <c r="BC41" s="637"/>
      <c r="BD41" s="668"/>
      <c r="BE41" s="668"/>
      <c r="BF41" s="691"/>
      <c r="BG41" s="684"/>
      <c r="BH41" s="685"/>
      <c r="BI41" s="685"/>
      <c r="BJ41" s="685"/>
      <c r="BK41" s="685"/>
      <c r="BL41" s="217"/>
      <c r="BM41" s="634" t="s">
        <v>336</v>
      </c>
      <c r="BN41" s="634"/>
      <c r="BO41" s="634"/>
      <c r="BP41" s="634"/>
      <c r="BQ41" s="634"/>
      <c r="BR41" s="634"/>
      <c r="BS41" s="634"/>
      <c r="BT41" s="634"/>
      <c r="BU41" s="635"/>
      <c r="BV41" s="636" t="s">
        <v>122</v>
      </c>
      <c r="BW41" s="637"/>
      <c r="BX41" s="637"/>
      <c r="BY41" s="637"/>
      <c r="BZ41" s="637"/>
      <c r="CA41" s="637"/>
      <c r="CB41" s="646"/>
      <c r="CD41" s="633" t="s">
        <v>337</v>
      </c>
      <c r="CE41" s="634"/>
      <c r="CF41" s="634"/>
      <c r="CG41" s="634"/>
      <c r="CH41" s="634"/>
      <c r="CI41" s="634"/>
      <c r="CJ41" s="634"/>
      <c r="CK41" s="634"/>
      <c r="CL41" s="634"/>
      <c r="CM41" s="634"/>
      <c r="CN41" s="634"/>
      <c r="CO41" s="634"/>
      <c r="CP41" s="634"/>
      <c r="CQ41" s="635"/>
      <c r="CR41" s="636" t="s">
        <v>122</v>
      </c>
      <c r="CS41" s="668"/>
      <c r="CT41" s="668"/>
      <c r="CU41" s="668"/>
      <c r="CV41" s="668"/>
      <c r="CW41" s="668"/>
      <c r="CX41" s="668"/>
      <c r="CY41" s="669"/>
      <c r="CZ41" s="641" t="s">
        <v>122</v>
      </c>
      <c r="DA41" s="666"/>
      <c r="DB41" s="666"/>
      <c r="DC41" s="670"/>
      <c r="DD41" s="645" t="s">
        <v>122</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15">
      <c r="AQ42" s="705" t="s">
        <v>338</v>
      </c>
      <c r="AR42" s="706"/>
      <c r="AS42" s="706"/>
      <c r="AT42" s="706"/>
      <c r="AU42" s="706"/>
      <c r="AV42" s="706"/>
      <c r="AW42" s="706"/>
      <c r="AX42" s="706"/>
      <c r="AY42" s="707"/>
      <c r="AZ42" s="708">
        <v>4413799</v>
      </c>
      <c r="BA42" s="709"/>
      <c r="BB42" s="709"/>
      <c r="BC42" s="709"/>
      <c r="BD42" s="695"/>
      <c r="BE42" s="695"/>
      <c r="BF42" s="697"/>
      <c r="BG42" s="686"/>
      <c r="BH42" s="687"/>
      <c r="BI42" s="687"/>
      <c r="BJ42" s="687"/>
      <c r="BK42" s="687"/>
      <c r="BL42" s="218"/>
      <c r="BM42" s="658" t="s">
        <v>339</v>
      </c>
      <c r="BN42" s="658"/>
      <c r="BO42" s="658"/>
      <c r="BP42" s="658"/>
      <c r="BQ42" s="658"/>
      <c r="BR42" s="658"/>
      <c r="BS42" s="658"/>
      <c r="BT42" s="658"/>
      <c r="BU42" s="659"/>
      <c r="BV42" s="708">
        <v>428</v>
      </c>
      <c r="BW42" s="709"/>
      <c r="BX42" s="709"/>
      <c r="BY42" s="709"/>
      <c r="BZ42" s="709"/>
      <c r="CA42" s="709"/>
      <c r="CB42" s="718"/>
      <c r="CD42" s="633" t="s">
        <v>340</v>
      </c>
      <c r="CE42" s="634"/>
      <c r="CF42" s="634"/>
      <c r="CG42" s="634"/>
      <c r="CH42" s="634"/>
      <c r="CI42" s="634"/>
      <c r="CJ42" s="634"/>
      <c r="CK42" s="634"/>
      <c r="CL42" s="634"/>
      <c r="CM42" s="634"/>
      <c r="CN42" s="634"/>
      <c r="CO42" s="634"/>
      <c r="CP42" s="634"/>
      <c r="CQ42" s="635"/>
      <c r="CR42" s="636">
        <v>11880244</v>
      </c>
      <c r="CS42" s="668"/>
      <c r="CT42" s="668"/>
      <c r="CU42" s="668"/>
      <c r="CV42" s="668"/>
      <c r="CW42" s="668"/>
      <c r="CX42" s="668"/>
      <c r="CY42" s="669"/>
      <c r="CZ42" s="641">
        <v>15.5</v>
      </c>
      <c r="DA42" s="666"/>
      <c r="DB42" s="666"/>
      <c r="DC42" s="670"/>
      <c r="DD42" s="645">
        <v>1392872</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15">
      <c r="B43" s="208" t="s">
        <v>341</v>
      </c>
      <c r="CD43" s="633" t="s">
        <v>342</v>
      </c>
      <c r="CE43" s="634"/>
      <c r="CF43" s="634"/>
      <c r="CG43" s="634"/>
      <c r="CH43" s="634"/>
      <c r="CI43" s="634"/>
      <c r="CJ43" s="634"/>
      <c r="CK43" s="634"/>
      <c r="CL43" s="634"/>
      <c r="CM43" s="634"/>
      <c r="CN43" s="634"/>
      <c r="CO43" s="634"/>
      <c r="CP43" s="634"/>
      <c r="CQ43" s="635"/>
      <c r="CR43" s="636">
        <v>367047</v>
      </c>
      <c r="CS43" s="668"/>
      <c r="CT43" s="668"/>
      <c r="CU43" s="668"/>
      <c r="CV43" s="668"/>
      <c r="CW43" s="668"/>
      <c r="CX43" s="668"/>
      <c r="CY43" s="669"/>
      <c r="CZ43" s="641">
        <v>0.5</v>
      </c>
      <c r="DA43" s="666"/>
      <c r="DB43" s="666"/>
      <c r="DC43" s="670"/>
      <c r="DD43" s="645">
        <v>355806</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15">
      <c r="B44" s="722" t="s">
        <v>343</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291</v>
      </c>
      <c r="CE44" s="673"/>
      <c r="CF44" s="633" t="s">
        <v>344</v>
      </c>
      <c r="CG44" s="634"/>
      <c r="CH44" s="634"/>
      <c r="CI44" s="634"/>
      <c r="CJ44" s="634"/>
      <c r="CK44" s="634"/>
      <c r="CL44" s="634"/>
      <c r="CM44" s="634"/>
      <c r="CN44" s="634"/>
      <c r="CO44" s="634"/>
      <c r="CP44" s="634"/>
      <c r="CQ44" s="635"/>
      <c r="CR44" s="636">
        <v>11129261</v>
      </c>
      <c r="CS44" s="637"/>
      <c r="CT44" s="637"/>
      <c r="CU44" s="637"/>
      <c r="CV44" s="637"/>
      <c r="CW44" s="637"/>
      <c r="CX44" s="637"/>
      <c r="CY44" s="638"/>
      <c r="CZ44" s="641">
        <v>14.5</v>
      </c>
      <c r="DA44" s="642"/>
      <c r="DB44" s="642"/>
      <c r="DC44" s="648"/>
      <c r="DD44" s="645">
        <v>1047125</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15">
      <c r="B45" s="722" t="s">
        <v>345</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346</v>
      </c>
      <c r="CG45" s="634"/>
      <c r="CH45" s="634"/>
      <c r="CI45" s="634"/>
      <c r="CJ45" s="634"/>
      <c r="CK45" s="634"/>
      <c r="CL45" s="634"/>
      <c r="CM45" s="634"/>
      <c r="CN45" s="634"/>
      <c r="CO45" s="634"/>
      <c r="CP45" s="634"/>
      <c r="CQ45" s="635"/>
      <c r="CR45" s="636">
        <v>5074971</v>
      </c>
      <c r="CS45" s="668"/>
      <c r="CT45" s="668"/>
      <c r="CU45" s="668"/>
      <c r="CV45" s="668"/>
      <c r="CW45" s="668"/>
      <c r="CX45" s="668"/>
      <c r="CY45" s="669"/>
      <c r="CZ45" s="641">
        <v>6.6</v>
      </c>
      <c r="DA45" s="666"/>
      <c r="DB45" s="666"/>
      <c r="DC45" s="670"/>
      <c r="DD45" s="645">
        <v>202069</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15">
      <c r="B46" s="219"/>
      <c r="CD46" s="674"/>
      <c r="CE46" s="675"/>
      <c r="CF46" s="633" t="s">
        <v>347</v>
      </c>
      <c r="CG46" s="634"/>
      <c r="CH46" s="634"/>
      <c r="CI46" s="634"/>
      <c r="CJ46" s="634"/>
      <c r="CK46" s="634"/>
      <c r="CL46" s="634"/>
      <c r="CM46" s="634"/>
      <c r="CN46" s="634"/>
      <c r="CO46" s="634"/>
      <c r="CP46" s="634"/>
      <c r="CQ46" s="635"/>
      <c r="CR46" s="636">
        <v>5646449</v>
      </c>
      <c r="CS46" s="637"/>
      <c r="CT46" s="637"/>
      <c r="CU46" s="637"/>
      <c r="CV46" s="637"/>
      <c r="CW46" s="637"/>
      <c r="CX46" s="637"/>
      <c r="CY46" s="638"/>
      <c r="CZ46" s="641">
        <v>7.3</v>
      </c>
      <c r="DA46" s="642"/>
      <c r="DB46" s="642"/>
      <c r="DC46" s="648"/>
      <c r="DD46" s="645">
        <v>788782</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15">
      <c r="B47" s="219"/>
      <c r="CD47" s="674"/>
      <c r="CE47" s="675"/>
      <c r="CF47" s="633" t="s">
        <v>348</v>
      </c>
      <c r="CG47" s="634"/>
      <c r="CH47" s="634"/>
      <c r="CI47" s="634"/>
      <c r="CJ47" s="634"/>
      <c r="CK47" s="634"/>
      <c r="CL47" s="634"/>
      <c r="CM47" s="634"/>
      <c r="CN47" s="634"/>
      <c r="CO47" s="634"/>
      <c r="CP47" s="634"/>
      <c r="CQ47" s="635"/>
      <c r="CR47" s="636">
        <v>750983</v>
      </c>
      <c r="CS47" s="668"/>
      <c r="CT47" s="668"/>
      <c r="CU47" s="668"/>
      <c r="CV47" s="668"/>
      <c r="CW47" s="668"/>
      <c r="CX47" s="668"/>
      <c r="CY47" s="669"/>
      <c r="CZ47" s="641">
        <v>1</v>
      </c>
      <c r="DA47" s="666"/>
      <c r="DB47" s="666"/>
      <c r="DC47" s="670"/>
      <c r="DD47" s="645">
        <v>345747</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x14ac:dyDescent="0.15">
      <c r="B48" s="219"/>
      <c r="CD48" s="676"/>
      <c r="CE48" s="677"/>
      <c r="CF48" s="633" t="s">
        <v>349</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15">
      <c r="B49" s="219"/>
      <c r="CD49" s="657" t="s">
        <v>350</v>
      </c>
      <c r="CE49" s="658"/>
      <c r="CF49" s="658"/>
      <c r="CG49" s="658"/>
      <c r="CH49" s="658"/>
      <c r="CI49" s="658"/>
      <c r="CJ49" s="658"/>
      <c r="CK49" s="658"/>
      <c r="CL49" s="658"/>
      <c r="CM49" s="658"/>
      <c r="CN49" s="658"/>
      <c r="CO49" s="658"/>
      <c r="CP49" s="658"/>
      <c r="CQ49" s="659"/>
      <c r="CR49" s="708">
        <v>76885574</v>
      </c>
      <c r="CS49" s="695"/>
      <c r="CT49" s="695"/>
      <c r="CU49" s="695"/>
      <c r="CV49" s="695"/>
      <c r="CW49" s="695"/>
      <c r="CX49" s="695"/>
      <c r="CY49" s="724"/>
      <c r="CZ49" s="716">
        <v>100</v>
      </c>
      <c r="DA49" s="725"/>
      <c r="DB49" s="725"/>
      <c r="DC49" s="726"/>
      <c r="DD49" s="727">
        <v>49706606</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GegsPaOHRH+hPdAYIFuNcQU9dKqp4icdCWDdma889cEncf5d3yHZcL5kDoF0nq1wJTNk+EOh6o/KrlpUrxszwg==" saltValue="fCjnbJHdClqLdV8ev1a0i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34" t="s">
        <v>351</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352</v>
      </c>
      <c r="DK2" s="736"/>
      <c r="DL2" s="736"/>
      <c r="DM2" s="736"/>
      <c r="DN2" s="736"/>
      <c r="DO2" s="737"/>
      <c r="DP2" s="222"/>
      <c r="DQ2" s="735" t="s">
        <v>353</v>
      </c>
      <c r="DR2" s="736"/>
      <c r="DS2" s="736"/>
      <c r="DT2" s="736"/>
      <c r="DU2" s="736"/>
      <c r="DV2" s="736"/>
      <c r="DW2" s="736"/>
      <c r="DX2" s="736"/>
      <c r="DY2" s="736"/>
      <c r="DZ2" s="737"/>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738" t="s">
        <v>354</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355</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x14ac:dyDescent="0.15">
      <c r="A5" s="740" t="s">
        <v>356</v>
      </c>
      <c r="B5" s="741"/>
      <c r="C5" s="741"/>
      <c r="D5" s="741"/>
      <c r="E5" s="741"/>
      <c r="F5" s="741"/>
      <c r="G5" s="741"/>
      <c r="H5" s="741"/>
      <c r="I5" s="741"/>
      <c r="J5" s="741"/>
      <c r="K5" s="741"/>
      <c r="L5" s="741"/>
      <c r="M5" s="741"/>
      <c r="N5" s="741"/>
      <c r="O5" s="741"/>
      <c r="P5" s="742"/>
      <c r="Q5" s="746" t="s">
        <v>357</v>
      </c>
      <c r="R5" s="747"/>
      <c r="S5" s="747"/>
      <c r="T5" s="747"/>
      <c r="U5" s="748"/>
      <c r="V5" s="746" t="s">
        <v>358</v>
      </c>
      <c r="W5" s="747"/>
      <c r="X5" s="747"/>
      <c r="Y5" s="747"/>
      <c r="Z5" s="748"/>
      <c r="AA5" s="746" t="s">
        <v>359</v>
      </c>
      <c r="AB5" s="747"/>
      <c r="AC5" s="747"/>
      <c r="AD5" s="747"/>
      <c r="AE5" s="747"/>
      <c r="AF5" s="752" t="s">
        <v>360</v>
      </c>
      <c r="AG5" s="747"/>
      <c r="AH5" s="747"/>
      <c r="AI5" s="747"/>
      <c r="AJ5" s="753"/>
      <c r="AK5" s="747" t="s">
        <v>361</v>
      </c>
      <c r="AL5" s="747"/>
      <c r="AM5" s="747"/>
      <c r="AN5" s="747"/>
      <c r="AO5" s="748"/>
      <c r="AP5" s="746" t="s">
        <v>362</v>
      </c>
      <c r="AQ5" s="747"/>
      <c r="AR5" s="747"/>
      <c r="AS5" s="747"/>
      <c r="AT5" s="748"/>
      <c r="AU5" s="746" t="s">
        <v>363</v>
      </c>
      <c r="AV5" s="747"/>
      <c r="AW5" s="747"/>
      <c r="AX5" s="747"/>
      <c r="AY5" s="753"/>
      <c r="AZ5" s="226"/>
      <c r="BA5" s="226"/>
      <c r="BB5" s="226"/>
      <c r="BC5" s="226"/>
      <c r="BD5" s="226"/>
      <c r="BE5" s="227"/>
      <c r="BF5" s="227"/>
      <c r="BG5" s="227"/>
      <c r="BH5" s="227"/>
      <c r="BI5" s="227"/>
      <c r="BJ5" s="227"/>
      <c r="BK5" s="227"/>
      <c r="BL5" s="227"/>
      <c r="BM5" s="227"/>
      <c r="BN5" s="227"/>
      <c r="BO5" s="227"/>
      <c r="BP5" s="227"/>
      <c r="BQ5" s="740" t="s">
        <v>364</v>
      </c>
      <c r="BR5" s="741"/>
      <c r="BS5" s="741"/>
      <c r="BT5" s="741"/>
      <c r="BU5" s="741"/>
      <c r="BV5" s="741"/>
      <c r="BW5" s="741"/>
      <c r="BX5" s="741"/>
      <c r="BY5" s="741"/>
      <c r="BZ5" s="741"/>
      <c r="CA5" s="741"/>
      <c r="CB5" s="741"/>
      <c r="CC5" s="741"/>
      <c r="CD5" s="741"/>
      <c r="CE5" s="741"/>
      <c r="CF5" s="741"/>
      <c r="CG5" s="742"/>
      <c r="CH5" s="746" t="s">
        <v>365</v>
      </c>
      <c r="CI5" s="747"/>
      <c r="CJ5" s="747"/>
      <c r="CK5" s="747"/>
      <c r="CL5" s="748"/>
      <c r="CM5" s="746" t="s">
        <v>366</v>
      </c>
      <c r="CN5" s="747"/>
      <c r="CO5" s="747"/>
      <c r="CP5" s="747"/>
      <c r="CQ5" s="748"/>
      <c r="CR5" s="746" t="s">
        <v>367</v>
      </c>
      <c r="CS5" s="747"/>
      <c r="CT5" s="747"/>
      <c r="CU5" s="747"/>
      <c r="CV5" s="748"/>
      <c r="CW5" s="746" t="s">
        <v>368</v>
      </c>
      <c r="CX5" s="747"/>
      <c r="CY5" s="747"/>
      <c r="CZ5" s="747"/>
      <c r="DA5" s="748"/>
      <c r="DB5" s="746" t="s">
        <v>369</v>
      </c>
      <c r="DC5" s="747"/>
      <c r="DD5" s="747"/>
      <c r="DE5" s="747"/>
      <c r="DF5" s="748"/>
      <c r="DG5" s="776" t="s">
        <v>370</v>
      </c>
      <c r="DH5" s="777"/>
      <c r="DI5" s="777"/>
      <c r="DJ5" s="777"/>
      <c r="DK5" s="778"/>
      <c r="DL5" s="776" t="s">
        <v>371</v>
      </c>
      <c r="DM5" s="777"/>
      <c r="DN5" s="777"/>
      <c r="DO5" s="777"/>
      <c r="DP5" s="778"/>
      <c r="DQ5" s="746" t="s">
        <v>372</v>
      </c>
      <c r="DR5" s="747"/>
      <c r="DS5" s="747"/>
      <c r="DT5" s="747"/>
      <c r="DU5" s="748"/>
      <c r="DV5" s="746" t="s">
        <v>363</v>
      </c>
      <c r="DW5" s="747"/>
      <c r="DX5" s="747"/>
      <c r="DY5" s="747"/>
      <c r="DZ5" s="753"/>
      <c r="EA5" s="228"/>
    </row>
    <row r="6" spans="1:131" s="229" customFormat="1" ht="26.25" customHeight="1" thickBot="1" x14ac:dyDescent="0.2">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8"/>
    </row>
    <row r="7" spans="1:131" s="229" customFormat="1" ht="26.25" customHeight="1" thickTop="1" x14ac:dyDescent="0.15">
      <c r="A7" s="230">
        <v>1</v>
      </c>
      <c r="B7" s="762" t="s">
        <v>373</v>
      </c>
      <c r="C7" s="763"/>
      <c r="D7" s="763"/>
      <c r="E7" s="763"/>
      <c r="F7" s="763"/>
      <c r="G7" s="763"/>
      <c r="H7" s="763"/>
      <c r="I7" s="763"/>
      <c r="J7" s="763"/>
      <c r="K7" s="763"/>
      <c r="L7" s="763"/>
      <c r="M7" s="763"/>
      <c r="N7" s="763"/>
      <c r="O7" s="763"/>
      <c r="P7" s="764"/>
      <c r="Q7" s="765">
        <v>81049</v>
      </c>
      <c r="R7" s="766"/>
      <c r="S7" s="766"/>
      <c r="T7" s="766"/>
      <c r="U7" s="766"/>
      <c r="V7" s="766">
        <v>76886</v>
      </c>
      <c r="W7" s="766"/>
      <c r="X7" s="766"/>
      <c r="Y7" s="766"/>
      <c r="Z7" s="766"/>
      <c r="AA7" s="766">
        <v>4163</v>
      </c>
      <c r="AB7" s="766"/>
      <c r="AC7" s="766"/>
      <c r="AD7" s="766"/>
      <c r="AE7" s="767"/>
      <c r="AF7" s="768">
        <v>3739</v>
      </c>
      <c r="AG7" s="769"/>
      <c r="AH7" s="769"/>
      <c r="AI7" s="769"/>
      <c r="AJ7" s="770"/>
      <c r="AK7" s="771">
        <v>7169</v>
      </c>
      <c r="AL7" s="772"/>
      <c r="AM7" s="772"/>
      <c r="AN7" s="772"/>
      <c r="AO7" s="772"/>
      <c r="AP7" s="772">
        <v>76472</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0">
        <v>1</v>
      </c>
      <c r="BR7" s="231"/>
      <c r="BS7" s="759" t="s">
        <v>566</v>
      </c>
      <c r="BT7" s="760"/>
      <c r="BU7" s="760"/>
      <c r="BV7" s="760"/>
      <c r="BW7" s="760"/>
      <c r="BX7" s="760"/>
      <c r="BY7" s="760"/>
      <c r="BZ7" s="760"/>
      <c r="CA7" s="760"/>
      <c r="CB7" s="760"/>
      <c r="CC7" s="760"/>
      <c r="CD7" s="760"/>
      <c r="CE7" s="760"/>
      <c r="CF7" s="760"/>
      <c r="CG7" s="775"/>
      <c r="CH7" s="756">
        <v>183</v>
      </c>
      <c r="CI7" s="757"/>
      <c r="CJ7" s="757"/>
      <c r="CK7" s="757"/>
      <c r="CL7" s="758"/>
      <c r="CM7" s="756">
        <v>355</v>
      </c>
      <c r="CN7" s="757"/>
      <c r="CO7" s="757"/>
      <c r="CP7" s="757"/>
      <c r="CQ7" s="758"/>
      <c r="CR7" s="756">
        <v>77</v>
      </c>
      <c r="CS7" s="757"/>
      <c r="CT7" s="757"/>
      <c r="CU7" s="757"/>
      <c r="CV7" s="758"/>
      <c r="CW7" s="756">
        <v>9</v>
      </c>
      <c r="CX7" s="757"/>
      <c r="CY7" s="757"/>
      <c r="CZ7" s="757"/>
      <c r="DA7" s="758"/>
      <c r="DB7" s="756" t="s">
        <v>492</v>
      </c>
      <c r="DC7" s="757"/>
      <c r="DD7" s="757"/>
      <c r="DE7" s="757"/>
      <c r="DF7" s="758"/>
      <c r="DG7" s="756" t="s">
        <v>492</v>
      </c>
      <c r="DH7" s="757"/>
      <c r="DI7" s="757"/>
      <c r="DJ7" s="757"/>
      <c r="DK7" s="758"/>
      <c r="DL7" s="756" t="s">
        <v>492</v>
      </c>
      <c r="DM7" s="757"/>
      <c r="DN7" s="757"/>
      <c r="DO7" s="757"/>
      <c r="DP7" s="758"/>
      <c r="DQ7" s="756" t="s">
        <v>492</v>
      </c>
      <c r="DR7" s="757"/>
      <c r="DS7" s="757"/>
      <c r="DT7" s="757"/>
      <c r="DU7" s="758"/>
      <c r="DV7" s="759"/>
      <c r="DW7" s="760"/>
      <c r="DX7" s="760"/>
      <c r="DY7" s="760"/>
      <c r="DZ7" s="761"/>
      <c r="EA7" s="228"/>
    </row>
    <row r="8" spans="1:131" s="229" customFormat="1" ht="26.25" customHeight="1" x14ac:dyDescent="0.15">
      <c r="A8" s="232">
        <v>2</v>
      </c>
      <c r="B8" s="793"/>
      <c r="C8" s="794"/>
      <c r="D8" s="794"/>
      <c r="E8" s="794"/>
      <c r="F8" s="794"/>
      <c r="G8" s="794"/>
      <c r="H8" s="794"/>
      <c r="I8" s="794"/>
      <c r="J8" s="794"/>
      <c r="K8" s="794"/>
      <c r="L8" s="794"/>
      <c r="M8" s="794"/>
      <c r="N8" s="794"/>
      <c r="O8" s="794"/>
      <c r="P8" s="795"/>
      <c r="Q8" s="796"/>
      <c r="R8" s="797"/>
      <c r="S8" s="797"/>
      <c r="T8" s="797"/>
      <c r="U8" s="797"/>
      <c r="V8" s="797"/>
      <c r="W8" s="797"/>
      <c r="X8" s="797"/>
      <c r="Y8" s="797"/>
      <c r="Z8" s="797"/>
      <c r="AA8" s="797"/>
      <c r="AB8" s="797"/>
      <c r="AC8" s="797"/>
      <c r="AD8" s="797"/>
      <c r="AE8" s="798"/>
      <c r="AF8" s="799"/>
      <c r="AG8" s="800"/>
      <c r="AH8" s="800"/>
      <c r="AI8" s="800"/>
      <c r="AJ8" s="801"/>
      <c r="AK8" s="782"/>
      <c r="AL8" s="783"/>
      <c r="AM8" s="783"/>
      <c r="AN8" s="783"/>
      <c r="AO8" s="783"/>
      <c r="AP8" s="783"/>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2">
        <v>2</v>
      </c>
      <c r="BR8" s="233"/>
      <c r="BS8" s="786" t="s">
        <v>567</v>
      </c>
      <c r="BT8" s="787"/>
      <c r="BU8" s="787"/>
      <c r="BV8" s="787"/>
      <c r="BW8" s="787"/>
      <c r="BX8" s="787"/>
      <c r="BY8" s="787"/>
      <c r="BZ8" s="787"/>
      <c r="CA8" s="787"/>
      <c r="CB8" s="787"/>
      <c r="CC8" s="787"/>
      <c r="CD8" s="787"/>
      <c r="CE8" s="787"/>
      <c r="CF8" s="787"/>
      <c r="CG8" s="788"/>
      <c r="CH8" s="789" t="s">
        <v>492</v>
      </c>
      <c r="CI8" s="790"/>
      <c r="CJ8" s="790"/>
      <c r="CK8" s="790"/>
      <c r="CL8" s="791"/>
      <c r="CM8" s="789">
        <v>48</v>
      </c>
      <c r="CN8" s="790"/>
      <c r="CO8" s="790"/>
      <c r="CP8" s="790"/>
      <c r="CQ8" s="791"/>
      <c r="CR8" s="789">
        <v>136</v>
      </c>
      <c r="CS8" s="790"/>
      <c r="CT8" s="790"/>
      <c r="CU8" s="790"/>
      <c r="CV8" s="791"/>
      <c r="CW8" s="789" t="s">
        <v>492</v>
      </c>
      <c r="CX8" s="790"/>
      <c r="CY8" s="790"/>
      <c r="CZ8" s="790"/>
      <c r="DA8" s="791"/>
      <c r="DB8" s="789" t="s">
        <v>492</v>
      </c>
      <c r="DC8" s="790"/>
      <c r="DD8" s="790"/>
      <c r="DE8" s="790"/>
      <c r="DF8" s="791"/>
      <c r="DG8" s="789" t="s">
        <v>492</v>
      </c>
      <c r="DH8" s="790"/>
      <c r="DI8" s="790"/>
      <c r="DJ8" s="790"/>
      <c r="DK8" s="791"/>
      <c r="DL8" s="789" t="s">
        <v>492</v>
      </c>
      <c r="DM8" s="790"/>
      <c r="DN8" s="790"/>
      <c r="DO8" s="790"/>
      <c r="DP8" s="791"/>
      <c r="DQ8" s="789" t="s">
        <v>492</v>
      </c>
      <c r="DR8" s="790"/>
      <c r="DS8" s="790"/>
      <c r="DT8" s="790"/>
      <c r="DU8" s="791"/>
      <c r="DV8" s="786"/>
      <c r="DW8" s="787"/>
      <c r="DX8" s="787"/>
      <c r="DY8" s="787"/>
      <c r="DZ8" s="792"/>
      <c r="EA8" s="228"/>
    </row>
    <row r="9" spans="1:131" s="229" customFormat="1" ht="26.25" customHeight="1" x14ac:dyDescent="0.15">
      <c r="A9" s="232">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2">
        <v>3</v>
      </c>
      <c r="BR9" s="233"/>
      <c r="BS9" s="786" t="s">
        <v>568</v>
      </c>
      <c r="BT9" s="787"/>
      <c r="BU9" s="787"/>
      <c r="BV9" s="787"/>
      <c r="BW9" s="787"/>
      <c r="BX9" s="787"/>
      <c r="BY9" s="787"/>
      <c r="BZ9" s="787"/>
      <c r="CA9" s="787"/>
      <c r="CB9" s="787"/>
      <c r="CC9" s="787"/>
      <c r="CD9" s="787"/>
      <c r="CE9" s="787"/>
      <c r="CF9" s="787"/>
      <c r="CG9" s="788"/>
      <c r="CH9" s="789">
        <v>16</v>
      </c>
      <c r="CI9" s="790"/>
      <c r="CJ9" s="790"/>
      <c r="CK9" s="790"/>
      <c r="CL9" s="791"/>
      <c r="CM9" s="789">
        <v>146</v>
      </c>
      <c r="CN9" s="790"/>
      <c r="CO9" s="790"/>
      <c r="CP9" s="790"/>
      <c r="CQ9" s="791"/>
      <c r="CR9" s="789">
        <v>200</v>
      </c>
      <c r="CS9" s="790"/>
      <c r="CT9" s="790"/>
      <c r="CU9" s="790"/>
      <c r="CV9" s="791"/>
      <c r="CW9" s="789">
        <v>26</v>
      </c>
      <c r="CX9" s="790"/>
      <c r="CY9" s="790"/>
      <c r="CZ9" s="790"/>
      <c r="DA9" s="791"/>
      <c r="DB9" s="789" t="s">
        <v>492</v>
      </c>
      <c r="DC9" s="790"/>
      <c r="DD9" s="790"/>
      <c r="DE9" s="790"/>
      <c r="DF9" s="791"/>
      <c r="DG9" s="789" t="s">
        <v>492</v>
      </c>
      <c r="DH9" s="790"/>
      <c r="DI9" s="790"/>
      <c r="DJ9" s="790"/>
      <c r="DK9" s="791"/>
      <c r="DL9" s="789" t="s">
        <v>492</v>
      </c>
      <c r="DM9" s="790"/>
      <c r="DN9" s="790"/>
      <c r="DO9" s="790"/>
      <c r="DP9" s="791"/>
      <c r="DQ9" s="789" t="s">
        <v>492</v>
      </c>
      <c r="DR9" s="790"/>
      <c r="DS9" s="790"/>
      <c r="DT9" s="790"/>
      <c r="DU9" s="791"/>
      <c r="DV9" s="786"/>
      <c r="DW9" s="787"/>
      <c r="DX9" s="787"/>
      <c r="DY9" s="787"/>
      <c r="DZ9" s="792"/>
      <c r="EA9" s="228"/>
    </row>
    <row r="10" spans="1:131" s="229" customFormat="1" ht="26.25" customHeight="1" x14ac:dyDescent="0.15">
      <c r="A10" s="232">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2">
        <v>4</v>
      </c>
      <c r="BR10" s="233"/>
      <c r="BS10" s="786" t="s">
        <v>569</v>
      </c>
      <c r="BT10" s="787"/>
      <c r="BU10" s="787"/>
      <c r="BV10" s="787"/>
      <c r="BW10" s="787"/>
      <c r="BX10" s="787"/>
      <c r="BY10" s="787"/>
      <c r="BZ10" s="787"/>
      <c r="CA10" s="787"/>
      <c r="CB10" s="787"/>
      <c r="CC10" s="787"/>
      <c r="CD10" s="787"/>
      <c r="CE10" s="787"/>
      <c r="CF10" s="787"/>
      <c r="CG10" s="788"/>
      <c r="CH10" s="789">
        <v>-1</v>
      </c>
      <c r="CI10" s="790"/>
      <c r="CJ10" s="790"/>
      <c r="CK10" s="790"/>
      <c r="CL10" s="791"/>
      <c r="CM10" s="789">
        <v>330</v>
      </c>
      <c r="CN10" s="790"/>
      <c r="CO10" s="790"/>
      <c r="CP10" s="790"/>
      <c r="CQ10" s="791"/>
      <c r="CR10" s="789">
        <v>300</v>
      </c>
      <c r="CS10" s="790"/>
      <c r="CT10" s="790"/>
      <c r="CU10" s="790"/>
      <c r="CV10" s="791"/>
      <c r="CW10" s="789">
        <v>32</v>
      </c>
      <c r="CX10" s="790"/>
      <c r="CY10" s="790"/>
      <c r="CZ10" s="790"/>
      <c r="DA10" s="791"/>
      <c r="DB10" s="789" t="s">
        <v>492</v>
      </c>
      <c r="DC10" s="790"/>
      <c r="DD10" s="790"/>
      <c r="DE10" s="790"/>
      <c r="DF10" s="791"/>
      <c r="DG10" s="789" t="s">
        <v>492</v>
      </c>
      <c r="DH10" s="790"/>
      <c r="DI10" s="790"/>
      <c r="DJ10" s="790"/>
      <c r="DK10" s="791"/>
      <c r="DL10" s="789" t="s">
        <v>492</v>
      </c>
      <c r="DM10" s="790"/>
      <c r="DN10" s="790"/>
      <c r="DO10" s="790"/>
      <c r="DP10" s="791"/>
      <c r="DQ10" s="789" t="s">
        <v>492</v>
      </c>
      <c r="DR10" s="790"/>
      <c r="DS10" s="790"/>
      <c r="DT10" s="790"/>
      <c r="DU10" s="791"/>
      <c r="DV10" s="786"/>
      <c r="DW10" s="787"/>
      <c r="DX10" s="787"/>
      <c r="DY10" s="787"/>
      <c r="DZ10" s="792"/>
      <c r="EA10" s="228"/>
    </row>
    <row r="11" spans="1:131" s="229" customFormat="1" ht="26.25" customHeight="1" x14ac:dyDescent="0.15">
      <c r="A11" s="232">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2">
        <v>5</v>
      </c>
      <c r="BR11" s="233"/>
      <c r="BS11" s="786" t="s">
        <v>570</v>
      </c>
      <c r="BT11" s="787"/>
      <c r="BU11" s="787"/>
      <c r="BV11" s="787"/>
      <c r="BW11" s="787"/>
      <c r="BX11" s="787"/>
      <c r="BY11" s="787"/>
      <c r="BZ11" s="787"/>
      <c r="CA11" s="787"/>
      <c r="CB11" s="787"/>
      <c r="CC11" s="787"/>
      <c r="CD11" s="787"/>
      <c r="CE11" s="787"/>
      <c r="CF11" s="787"/>
      <c r="CG11" s="788"/>
      <c r="CH11" s="789">
        <v>4</v>
      </c>
      <c r="CI11" s="790"/>
      <c r="CJ11" s="790"/>
      <c r="CK11" s="790"/>
      <c r="CL11" s="791"/>
      <c r="CM11" s="789">
        <v>118</v>
      </c>
      <c r="CN11" s="790"/>
      <c r="CO11" s="790"/>
      <c r="CP11" s="790"/>
      <c r="CQ11" s="791"/>
      <c r="CR11" s="789">
        <v>100</v>
      </c>
      <c r="CS11" s="790"/>
      <c r="CT11" s="790"/>
      <c r="CU11" s="790"/>
      <c r="CV11" s="791"/>
      <c r="CW11" s="789">
        <v>3243</v>
      </c>
      <c r="CX11" s="790"/>
      <c r="CY11" s="790"/>
      <c r="CZ11" s="790"/>
      <c r="DA11" s="791"/>
      <c r="DB11" s="789" t="s">
        <v>492</v>
      </c>
      <c r="DC11" s="790"/>
      <c r="DD11" s="790"/>
      <c r="DE11" s="790"/>
      <c r="DF11" s="791"/>
      <c r="DG11" s="789" t="s">
        <v>492</v>
      </c>
      <c r="DH11" s="790"/>
      <c r="DI11" s="790"/>
      <c r="DJ11" s="790"/>
      <c r="DK11" s="791"/>
      <c r="DL11" s="789" t="s">
        <v>492</v>
      </c>
      <c r="DM11" s="790"/>
      <c r="DN11" s="790"/>
      <c r="DO11" s="790"/>
      <c r="DP11" s="791"/>
      <c r="DQ11" s="789" t="s">
        <v>492</v>
      </c>
      <c r="DR11" s="790"/>
      <c r="DS11" s="790"/>
      <c r="DT11" s="790"/>
      <c r="DU11" s="791"/>
      <c r="DV11" s="786"/>
      <c r="DW11" s="787"/>
      <c r="DX11" s="787"/>
      <c r="DY11" s="787"/>
      <c r="DZ11" s="792"/>
      <c r="EA11" s="228"/>
    </row>
    <row r="12" spans="1:131" s="229" customFormat="1" ht="26.25" customHeight="1" x14ac:dyDescent="0.15">
      <c r="A12" s="232">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2">
        <v>6</v>
      </c>
      <c r="BR12" s="233"/>
      <c r="BS12" s="786" t="s">
        <v>571</v>
      </c>
      <c r="BT12" s="787"/>
      <c r="BU12" s="787"/>
      <c r="BV12" s="787"/>
      <c r="BW12" s="787"/>
      <c r="BX12" s="787"/>
      <c r="BY12" s="787"/>
      <c r="BZ12" s="787"/>
      <c r="CA12" s="787"/>
      <c r="CB12" s="787"/>
      <c r="CC12" s="787"/>
      <c r="CD12" s="787"/>
      <c r="CE12" s="787"/>
      <c r="CF12" s="787"/>
      <c r="CG12" s="788"/>
      <c r="CH12" s="789">
        <v>-14</v>
      </c>
      <c r="CI12" s="790"/>
      <c r="CJ12" s="790"/>
      <c r="CK12" s="790"/>
      <c r="CL12" s="791"/>
      <c r="CM12" s="789">
        <v>854</v>
      </c>
      <c r="CN12" s="790"/>
      <c r="CO12" s="790"/>
      <c r="CP12" s="790"/>
      <c r="CQ12" s="791"/>
      <c r="CR12" s="789">
        <v>12</v>
      </c>
      <c r="CS12" s="790"/>
      <c r="CT12" s="790"/>
      <c r="CU12" s="790"/>
      <c r="CV12" s="791"/>
      <c r="CW12" s="789">
        <v>63</v>
      </c>
      <c r="CX12" s="790"/>
      <c r="CY12" s="790"/>
      <c r="CZ12" s="790"/>
      <c r="DA12" s="791"/>
      <c r="DB12" s="789" t="s">
        <v>492</v>
      </c>
      <c r="DC12" s="790"/>
      <c r="DD12" s="790"/>
      <c r="DE12" s="790"/>
      <c r="DF12" s="791"/>
      <c r="DG12" s="789" t="s">
        <v>492</v>
      </c>
      <c r="DH12" s="790"/>
      <c r="DI12" s="790"/>
      <c r="DJ12" s="790"/>
      <c r="DK12" s="791"/>
      <c r="DL12" s="789" t="s">
        <v>492</v>
      </c>
      <c r="DM12" s="790"/>
      <c r="DN12" s="790"/>
      <c r="DO12" s="790"/>
      <c r="DP12" s="791"/>
      <c r="DQ12" s="789" t="s">
        <v>492</v>
      </c>
      <c r="DR12" s="790"/>
      <c r="DS12" s="790"/>
      <c r="DT12" s="790"/>
      <c r="DU12" s="791"/>
      <c r="DV12" s="786"/>
      <c r="DW12" s="787"/>
      <c r="DX12" s="787"/>
      <c r="DY12" s="787"/>
      <c r="DZ12" s="792"/>
      <c r="EA12" s="228"/>
    </row>
    <row r="13" spans="1:131" s="229" customFormat="1" ht="26.25" customHeight="1" x14ac:dyDescent="0.15">
      <c r="A13" s="232">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2">
        <v>7</v>
      </c>
      <c r="BR13" s="233"/>
      <c r="BS13" s="786" t="s">
        <v>572</v>
      </c>
      <c r="BT13" s="787"/>
      <c r="BU13" s="787"/>
      <c r="BV13" s="787"/>
      <c r="BW13" s="787"/>
      <c r="BX13" s="787"/>
      <c r="BY13" s="787"/>
      <c r="BZ13" s="787"/>
      <c r="CA13" s="787"/>
      <c r="CB13" s="787"/>
      <c r="CC13" s="787"/>
      <c r="CD13" s="787"/>
      <c r="CE13" s="787"/>
      <c r="CF13" s="787"/>
      <c r="CG13" s="788"/>
      <c r="CH13" s="789">
        <v>-4</v>
      </c>
      <c r="CI13" s="790"/>
      <c r="CJ13" s="790"/>
      <c r="CK13" s="790"/>
      <c r="CL13" s="791"/>
      <c r="CM13" s="789">
        <v>-151</v>
      </c>
      <c r="CN13" s="790"/>
      <c r="CO13" s="790"/>
      <c r="CP13" s="790"/>
      <c r="CQ13" s="791"/>
      <c r="CR13" s="789">
        <v>14</v>
      </c>
      <c r="CS13" s="790"/>
      <c r="CT13" s="790"/>
      <c r="CU13" s="790"/>
      <c r="CV13" s="791"/>
      <c r="CW13" s="789">
        <v>96</v>
      </c>
      <c r="CX13" s="790"/>
      <c r="CY13" s="790"/>
      <c r="CZ13" s="790"/>
      <c r="DA13" s="791"/>
      <c r="DB13" s="789" t="s">
        <v>492</v>
      </c>
      <c r="DC13" s="790"/>
      <c r="DD13" s="790"/>
      <c r="DE13" s="790"/>
      <c r="DF13" s="791"/>
      <c r="DG13" s="789" t="s">
        <v>492</v>
      </c>
      <c r="DH13" s="790"/>
      <c r="DI13" s="790"/>
      <c r="DJ13" s="790"/>
      <c r="DK13" s="791"/>
      <c r="DL13" s="789" t="s">
        <v>492</v>
      </c>
      <c r="DM13" s="790"/>
      <c r="DN13" s="790"/>
      <c r="DO13" s="790"/>
      <c r="DP13" s="791"/>
      <c r="DQ13" s="789" t="s">
        <v>492</v>
      </c>
      <c r="DR13" s="790"/>
      <c r="DS13" s="790"/>
      <c r="DT13" s="790"/>
      <c r="DU13" s="791"/>
      <c r="DV13" s="786"/>
      <c r="DW13" s="787"/>
      <c r="DX13" s="787"/>
      <c r="DY13" s="787"/>
      <c r="DZ13" s="792"/>
      <c r="EA13" s="228"/>
    </row>
    <row r="14" spans="1:131" s="229" customFormat="1" ht="26.25" customHeight="1" x14ac:dyDescent="0.15">
      <c r="A14" s="232">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2">
        <v>8</v>
      </c>
      <c r="BR14" s="233"/>
      <c r="BS14" s="786" t="s">
        <v>573</v>
      </c>
      <c r="BT14" s="787"/>
      <c r="BU14" s="787"/>
      <c r="BV14" s="787"/>
      <c r="BW14" s="787"/>
      <c r="BX14" s="787"/>
      <c r="BY14" s="787"/>
      <c r="BZ14" s="787"/>
      <c r="CA14" s="787"/>
      <c r="CB14" s="787"/>
      <c r="CC14" s="787"/>
      <c r="CD14" s="787"/>
      <c r="CE14" s="787"/>
      <c r="CF14" s="787"/>
      <c r="CG14" s="788"/>
      <c r="CH14" s="789" t="s">
        <v>492</v>
      </c>
      <c r="CI14" s="790"/>
      <c r="CJ14" s="790"/>
      <c r="CK14" s="790"/>
      <c r="CL14" s="791"/>
      <c r="CM14" s="789">
        <v>36</v>
      </c>
      <c r="CN14" s="790"/>
      <c r="CO14" s="790"/>
      <c r="CP14" s="790"/>
      <c r="CQ14" s="791"/>
      <c r="CR14" s="789">
        <v>3</v>
      </c>
      <c r="CS14" s="790"/>
      <c r="CT14" s="790"/>
      <c r="CU14" s="790"/>
      <c r="CV14" s="791"/>
      <c r="CW14" s="789" t="s">
        <v>492</v>
      </c>
      <c r="CX14" s="790"/>
      <c r="CY14" s="790"/>
      <c r="CZ14" s="790"/>
      <c r="DA14" s="791"/>
      <c r="DB14" s="789" t="s">
        <v>492</v>
      </c>
      <c r="DC14" s="790"/>
      <c r="DD14" s="790"/>
      <c r="DE14" s="790"/>
      <c r="DF14" s="791"/>
      <c r="DG14" s="789" t="s">
        <v>492</v>
      </c>
      <c r="DH14" s="790"/>
      <c r="DI14" s="790"/>
      <c r="DJ14" s="790"/>
      <c r="DK14" s="791"/>
      <c r="DL14" s="789" t="s">
        <v>492</v>
      </c>
      <c r="DM14" s="790"/>
      <c r="DN14" s="790"/>
      <c r="DO14" s="790"/>
      <c r="DP14" s="791"/>
      <c r="DQ14" s="789" t="s">
        <v>492</v>
      </c>
      <c r="DR14" s="790"/>
      <c r="DS14" s="790"/>
      <c r="DT14" s="790"/>
      <c r="DU14" s="791"/>
      <c r="DV14" s="786"/>
      <c r="DW14" s="787"/>
      <c r="DX14" s="787"/>
      <c r="DY14" s="787"/>
      <c r="DZ14" s="792"/>
      <c r="EA14" s="228"/>
    </row>
    <row r="15" spans="1:131" s="229" customFormat="1" ht="26.25" customHeight="1" x14ac:dyDescent="0.15">
      <c r="A15" s="232">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2">
        <v>9</v>
      </c>
      <c r="BR15" s="233"/>
      <c r="BS15" s="786" t="s">
        <v>574</v>
      </c>
      <c r="BT15" s="787"/>
      <c r="BU15" s="787"/>
      <c r="BV15" s="787"/>
      <c r="BW15" s="787"/>
      <c r="BX15" s="787"/>
      <c r="BY15" s="787"/>
      <c r="BZ15" s="787"/>
      <c r="CA15" s="787"/>
      <c r="CB15" s="787"/>
      <c r="CC15" s="787"/>
      <c r="CD15" s="787"/>
      <c r="CE15" s="787"/>
      <c r="CF15" s="787"/>
      <c r="CG15" s="788"/>
      <c r="CH15" s="789">
        <v>-2</v>
      </c>
      <c r="CI15" s="790"/>
      <c r="CJ15" s="790"/>
      <c r="CK15" s="790"/>
      <c r="CL15" s="791"/>
      <c r="CM15" s="789">
        <v>22</v>
      </c>
      <c r="CN15" s="790"/>
      <c r="CO15" s="790"/>
      <c r="CP15" s="790"/>
      <c r="CQ15" s="791"/>
      <c r="CR15" s="789">
        <v>10</v>
      </c>
      <c r="CS15" s="790"/>
      <c r="CT15" s="790"/>
      <c r="CU15" s="790"/>
      <c r="CV15" s="791"/>
      <c r="CW15" s="789">
        <v>1</v>
      </c>
      <c r="CX15" s="790"/>
      <c r="CY15" s="790"/>
      <c r="CZ15" s="790"/>
      <c r="DA15" s="791"/>
      <c r="DB15" s="789" t="s">
        <v>492</v>
      </c>
      <c r="DC15" s="790"/>
      <c r="DD15" s="790"/>
      <c r="DE15" s="790"/>
      <c r="DF15" s="791"/>
      <c r="DG15" s="789" t="s">
        <v>492</v>
      </c>
      <c r="DH15" s="790"/>
      <c r="DI15" s="790"/>
      <c r="DJ15" s="790"/>
      <c r="DK15" s="791"/>
      <c r="DL15" s="789" t="s">
        <v>492</v>
      </c>
      <c r="DM15" s="790"/>
      <c r="DN15" s="790"/>
      <c r="DO15" s="790"/>
      <c r="DP15" s="791"/>
      <c r="DQ15" s="789" t="s">
        <v>492</v>
      </c>
      <c r="DR15" s="790"/>
      <c r="DS15" s="790"/>
      <c r="DT15" s="790"/>
      <c r="DU15" s="791"/>
      <c r="DV15" s="786"/>
      <c r="DW15" s="787"/>
      <c r="DX15" s="787"/>
      <c r="DY15" s="787"/>
      <c r="DZ15" s="792"/>
      <c r="EA15" s="228"/>
    </row>
    <row r="16" spans="1:131" s="229" customFormat="1" ht="26.25" customHeight="1" x14ac:dyDescent="0.15">
      <c r="A16" s="232">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2">
        <v>10</v>
      </c>
      <c r="BR16" s="233"/>
      <c r="BS16" s="786" t="s">
        <v>575</v>
      </c>
      <c r="BT16" s="787"/>
      <c r="BU16" s="787"/>
      <c r="BV16" s="787"/>
      <c r="BW16" s="787"/>
      <c r="BX16" s="787"/>
      <c r="BY16" s="787"/>
      <c r="BZ16" s="787"/>
      <c r="CA16" s="787"/>
      <c r="CB16" s="787"/>
      <c r="CC16" s="787"/>
      <c r="CD16" s="787"/>
      <c r="CE16" s="787"/>
      <c r="CF16" s="787"/>
      <c r="CG16" s="788"/>
      <c r="CH16" s="789" t="s">
        <v>492</v>
      </c>
      <c r="CI16" s="790"/>
      <c r="CJ16" s="790"/>
      <c r="CK16" s="790"/>
      <c r="CL16" s="791"/>
      <c r="CM16" s="789">
        <v>9</v>
      </c>
      <c r="CN16" s="790"/>
      <c r="CO16" s="790"/>
      <c r="CP16" s="790"/>
      <c r="CQ16" s="791"/>
      <c r="CR16" s="789">
        <v>25</v>
      </c>
      <c r="CS16" s="790"/>
      <c r="CT16" s="790"/>
      <c r="CU16" s="790"/>
      <c r="CV16" s="791"/>
      <c r="CW16" s="789" t="s">
        <v>492</v>
      </c>
      <c r="CX16" s="790"/>
      <c r="CY16" s="790"/>
      <c r="CZ16" s="790"/>
      <c r="DA16" s="791"/>
      <c r="DB16" s="789" t="s">
        <v>492</v>
      </c>
      <c r="DC16" s="790"/>
      <c r="DD16" s="790"/>
      <c r="DE16" s="790"/>
      <c r="DF16" s="791"/>
      <c r="DG16" s="789" t="s">
        <v>492</v>
      </c>
      <c r="DH16" s="790"/>
      <c r="DI16" s="790"/>
      <c r="DJ16" s="790"/>
      <c r="DK16" s="791"/>
      <c r="DL16" s="789" t="s">
        <v>492</v>
      </c>
      <c r="DM16" s="790"/>
      <c r="DN16" s="790"/>
      <c r="DO16" s="790"/>
      <c r="DP16" s="791"/>
      <c r="DQ16" s="789" t="s">
        <v>492</v>
      </c>
      <c r="DR16" s="790"/>
      <c r="DS16" s="790"/>
      <c r="DT16" s="790"/>
      <c r="DU16" s="791"/>
      <c r="DV16" s="786"/>
      <c r="DW16" s="787"/>
      <c r="DX16" s="787"/>
      <c r="DY16" s="787"/>
      <c r="DZ16" s="792"/>
      <c r="EA16" s="228"/>
    </row>
    <row r="17" spans="1:131" s="229" customFormat="1" ht="26.25" customHeight="1" x14ac:dyDescent="0.15">
      <c r="A17" s="232">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2">
        <v>11</v>
      </c>
      <c r="BR17" s="233"/>
      <c r="BS17" s="786" t="s">
        <v>576</v>
      </c>
      <c r="BT17" s="787"/>
      <c r="BU17" s="787"/>
      <c r="BV17" s="787"/>
      <c r="BW17" s="787"/>
      <c r="BX17" s="787"/>
      <c r="BY17" s="787"/>
      <c r="BZ17" s="787"/>
      <c r="CA17" s="787"/>
      <c r="CB17" s="787"/>
      <c r="CC17" s="787"/>
      <c r="CD17" s="787"/>
      <c r="CE17" s="787"/>
      <c r="CF17" s="787"/>
      <c r="CG17" s="788"/>
      <c r="CH17" s="789" t="s">
        <v>492</v>
      </c>
      <c r="CI17" s="790"/>
      <c r="CJ17" s="790"/>
      <c r="CK17" s="790"/>
      <c r="CL17" s="791"/>
      <c r="CM17" s="789"/>
      <c r="CN17" s="790"/>
      <c r="CO17" s="790"/>
      <c r="CP17" s="790"/>
      <c r="CQ17" s="791"/>
      <c r="CR17" s="789">
        <v>1</v>
      </c>
      <c r="CS17" s="790"/>
      <c r="CT17" s="790"/>
      <c r="CU17" s="790"/>
      <c r="CV17" s="791"/>
      <c r="CW17" s="789">
        <v>18</v>
      </c>
      <c r="CX17" s="790"/>
      <c r="CY17" s="790"/>
      <c r="CZ17" s="790"/>
      <c r="DA17" s="791"/>
      <c r="DB17" s="789" t="s">
        <v>492</v>
      </c>
      <c r="DC17" s="790"/>
      <c r="DD17" s="790"/>
      <c r="DE17" s="790"/>
      <c r="DF17" s="791"/>
      <c r="DG17" s="789" t="s">
        <v>492</v>
      </c>
      <c r="DH17" s="790"/>
      <c r="DI17" s="790"/>
      <c r="DJ17" s="790"/>
      <c r="DK17" s="791"/>
      <c r="DL17" s="789" t="s">
        <v>492</v>
      </c>
      <c r="DM17" s="790"/>
      <c r="DN17" s="790"/>
      <c r="DO17" s="790"/>
      <c r="DP17" s="791"/>
      <c r="DQ17" s="789" t="s">
        <v>492</v>
      </c>
      <c r="DR17" s="790"/>
      <c r="DS17" s="790"/>
      <c r="DT17" s="790"/>
      <c r="DU17" s="791"/>
      <c r="DV17" s="786"/>
      <c r="DW17" s="787"/>
      <c r="DX17" s="787"/>
      <c r="DY17" s="787"/>
      <c r="DZ17" s="792"/>
      <c r="EA17" s="228"/>
    </row>
    <row r="18" spans="1:131" s="229" customFormat="1" ht="26.25" customHeight="1" x14ac:dyDescent="0.15">
      <c r="A18" s="232">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2">
        <v>12</v>
      </c>
      <c r="BR18" s="233"/>
      <c r="BS18" s="786" t="s">
        <v>577</v>
      </c>
      <c r="BT18" s="787"/>
      <c r="BU18" s="787"/>
      <c r="BV18" s="787"/>
      <c r="BW18" s="787"/>
      <c r="BX18" s="787"/>
      <c r="BY18" s="787"/>
      <c r="BZ18" s="787"/>
      <c r="CA18" s="787"/>
      <c r="CB18" s="787"/>
      <c r="CC18" s="787"/>
      <c r="CD18" s="787"/>
      <c r="CE18" s="787"/>
      <c r="CF18" s="787"/>
      <c r="CG18" s="788"/>
      <c r="CH18" s="789">
        <v>-161</v>
      </c>
      <c r="CI18" s="790"/>
      <c r="CJ18" s="790"/>
      <c r="CK18" s="790"/>
      <c r="CL18" s="791"/>
      <c r="CM18" s="789">
        <v>4853</v>
      </c>
      <c r="CN18" s="790"/>
      <c r="CO18" s="790"/>
      <c r="CP18" s="790"/>
      <c r="CQ18" s="791"/>
      <c r="CR18" s="789">
        <v>3896</v>
      </c>
      <c r="CS18" s="790"/>
      <c r="CT18" s="790"/>
      <c r="CU18" s="790"/>
      <c r="CV18" s="791"/>
      <c r="CW18" s="789">
        <v>498</v>
      </c>
      <c r="CX18" s="790"/>
      <c r="CY18" s="790"/>
      <c r="CZ18" s="790"/>
      <c r="DA18" s="791"/>
      <c r="DB18" s="789" t="s">
        <v>583</v>
      </c>
      <c r="DC18" s="790"/>
      <c r="DD18" s="790"/>
      <c r="DE18" s="790"/>
      <c r="DF18" s="791"/>
      <c r="DG18" s="789" t="s">
        <v>492</v>
      </c>
      <c r="DH18" s="790"/>
      <c r="DI18" s="790"/>
      <c r="DJ18" s="790"/>
      <c r="DK18" s="791"/>
      <c r="DL18" s="789" t="s">
        <v>492</v>
      </c>
      <c r="DM18" s="790"/>
      <c r="DN18" s="790"/>
      <c r="DO18" s="790"/>
      <c r="DP18" s="791"/>
      <c r="DQ18" s="789" t="s">
        <v>492</v>
      </c>
      <c r="DR18" s="790"/>
      <c r="DS18" s="790"/>
      <c r="DT18" s="790"/>
      <c r="DU18" s="791"/>
      <c r="DV18" s="786"/>
      <c r="DW18" s="787"/>
      <c r="DX18" s="787"/>
      <c r="DY18" s="787"/>
      <c r="DZ18" s="792"/>
      <c r="EA18" s="228"/>
    </row>
    <row r="19" spans="1:131" s="229" customFormat="1" ht="26.25" customHeight="1" x14ac:dyDescent="0.15">
      <c r="A19" s="232">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2">
        <v>13</v>
      </c>
      <c r="BR19" s="233"/>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8"/>
    </row>
    <row r="20" spans="1:131" s="229" customFormat="1" ht="26.25" customHeight="1" x14ac:dyDescent="0.15">
      <c r="A20" s="232">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2">
        <v>14</v>
      </c>
      <c r="BR20" s="233"/>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8"/>
    </row>
    <row r="21" spans="1:131" s="229" customFormat="1" ht="26.25" customHeight="1" thickBot="1" x14ac:dyDescent="0.2">
      <c r="A21" s="232">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2">
        <v>15</v>
      </c>
      <c r="BR21" s="233"/>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8"/>
    </row>
    <row r="22" spans="1:131" s="229" customFormat="1" ht="26.25" customHeight="1" x14ac:dyDescent="0.15">
      <c r="A22" s="232">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374</v>
      </c>
      <c r="BA22" s="819"/>
      <c r="BB22" s="819"/>
      <c r="BC22" s="819"/>
      <c r="BD22" s="820"/>
      <c r="BE22" s="227"/>
      <c r="BF22" s="227"/>
      <c r="BG22" s="227"/>
      <c r="BH22" s="227"/>
      <c r="BI22" s="227"/>
      <c r="BJ22" s="227"/>
      <c r="BK22" s="227"/>
      <c r="BL22" s="227"/>
      <c r="BM22" s="227"/>
      <c r="BN22" s="227"/>
      <c r="BO22" s="227"/>
      <c r="BP22" s="227"/>
      <c r="BQ22" s="232">
        <v>16</v>
      </c>
      <c r="BR22" s="233"/>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8"/>
    </row>
    <row r="23" spans="1:131" s="229" customFormat="1" ht="26.25" customHeight="1" thickBot="1" x14ac:dyDescent="0.2">
      <c r="A23" s="234" t="s">
        <v>375</v>
      </c>
      <c r="B23" s="802" t="s">
        <v>376</v>
      </c>
      <c r="C23" s="803"/>
      <c r="D23" s="803"/>
      <c r="E23" s="803"/>
      <c r="F23" s="803"/>
      <c r="G23" s="803"/>
      <c r="H23" s="803"/>
      <c r="I23" s="803"/>
      <c r="J23" s="803"/>
      <c r="K23" s="803"/>
      <c r="L23" s="803"/>
      <c r="M23" s="803"/>
      <c r="N23" s="803"/>
      <c r="O23" s="803"/>
      <c r="P23" s="804"/>
      <c r="Q23" s="805">
        <v>81049</v>
      </c>
      <c r="R23" s="806"/>
      <c r="S23" s="806"/>
      <c r="T23" s="806"/>
      <c r="U23" s="806"/>
      <c r="V23" s="806">
        <v>76886</v>
      </c>
      <c r="W23" s="806"/>
      <c r="X23" s="806"/>
      <c r="Y23" s="806"/>
      <c r="Z23" s="806"/>
      <c r="AA23" s="806">
        <v>4163</v>
      </c>
      <c r="AB23" s="806"/>
      <c r="AC23" s="806"/>
      <c r="AD23" s="806"/>
      <c r="AE23" s="807"/>
      <c r="AF23" s="808">
        <v>3739</v>
      </c>
      <c r="AG23" s="806"/>
      <c r="AH23" s="806"/>
      <c r="AI23" s="806"/>
      <c r="AJ23" s="809"/>
      <c r="AK23" s="810"/>
      <c r="AL23" s="811"/>
      <c r="AM23" s="811"/>
      <c r="AN23" s="811"/>
      <c r="AO23" s="811"/>
      <c r="AP23" s="806">
        <v>76472</v>
      </c>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2">
        <v>17</v>
      </c>
      <c r="BR23" s="233"/>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8"/>
    </row>
    <row r="24" spans="1:131" s="229" customFormat="1" ht="26.25" customHeight="1" x14ac:dyDescent="0.15">
      <c r="A24" s="821" t="s">
        <v>377</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2">
        <v>18</v>
      </c>
      <c r="BR24" s="233"/>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8"/>
    </row>
    <row r="25" spans="1:131" ht="26.25" customHeight="1" thickBot="1" x14ac:dyDescent="0.2">
      <c r="A25" s="738" t="s">
        <v>378</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15">
      <c r="A26" s="740" t="s">
        <v>356</v>
      </c>
      <c r="B26" s="741"/>
      <c r="C26" s="741"/>
      <c r="D26" s="741"/>
      <c r="E26" s="741"/>
      <c r="F26" s="741"/>
      <c r="G26" s="741"/>
      <c r="H26" s="741"/>
      <c r="I26" s="741"/>
      <c r="J26" s="741"/>
      <c r="K26" s="741"/>
      <c r="L26" s="741"/>
      <c r="M26" s="741"/>
      <c r="N26" s="741"/>
      <c r="O26" s="741"/>
      <c r="P26" s="742"/>
      <c r="Q26" s="746" t="s">
        <v>379</v>
      </c>
      <c r="R26" s="747"/>
      <c r="S26" s="747"/>
      <c r="T26" s="747"/>
      <c r="U26" s="748"/>
      <c r="V26" s="746" t="s">
        <v>380</v>
      </c>
      <c r="W26" s="747"/>
      <c r="X26" s="747"/>
      <c r="Y26" s="747"/>
      <c r="Z26" s="748"/>
      <c r="AA26" s="746" t="s">
        <v>381</v>
      </c>
      <c r="AB26" s="747"/>
      <c r="AC26" s="747"/>
      <c r="AD26" s="747"/>
      <c r="AE26" s="747"/>
      <c r="AF26" s="827" t="s">
        <v>382</v>
      </c>
      <c r="AG26" s="828"/>
      <c r="AH26" s="828"/>
      <c r="AI26" s="828"/>
      <c r="AJ26" s="829"/>
      <c r="AK26" s="747" t="s">
        <v>383</v>
      </c>
      <c r="AL26" s="747"/>
      <c r="AM26" s="747"/>
      <c r="AN26" s="747"/>
      <c r="AO26" s="748"/>
      <c r="AP26" s="746" t="s">
        <v>384</v>
      </c>
      <c r="AQ26" s="747"/>
      <c r="AR26" s="747"/>
      <c r="AS26" s="747"/>
      <c r="AT26" s="748"/>
      <c r="AU26" s="746" t="s">
        <v>385</v>
      </c>
      <c r="AV26" s="747"/>
      <c r="AW26" s="747"/>
      <c r="AX26" s="747"/>
      <c r="AY26" s="748"/>
      <c r="AZ26" s="746" t="s">
        <v>386</v>
      </c>
      <c r="BA26" s="747"/>
      <c r="BB26" s="747"/>
      <c r="BC26" s="747"/>
      <c r="BD26" s="748"/>
      <c r="BE26" s="746" t="s">
        <v>363</v>
      </c>
      <c r="BF26" s="747"/>
      <c r="BG26" s="747"/>
      <c r="BH26" s="747"/>
      <c r="BI26" s="753"/>
      <c r="BJ26" s="226"/>
      <c r="BK26" s="226"/>
      <c r="BL26" s="226"/>
      <c r="BM26" s="226"/>
      <c r="BN26" s="226"/>
      <c r="BO26" s="235"/>
      <c r="BP26" s="235"/>
      <c r="BQ26" s="232">
        <v>20</v>
      </c>
      <c r="BR26" s="233"/>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15">
      <c r="A28" s="236">
        <v>1</v>
      </c>
      <c r="B28" s="762" t="s">
        <v>387</v>
      </c>
      <c r="C28" s="763"/>
      <c r="D28" s="763"/>
      <c r="E28" s="763"/>
      <c r="F28" s="763"/>
      <c r="G28" s="763"/>
      <c r="H28" s="763"/>
      <c r="I28" s="763"/>
      <c r="J28" s="763"/>
      <c r="K28" s="763"/>
      <c r="L28" s="763"/>
      <c r="M28" s="763"/>
      <c r="N28" s="763"/>
      <c r="O28" s="763"/>
      <c r="P28" s="764"/>
      <c r="Q28" s="835">
        <v>14688</v>
      </c>
      <c r="R28" s="836"/>
      <c r="S28" s="836"/>
      <c r="T28" s="836"/>
      <c r="U28" s="836"/>
      <c r="V28" s="836">
        <v>14440</v>
      </c>
      <c r="W28" s="836"/>
      <c r="X28" s="836"/>
      <c r="Y28" s="836"/>
      <c r="Z28" s="836"/>
      <c r="AA28" s="836">
        <v>248</v>
      </c>
      <c r="AB28" s="836"/>
      <c r="AC28" s="836"/>
      <c r="AD28" s="836"/>
      <c r="AE28" s="837"/>
      <c r="AF28" s="838">
        <v>248</v>
      </c>
      <c r="AG28" s="836"/>
      <c r="AH28" s="836"/>
      <c r="AI28" s="836"/>
      <c r="AJ28" s="839"/>
      <c r="AK28" s="840">
        <v>1667</v>
      </c>
      <c r="AL28" s="841"/>
      <c r="AM28" s="841"/>
      <c r="AN28" s="841"/>
      <c r="AO28" s="841"/>
      <c r="AP28" s="841" t="s">
        <v>492</v>
      </c>
      <c r="AQ28" s="841"/>
      <c r="AR28" s="841"/>
      <c r="AS28" s="841"/>
      <c r="AT28" s="841"/>
      <c r="AU28" s="841" t="s">
        <v>492</v>
      </c>
      <c r="AV28" s="841"/>
      <c r="AW28" s="841"/>
      <c r="AX28" s="841"/>
      <c r="AY28" s="841"/>
      <c r="AZ28" s="842" t="s">
        <v>492</v>
      </c>
      <c r="BA28" s="842"/>
      <c r="BB28" s="842"/>
      <c r="BC28" s="842"/>
      <c r="BD28" s="842"/>
      <c r="BE28" s="833"/>
      <c r="BF28" s="833"/>
      <c r="BG28" s="833"/>
      <c r="BH28" s="833"/>
      <c r="BI28" s="834"/>
      <c r="BJ28" s="226"/>
      <c r="BK28" s="226"/>
      <c r="BL28" s="226"/>
      <c r="BM28" s="226"/>
      <c r="BN28" s="226"/>
      <c r="BO28" s="235"/>
      <c r="BP28" s="235"/>
      <c r="BQ28" s="232">
        <v>22</v>
      </c>
      <c r="BR28" s="233"/>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15">
      <c r="A29" s="236">
        <v>2</v>
      </c>
      <c r="B29" s="793" t="s">
        <v>388</v>
      </c>
      <c r="C29" s="794"/>
      <c r="D29" s="794"/>
      <c r="E29" s="794"/>
      <c r="F29" s="794"/>
      <c r="G29" s="794"/>
      <c r="H29" s="794"/>
      <c r="I29" s="794"/>
      <c r="J29" s="794"/>
      <c r="K29" s="794"/>
      <c r="L29" s="794"/>
      <c r="M29" s="794"/>
      <c r="N29" s="794"/>
      <c r="O29" s="794"/>
      <c r="P29" s="795"/>
      <c r="Q29" s="796">
        <v>69</v>
      </c>
      <c r="R29" s="797"/>
      <c r="S29" s="797"/>
      <c r="T29" s="797"/>
      <c r="U29" s="797"/>
      <c r="V29" s="797">
        <v>69</v>
      </c>
      <c r="W29" s="797"/>
      <c r="X29" s="797"/>
      <c r="Y29" s="797"/>
      <c r="Z29" s="797"/>
      <c r="AA29" s="797" t="s">
        <v>492</v>
      </c>
      <c r="AB29" s="797"/>
      <c r="AC29" s="797"/>
      <c r="AD29" s="797"/>
      <c r="AE29" s="798"/>
      <c r="AF29" s="799" t="s">
        <v>122</v>
      </c>
      <c r="AG29" s="800"/>
      <c r="AH29" s="800"/>
      <c r="AI29" s="800"/>
      <c r="AJ29" s="801"/>
      <c r="AK29" s="847">
        <v>48</v>
      </c>
      <c r="AL29" s="843"/>
      <c r="AM29" s="843"/>
      <c r="AN29" s="843"/>
      <c r="AO29" s="843"/>
      <c r="AP29" s="843">
        <v>38</v>
      </c>
      <c r="AQ29" s="843"/>
      <c r="AR29" s="843"/>
      <c r="AS29" s="843"/>
      <c r="AT29" s="843"/>
      <c r="AU29" s="843">
        <v>27</v>
      </c>
      <c r="AV29" s="843"/>
      <c r="AW29" s="843"/>
      <c r="AX29" s="843"/>
      <c r="AY29" s="843"/>
      <c r="AZ29" s="844" t="s">
        <v>492</v>
      </c>
      <c r="BA29" s="844"/>
      <c r="BB29" s="844"/>
      <c r="BC29" s="844"/>
      <c r="BD29" s="844"/>
      <c r="BE29" s="845"/>
      <c r="BF29" s="845"/>
      <c r="BG29" s="845"/>
      <c r="BH29" s="845"/>
      <c r="BI29" s="846"/>
      <c r="BJ29" s="226"/>
      <c r="BK29" s="226"/>
      <c r="BL29" s="226"/>
      <c r="BM29" s="226"/>
      <c r="BN29" s="226"/>
      <c r="BO29" s="235"/>
      <c r="BP29" s="235"/>
      <c r="BQ29" s="232">
        <v>23</v>
      </c>
      <c r="BR29" s="233"/>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15">
      <c r="A30" s="236">
        <v>3</v>
      </c>
      <c r="B30" s="793" t="s">
        <v>389</v>
      </c>
      <c r="C30" s="794"/>
      <c r="D30" s="794"/>
      <c r="E30" s="794"/>
      <c r="F30" s="794"/>
      <c r="G30" s="794"/>
      <c r="H30" s="794"/>
      <c r="I30" s="794"/>
      <c r="J30" s="794"/>
      <c r="K30" s="794"/>
      <c r="L30" s="794"/>
      <c r="M30" s="794"/>
      <c r="N30" s="794"/>
      <c r="O30" s="794"/>
      <c r="P30" s="795"/>
      <c r="Q30" s="796">
        <v>2846</v>
      </c>
      <c r="R30" s="797"/>
      <c r="S30" s="797"/>
      <c r="T30" s="797"/>
      <c r="U30" s="797"/>
      <c r="V30" s="797">
        <v>2773</v>
      </c>
      <c r="W30" s="797"/>
      <c r="X30" s="797"/>
      <c r="Y30" s="797"/>
      <c r="Z30" s="797"/>
      <c r="AA30" s="797">
        <v>74</v>
      </c>
      <c r="AB30" s="797"/>
      <c r="AC30" s="797"/>
      <c r="AD30" s="797"/>
      <c r="AE30" s="798"/>
      <c r="AF30" s="799">
        <v>74</v>
      </c>
      <c r="AG30" s="800"/>
      <c r="AH30" s="800"/>
      <c r="AI30" s="800"/>
      <c r="AJ30" s="801"/>
      <c r="AK30" s="847">
        <v>640</v>
      </c>
      <c r="AL30" s="843"/>
      <c r="AM30" s="843"/>
      <c r="AN30" s="843"/>
      <c r="AO30" s="843"/>
      <c r="AP30" s="843" t="s">
        <v>492</v>
      </c>
      <c r="AQ30" s="843"/>
      <c r="AR30" s="843"/>
      <c r="AS30" s="843"/>
      <c r="AT30" s="843"/>
      <c r="AU30" s="843" t="s">
        <v>492</v>
      </c>
      <c r="AV30" s="843"/>
      <c r="AW30" s="843"/>
      <c r="AX30" s="843"/>
      <c r="AY30" s="843"/>
      <c r="AZ30" s="844" t="s">
        <v>492</v>
      </c>
      <c r="BA30" s="844"/>
      <c r="BB30" s="844"/>
      <c r="BC30" s="844"/>
      <c r="BD30" s="844"/>
      <c r="BE30" s="845"/>
      <c r="BF30" s="845"/>
      <c r="BG30" s="845"/>
      <c r="BH30" s="845"/>
      <c r="BI30" s="846"/>
      <c r="BJ30" s="226"/>
      <c r="BK30" s="226"/>
      <c r="BL30" s="226"/>
      <c r="BM30" s="226"/>
      <c r="BN30" s="226"/>
      <c r="BO30" s="235"/>
      <c r="BP30" s="235"/>
      <c r="BQ30" s="232">
        <v>24</v>
      </c>
      <c r="BR30" s="233"/>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15">
      <c r="A31" s="236">
        <v>4</v>
      </c>
      <c r="B31" s="793" t="s">
        <v>390</v>
      </c>
      <c r="C31" s="794"/>
      <c r="D31" s="794"/>
      <c r="E31" s="794"/>
      <c r="F31" s="794"/>
      <c r="G31" s="794"/>
      <c r="H31" s="794"/>
      <c r="I31" s="794"/>
      <c r="J31" s="794"/>
      <c r="K31" s="794"/>
      <c r="L31" s="794"/>
      <c r="M31" s="794"/>
      <c r="N31" s="794"/>
      <c r="O31" s="794"/>
      <c r="P31" s="795"/>
      <c r="Q31" s="796">
        <v>13330</v>
      </c>
      <c r="R31" s="797"/>
      <c r="S31" s="797"/>
      <c r="T31" s="797"/>
      <c r="U31" s="797"/>
      <c r="V31" s="797">
        <v>12840</v>
      </c>
      <c r="W31" s="797"/>
      <c r="X31" s="797"/>
      <c r="Y31" s="797"/>
      <c r="Z31" s="797"/>
      <c r="AA31" s="797">
        <v>490</v>
      </c>
      <c r="AB31" s="797"/>
      <c r="AC31" s="797"/>
      <c r="AD31" s="797"/>
      <c r="AE31" s="798"/>
      <c r="AF31" s="799">
        <v>490</v>
      </c>
      <c r="AG31" s="800"/>
      <c r="AH31" s="800"/>
      <c r="AI31" s="800"/>
      <c r="AJ31" s="801"/>
      <c r="AK31" s="848">
        <v>2212</v>
      </c>
      <c r="AL31" s="849"/>
      <c r="AM31" s="849"/>
      <c r="AN31" s="849"/>
      <c r="AO31" s="847"/>
      <c r="AP31" s="843">
        <v>1</v>
      </c>
      <c r="AQ31" s="843"/>
      <c r="AR31" s="843"/>
      <c r="AS31" s="843"/>
      <c r="AT31" s="843"/>
      <c r="AU31" s="843">
        <v>1</v>
      </c>
      <c r="AV31" s="843"/>
      <c r="AW31" s="843"/>
      <c r="AX31" s="843"/>
      <c r="AY31" s="843"/>
      <c r="AZ31" s="844" t="s">
        <v>492</v>
      </c>
      <c r="BA31" s="844"/>
      <c r="BB31" s="844"/>
      <c r="BC31" s="844"/>
      <c r="BD31" s="844"/>
      <c r="BE31" s="845"/>
      <c r="BF31" s="845"/>
      <c r="BG31" s="845"/>
      <c r="BH31" s="845"/>
      <c r="BI31" s="846"/>
      <c r="BJ31" s="226"/>
      <c r="BK31" s="226"/>
      <c r="BL31" s="226"/>
      <c r="BM31" s="226"/>
      <c r="BN31" s="226"/>
      <c r="BO31" s="235"/>
      <c r="BP31" s="235"/>
      <c r="BQ31" s="232">
        <v>25</v>
      </c>
      <c r="BR31" s="233"/>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15">
      <c r="A32" s="236">
        <v>5</v>
      </c>
      <c r="B32" s="793" t="s">
        <v>391</v>
      </c>
      <c r="C32" s="794"/>
      <c r="D32" s="794"/>
      <c r="E32" s="794"/>
      <c r="F32" s="794"/>
      <c r="G32" s="794"/>
      <c r="H32" s="794"/>
      <c r="I32" s="794"/>
      <c r="J32" s="794"/>
      <c r="K32" s="794"/>
      <c r="L32" s="794"/>
      <c r="M32" s="794"/>
      <c r="N32" s="794"/>
      <c r="O32" s="794"/>
      <c r="P32" s="795"/>
      <c r="Q32" s="796">
        <v>109</v>
      </c>
      <c r="R32" s="797"/>
      <c r="S32" s="797"/>
      <c r="T32" s="797"/>
      <c r="U32" s="797"/>
      <c r="V32" s="797">
        <v>71</v>
      </c>
      <c r="W32" s="797"/>
      <c r="X32" s="797"/>
      <c r="Y32" s="797"/>
      <c r="Z32" s="797"/>
      <c r="AA32" s="797">
        <v>38</v>
      </c>
      <c r="AB32" s="797"/>
      <c r="AC32" s="797"/>
      <c r="AD32" s="797"/>
      <c r="AE32" s="798"/>
      <c r="AF32" s="799">
        <v>38</v>
      </c>
      <c r="AG32" s="800"/>
      <c r="AH32" s="800"/>
      <c r="AI32" s="800"/>
      <c r="AJ32" s="801"/>
      <c r="AK32" s="847">
        <v>0</v>
      </c>
      <c r="AL32" s="843"/>
      <c r="AM32" s="843"/>
      <c r="AN32" s="843"/>
      <c r="AO32" s="843"/>
      <c r="AP32" s="843">
        <v>9</v>
      </c>
      <c r="AQ32" s="843"/>
      <c r="AR32" s="843"/>
      <c r="AS32" s="843"/>
      <c r="AT32" s="843"/>
      <c r="AU32" s="843" t="s">
        <v>492</v>
      </c>
      <c r="AV32" s="843"/>
      <c r="AW32" s="843"/>
      <c r="AX32" s="843"/>
      <c r="AY32" s="843"/>
      <c r="AZ32" s="844" t="s">
        <v>492</v>
      </c>
      <c r="BA32" s="844"/>
      <c r="BB32" s="844"/>
      <c r="BC32" s="844"/>
      <c r="BD32" s="844"/>
      <c r="BE32" s="845"/>
      <c r="BF32" s="845"/>
      <c r="BG32" s="845"/>
      <c r="BH32" s="845"/>
      <c r="BI32" s="846"/>
      <c r="BJ32" s="226"/>
      <c r="BK32" s="226"/>
      <c r="BL32" s="226"/>
      <c r="BM32" s="226"/>
      <c r="BN32" s="226"/>
      <c r="BO32" s="235"/>
      <c r="BP32" s="235"/>
      <c r="BQ32" s="232">
        <v>26</v>
      </c>
      <c r="BR32" s="233"/>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15">
      <c r="A33" s="236">
        <v>6</v>
      </c>
      <c r="B33" s="793" t="s">
        <v>392</v>
      </c>
      <c r="C33" s="794"/>
      <c r="D33" s="794"/>
      <c r="E33" s="794"/>
      <c r="F33" s="794"/>
      <c r="G33" s="794"/>
      <c r="H33" s="794"/>
      <c r="I33" s="794"/>
      <c r="J33" s="794"/>
      <c r="K33" s="794"/>
      <c r="L33" s="794"/>
      <c r="M33" s="794"/>
      <c r="N33" s="794"/>
      <c r="O33" s="794"/>
      <c r="P33" s="795"/>
      <c r="Q33" s="796">
        <v>3241</v>
      </c>
      <c r="R33" s="797"/>
      <c r="S33" s="797"/>
      <c r="T33" s="797"/>
      <c r="U33" s="797"/>
      <c r="V33" s="797">
        <v>3047</v>
      </c>
      <c r="W33" s="797"/>
      <c r="X33" s="797"/>
      <c r="Y33" s="797"/>
      <c r="Z33" s="797"/>
      <c r="AA33" s="797">
        <v>194</v>
      </c>
      <c r="AB33" s="797"/>
      <c r="AC33" s="797"/>
      <c r="AD33" s="797"/>
      <c r="AE33" s="798"/>
      <c r="AF33" s="799">
        <v>3402</v>
      </c>
      <c r="AG33" s="800"/>
      <c r="AH33" s="800"/>
      <c r="AI33" s="800"/>
      <c r="AJ33" s="801"/>
      <c r="AK33" s="847">
        <v>490</v>
      </c>
      <c r="AL33" s="843"/>
      <c r="AM33" s="843"/>
      <c r="AN33" s="843"/>
      <c r="AO33" s="843"/>
      <c r="AP33" s="843">
        <v>10517</v>
      </c>
      <c r="AQ33" s="843"/>
      <c r="AR33" s="843"/>
      <c r="AS33" s="843"/>
      <c r="AT33" s="843"/>
      <c r="AU33" s="843">
        <v>2556</v>
      </c>
      <c r="AV33" s="843"/>
      <c r="AW33" s="843"/>
      <c r="AX33" s="843"/>
      <c r="AY33" s="843"/>
      <c r="AZ33" s="844" t="s">
        <v>492</v>
      </c>
      <c r="BA33" s="844"/>
      <c r="BB33" s="844"/>
      <c r="BC33" s="844"/>
      <c r="BD33" s="844"/>
      <c r="BE33" s="845" t="s">
        <v>393</v>
      </c>
      <c r="BF33" s="845"/>
      <c r="BG33" s="845"/>
      <c r="BH33" s="845"/>
      <c r="BI33" s="846"/>
      <c r="BJ33" s="226"/>
      <c r="BK33" s="226"/>
      <c r="BL33" s="226"/>
      <c r="BM33" s="226"/>
      <c r="BN33" s="226"/>
      <c r="BO33" s="235"/>
      <c r="BP33" s="235"/>
      <c r="BQ33" s="232">
        <v>27</v>
      </c>
      <c r="BR33" s="233"/>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15">
      <c r="A34" s="236">
        <v>7</v>
      </c>
      <c r="B34" s="793" t="s">
        <v>394</v>
      </c>
      <c r="C34" s="794"/>
      <c r="D34" s="794"/>
      <c r="E34" s="794"/>
      <c r="F34" s="794"/>
      <c r="G34" s="794"/>
      <c r="H34" s="794"/>
      <c r="I34" s="794"/>
      <c r="J34" s="794"/>
      <c r="K34" s="794"/>
      <c r="L34" s="794"/>
      <c r="M34" s="794"/>
      <c r="N34" s="794"/>
      <c r="O34" s="794"/>
      <c r="P34" s="795"/>
      <c r="Q34" s="796">
        <v>4862</v>
      </c>
      <c r="R34" s="797"/>
      <c r="S34" s="797"/>
      <c r="T34" s="797"/>
      <c r="U34" s="797"/>
      <c r="V34" s="797">
        <v>4720</v>
      </c>
      <c r="W34" s="797"/>
      <c r="X34" s="797"/>
      <c r="Y34" s="797"/>
      <c r="Z34" s="797"/>
      <c r="AA34" s="797">
        <v>142</v>
      </c>
      <c r="AB34" s="797"/>
      <c r="AC34" s="797"/>
      <c r="AD34" s="797"/>
      <c r="AE34" s="798"/>
      <c r="AF34" s="799">
        <v>2377</v>
      </c>
      <c r="AG34" s="800"/>
      <c r="AH34" s="800"/>
      <c r="AI34" s="800"/>
      <c r="AJ34" s="801"/>
      <c r="AK34" s="847">
        <v>1853</v>
      </c>
      <c r="AL34" s="843"/>
      <c r="AM34" s="843"/>
      <c r="AN34" s="843"/>
      <c r="AO34" s="843"/>
      <c r="AP34" s="843">
        <v>16901</v>
      </c>
      <c r="AQ34" s="843"/>
      <c r="AR34" s="843"/>
      <c r="AS34" s="843"/>
      <c r="AT34" s="843"/>
      <c r="AU34" s="843">
        <v>11053</v>
      </c>
      <c r="AV34" s="843"/>
      <c r="AW34" s="843"/>
      <c r="AX34" s="843"/>
      <c r="AY34" s="843"/>
      <c r="AZ34" s="844" t="s">
        <v>492</v>
      </c>
      <c r="BA34" s="844"/>
      <c r="BB34" s="844"/>
      <c r="BC34" s="844"/>
      <c r="BD34" s="844"/>
      <c r="BE34" s="845" t="s">
        <v>393</v>
      </c>
      <c r="BF34" s="845"/>
      <c r="BG34" s="845"/>
      <c r="BH34" s="845"/>
      <c r="BI34" s="846"/>
      <c r="BJ34" s="226"/>
      <c r="BK34" s="226"/>
      <c r="BL34" s="226"/>
      <c r="BM34" s="226"/>
      <c r="BN34" s="226"/>
      <c r="BO34" s="235"/>
      <c r="BP34" s="235"/>
      <c r="BQ34" s="232">
        <v>28</v>
      </c>
      <c r="BR34" s="233"/>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15">
      <c r="A35" s="236">
        <v>8</v>
      </c>
      <c r="B35" s="793" t="s">
        <v>395</v>
      </c>
      <c r="C35" s="794"/>
      <c r="D35" s="794"/>
      <c r="E35" s="794"/>
      <c r="F35" s="794"/>
      <c r="G35" s="794"/>
      <c r="H35" s="794"/>
      <c r="I35" s="794"/>
      <c r="J35" s="794"/>
      <c r="K35" s="794"/>
      <c r="L35" s="794"/>
      <c r="M35" s="794"/>
      <c r="N35" s="794"/>
      <c r="O35" s="794"/>
      <c r="P35" s="795"/>
      <c r="Q35" s="796">
        <v>3033</v>
      </c>
      <c r="R35" s="797"/>
      <c r="S35" s="797"/>
      <c r="T35" s="797"/>
      <c r="U35" s="797"/>
      <c r="V35" s="797">
        <v>3164</v>
      </c>
      <c r="W35" s="797"/>
      <c r="X35" s="797"/>
      <c r="Y35" s="797"/>
      <c r="Z35" s="797"/>
      <c r="AA35" s="797">
        <v>-131</v>
      </c>
      <c r="AB35" s="797"/>
      <c r="AC35" s="797"/>
      <c r="AD35" s="797"/>
      <c r="AE35" s="798"/>
      <c r="AF35" s="799">
        <v>1777</v>
      </c>
      <c r="AG35" s="800"/>
      <c r="AH35" s="800"/>
      <c r="AI35" s="800"/>
      <c r="AJ35" s="801"/>
      <c r="AK35" s="847">
        <v>446</v>
      </c>
      <c r="AL35" s="843"/>
      <c r="AM35" s="843"/>
      <c r="AN35" s="843"/>
      <c r="AO35" s="843"/>
      <c r="AP35" s="843">
        <v>1956</v>
      </c>
      <c r="AQ35" s="843"/>
      <c r="AR35" s="843"/>
      <c r="AS35" s="843"/>
      <c r="AT35" s="843"/>
      <c r="AU35" s="843">
        <v>1289</v>
      </c>
      <c r="AV35" s="843"/>
      <c r="AW35" s="843"/>
      <c r="AX35" s="843"/>
      <c r="AY35" s="843"/>
      <c r="AZ35" s="844" t="s">
        <v>492</v>
      </c>
      <c r="BA35" s="844"/>
      <c r="BB35" s="844"/>
      <c r="BC35" s="844"/>
      <c r="BD35" s="844"/>
      <c r="BE35" s="845" t="s">
        <v>393</v>
      </c>
      <c r="BF35" s="845"/>
      <c r="BG35" s="845"/>
      <c r="BH35" s="845"/>
      <c r="BI35" s="846"/>
      <c r="BJ35" s="226"/>
      <c r="BK35" s="226"/>
      <c r="BL35" s="226"/>
      <c r="BM35" s="226"/>
      <c r="BN35" s="226"/>
      <c r="BO35" s="235"/>
      <c r="BP35" s="235"/>
      <c r="BQ35" s="232">
        <v>29</v>
      </c>
      <c r="BR35" s="233"/>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15">
      <c r="A36" s="236">
        <v>9</v>
      </c>
      <c r="B36" s="793" t="s">
        <v>396</v>
      </c>
      <c r="C36" s="794"/>
      <c r="D36" s="794"/>
      <c r="E36" s="794"/>
      <c r="F36" s="794"/>
      <c r="G36" s="794"/>
      <c r="H36" s="794"/>
      <c r="I36" s="794"/>
      <c r="J36" s="794"/>
      <c r="K36" s="794"/>
      <c r="L36" s="794"/>
      <c r="M36" s="794"/>
      <c r="N36" s="794"/>
      <c r="O36" s="794"/>
      <c r="P36" s="795"/>
      <c r="Q36" s="796">
        <v>328</v>
      </c>
      <c r="R36" s="797"/>
      <c r="S36" s="797"/>
      <c r="T36" s="797"/>
      <c r="U36" s="797"/>
      <c r="V36" s="797">
        <v>325</v>
      </c>
      <c r="W36" s="797"/>
      <c r="X36" s="797"/>
      <c r="Y36" s="797"/>
      <c r="Z36" s="797"/>
      <c r="AA36" s="797">
        <v>3</v>
      </c>
      <c r="AB36" s="797"/>
      <c r="AC36" s="797"/>
      <c r="AD36" s="797"/>
      <c r="AE36" s="798"/>
      <c r="AF36" s="799">
        <v>35</v>
      </c>
      <c r="AG36" s="800"/>
      <c r="AH36" s="800"/>
      <c r="AI36" s="800"/>
      <c r="AJ36" s="801"/>
      <c r="AK36" s="847">
        <v>35</v>
      </c>
      <c r="AL36" s="843"/>
      <c r="AM36" s="843"/>
      <c r="AN36" s="843"/>
      <c r="AO36" s="843"/>
      <c r="AP36" s="843">
        <v>541</v>
      </c>
      <c r="AQ36" s="843"/>
      <c r="AR36" s="843"/>
      <c r="AS36" s="843"/>
      <c r="AT36" s="843"/>
      <c r="AU36" s="843">
        <v>268</v>
      </c>
      <c r="AV36" s="843"/>
      <c r="AW36" s="843"/>
      <c r="AX36" s="843"/>
      <c r="AY36" s="843"/>
      <c r="AZ36" s="844" t="s">
        <v>492</v>
      </c>
      <c r="BA36" s="844"/>
      <c r="BB36" s="844"/>
      <c r="BC36" s="844"/>
      <c r="BD36" s="844"/>
      <c r="BE36" s="845" t="s">
        <v>393</v>
      </c>
      <c r="BF36" s="845"/>
      <c r="BG36" s="845"/>
      <c r="BH36" s="845"/>
      <c r="BI36" s="846"/>
      <c r="BJ36" s="226"/>
      <c r="BK36" s="226"/>
      <c r="BL36" s="226"/>
      <c r="BM36" s="226"/>
      <c r="BN36" s="226"/>
      <c r="BO36" s="235"/>
      <c r="BP36" s="235"/>
      <c r="BQ36" s="232">
        <v>30</v>
      </c>
      <c r="BR36" s="233"/>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15">
      <c r="A37" s="236">
        <v>10</v>
      </c>
      <c r="B37" s="793" t="s">
        <v>397</v>
      </c>
      <c r="C37" s="794"/>
      <c r="D37" s="794"/>
      <c r="E37" s="794"/>
      <c r="F37" s="794"/>
      <c r="G37" s="794"/>
      <c r="H37" s="794"/>
      <c r="I37" s="794"/>
      <c r="J37" s="794"/>
      <c r="K37" s="794"/>
      <c r="L37" s="794"/>
      <c r="M37" s="794"/>
      <c r="N37" s="794"/>
      <c r="O37" s="794"/>
      <c r="P37" s="795"/>
      <c r="Q37" s="796">
        <v>89967</v>
      </c>
      <c r="R37" s="797"/>
      <c r="S37" s="797"/>
      <c r="T37" s="797"/>
      <c r="U37" s="797"/>
      <c r="V37" s="797">
        <v>82831</v>
      </c>
      <c r="W37" s="797"/>
      <c r="X37" s="797"/>
      <c r="Y37" s="797"/>
      <c r="Z37" s="797"/>
      <c r="AA37" s="797">
        <v>7136</v>
      </c>
      <c r="AB37" s="797"/>
      <c r="AC37" s="797"/>
      <c r="AD37" s="797"/>
      <c r="AE37" s="798"/>
      <c r="AF37" s="799">
        <v>24349</v>
      </c>
      <c r="AG37" s="800"/>
      <c r="AH37" s="800"/>
      <c r="AI37" s="800"/>
      <c r="AJ37" s="801"/>
      <c r="AK37" s="847" t="s">
        <v>492</v>
      </c>
      <c r="AL37" s="843"/>
      <c r="AM37" s="843"/>
      <c r="AN37" s="843"/>
      <c r="AO37" s="843"/>
      <c r="AP37" s="843" t="s">
        <v>492</v>
      </c>
      <c r="AQ37" s="843"/>
      <c r="AR37" s="843"/>
      <c r="AS37" s="843"/>
      <c r="AT37" s="843"/>
      <c r="AU37" s="843" t="s">
        <v>492</v>
      </c>
      <c r="AV37" s="843"/>
      <c r="AW37" s="843"/>
      <c r="AX37" s="843"/>
      <c r="AY37" s="843"/>
      <c r="AZ37" s="844" t="s">
        <v>492</v>
      </c>
      <c r="BA37" s="844"/>
      <c r="BB37" s="844"/>
      <c r="BC37" s="844"/>
      <c r="BD37" s="844"/>
      <c r="BE37" s="845" t="s">
        <v>393</v>
      </c>
      <c r="BF37" s="845"/>
      <c r="BG37" s="845"/>
      <c r="BH37" s="845"/>
      <c r="BI37" s="846"/>
      <c r="BJ37" s="226"/>
      <c r="BK37" s="226"/>
      <c r="BL37" s="226"/>
      <c r="BM37" s="226"/>
      <c r="BN37" s="226"/>
      <c r="BO37" s="235"/>
      <c r="BP37" s="235"/>
      <c r="BQ37" s="232">
        <v>31</v>
      </c>
      <c r="BR37" s="233"/>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15">
      <c r="A38" s="236">
        <v>11</v>
      </c>
      <c r="B38" s="793" t="s">
        <v>398</v>
      </c>
      <c r="C38" s="794"/>
      <c r="D38" s="794"/>
      <c r="E38" s="794"/>
      <c r="F38" s="794"/>
      <c r="G38" s="794"/>
      <c r="H38" s="794"/>
      <c r="I38" s="794"/>
      <c r="J38" s="794"/>
      <c r="K38" s="794"/>
      <c r="L38" s="794"/>
      <c r="M38" s="794"/>
      <c r="N38" s="794"/>
      <c r="O38" s="794"/>
      <c r="P38" s="795"/>
      <c r="Q38" s="796">
        <v>148</v>
      </c>
      <c r="R38" s="797"/>
      <c r="S38" s="797"/>
      <c r="T38" s="797"/>
      <c r="U38" s="797"/>
      <c r="V38" s="797">
        <v>148</v>
      </c>
      <c r="W38" s="797"/>
      <c r="X38" s="797"/>
      <c r="Y38" s="797"/>
      <c r="Z38" s="797"/>
      <c r="AA38" s="797" t="s">
        <v>492</v>
      </c>
      <c r="AB38" s="797"/>
      <c r="AC38" s="797"/>
      <c r="AD38" s="797"/>
      <c r="AE38" s="798"/>
      <c r="AF38" s="799" t="s">
        <v>122</v>
      </c>
      <c r="AG38" s="800"/>
      <c r="AH38" s="800"/>
      <c r="AI38" s="800"/>
      <c r="AJ38" s="801"/>
      <c r="AK38" s="847">
        <v>59</v>
      </c>
      <c r="AL38" s="843"/>
      <c r="AM38" s="843"/>
      <c r="AN38" s="843"/>
      <c r="AO38" s="843"/>
      <c r="AP38" s="843">
        <v>105</v>
      </c>
      <c r="AQ38" s="843"/>
      <c r="AR38" s="843"/>
      <c r="AS38" s="843"/>
      <c r="AT38" s="843"/>
      <c r="AU38" s="843">
        <v>70</v>
      </c>
      <c r="AV38" s="843"/>
      <c r="AW38" s="843"/>
      <c r="AX38" s="843"/>
      <c r="AY38" s="843"/>
      <c r="AZ38" s="844" t="s">
        <v>492</v>
      </c>
      <c r="BA38" s="844"/>
      <c r="BB38" s="844"/>
      <c r="BC38" s="844"/>
      <c r="BD38" s="844"/>
      <c r="BE38" s="845" t="s">
        <v>399</v>
      </c>
      <c r="BF38" s="845"/>
      <c r="BG38" s="845"/>
      <c r="BH38" s="845"/>
      <c r="BI38" s="846"/>
      <c r="BJ38" s="226"/>
      <c r="BK38" s="226"/>
      <c r="BL38" s="226"/>
      <c r="BM38" s="226"/>
      <c r="BN38" s="226"/>
      <c r="BO38" s="235"/>
      <c r="BP38" s="235"/>
      <c r="BQ38" s="232">
        <v>32</v>
      </c>
      <c r="BR38" s="233"/>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15">
      <c r="A39" s="236">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5"/>
      <c r="BP39" s="235"/>
      <c r="BQ39" s="232">
        <v>33</v>
      </c>
      <c r="BR39" s="233"/>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15">
      <c r="A40" s="232">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5"/>
      <c r="BP40" s="235"/>
      <c r="BQ40" s="232">
        <v>34</v>
      </c>
      <c r="BR40" s="233"/>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15">
      <c r="A41" s="232">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5"/>
      <c r="BP41" s="235"/>
      <c r="BQ41" s="232">
        <v>35</v>
      </c>
      <c r="BR41" s="233"/>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15">
      <c r="A42" s="232">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5"/>
      <c r="BP42" s="235"/>
      <c r="BQ42" s="232">
        <v>36</v>
      </c>
      <c r="BR42" s="233"/>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15">
      <c r="A43" s="232">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5"/>
      <c r="BP43" s="235"/>
      <c r="BQ43" s="232">
        <v>37</v>
      </c>
      <c r="BR43" s="233"/>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15">
      <c r="A44" s="232">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5"/>
      <c r="BP44" s="235"/>
      <c r="BQ44" s="232">
        <v>38</v>
      </c>
      <c r="BR44" s="233"/>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15">
      <c r="A45" s="232">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5"/>
      <c r="BP45" s="235"/>
      <c r="BQ45" s="232">
        <v>39</v>
      </c>
      <c r="BR45" s="233"/>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15">
      <c r="A46" s="232">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5"/>
      <c r="BP46" s="235"/>
      <c r="BQ46" s="232">
        <v>40</v>
      </c>
      <c r="BR46" s="233"/>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15">
      <c r="A47" s="232">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5"/>
      <c r="BP47" s="235"/>
      <c r="BQ47" s="232">
        <v>41</v>
      </c>
      <c r="BR47" s="233"/>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15">
      <c r="A48" s="232">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5"/>
      <c r="BP48" s="235"/>
      <c r="BQ48" s="232">
        <v>42</v>
      </c>
      <c r="BR48" s="233"/>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15">
      <c r="A49" s="232">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5"/>
      <c r="BP49" s="235"/>
      <c r="BQ49" s="232">
        <v>43</v>
      </c>
      <c r="BR49" s="233"/>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15">
      <c r="A50" s="232">
        <v>23</v>
      </c>
      <c r="B50" s="793"/>
      <c r="C50" s="794"/>
      <c r="D50" s="794"/>
      <c r="E50" s="794"/>
      <c r="F50" s="794"/>
      <c r="G50" s="794"/>
      <c r="H50" s="794"/>
      <c r="I50" s="794"/>
      <c r="J50" s="794"/>
      <c r="K50" s="794"/>
      <c r="L50" s="794"/>
      <c r="M50" s="794"/>
      <c r="N50" s="794"/>
      <c r="O50" s="794"/>
      <c r="P50" s="795"/>
      <c r="Q50" s="850"/>
      <c r="R50" s="851"/>
      <c r="S50" s="851"/>
      <c r="T50" s="851"/>
      <c r="U50" s="851"/>
      <c r="V50" s="851"/>
      <c r="W50" s="851"/>
      <c r="X50" s="851"/>
      <c r="Y50" s="851"/>
      <c r="Z50" s="851"/>
      <c r="AA50" s="851"/>
      <c r="AB50" s="851"/>
      <c r="AC50" s="851"/>
      <c r="AD50" s="851"/>
      <c r="AE50" s="852"/>
      <c r="AF50" s="799"/>
      <c r="AG50" s="800"/>
      <c r="AH50" s="800"/>
      <c r="AI50" s="800"/>
      <c r="AJ50" s="801"/>
      <c r="AK50" s="854"/>
      <c r="AL50" s="851"/>
      <c r="AM50" s="851"/>
      <c r="AN50" s="851"/>
      <c r="AO50" s="851"/>
      <c r="AP50" s="851"/>
      <c r="AQ50" s="851"/>
      <c r="AR50" s="851"/>
      <c r="AS50" s="851"/>
      <c r="AT50" s="851"/>
      <c r="AU50" s="851"/>
      <c r="AV50" s="851"/>
      <c r="AW50" s="851"/>
      <c r="AX50" s="851"/>
      <c r="AY50" s="851"/>
      <c r="AZ50" s="853"/>
      <c r="BA50" s="853"/>
      <c r="BB50" s="853"/>
      <c r="BC50" s="853"/>
      <c r="BD50" s="853"/>
      <c r="BE50" s="845"/>
      <c r="BF50" s="845"/>
      <c r="BG50" s="845"/>
      <c r="BH50" s="845"/>
      <c r="BI50" s="846"/>
      <c r="BJ50" s="226"/>
      <c r="BK50" s="226"/>
      <c r="BL50" s="226"/>
      <c r="BM50" s="226"/>
      <c r="BN50" s="226"/>
      <c r="BO50" s="235"/>
      <c r="BP50" s="235"/>
      <c r="BQ50" s="232">
        <v>44</v>
      </c>
      <c r="BR50" s="233"/>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15">
      <c r="A51" s="232">
        <v>24</v>
      </c>
      <c r="B51" s="793"/>
      <c r="C51" s="794"/>
      <c r="D51" s="794"/>
      <c r="E51" s="794"/>
      <c r="F51" s="794"/>
      <c r="G51" s="794"/>
      <c r="H51" s="794"/>
      <c r="I51" s="794"/>
      <c r="J51" s="794"/>
      <c r="K51" s="794"/>
      <c r="L51" s="794"/>
      <c r="M51" s="794"/>
      <c r="N51" s="794"/>
      <c r="O51" s="794"/>
      <c r="P51" s="795"/>
      <c r="Q51" s="850"/>
      <c r="R51" s="851"/>
      <c r="S51" s="851"/>
      <c r="T51" s="851"/>
      <c r="U51" s="851"/>
      <c r="V51" s="851"/>
      <c r="W51" s="851"/>
      <c r="X51" s="851"/>
      <c r="Y51" s="851"/>
      <c r="Z51" s="851"/>
      <c r="AA51" s="851"/>
      <c r="AB51" s="851"/>
      <c r="AC51" s="851"/>
      <c r="AD51" s="851"/>
      <c r="AE51" s="852"/>
      <c r="AF51" s="799"/>
      <c r="AG51" s="800"/>
      <c r="AH51" s="800"/>
      <c r="AI51" s="800"/>
      <c r="AJ51" s="801"/>
      <c r="AK51" s="854"/>
      <c r="AL51" s="851"/>
      <c r="AM51" s="851"/>
      <c r="AN51" s="851"/>
      <c r="AO51" s="851"/>
      <c r="AP51" s="851"/>
      <c r="AQ51" s="851"/>
      <c r="AR51" s="851"/>
      <c r="AS51" s="851"/>
      <c r="AT51" s="851"/>
      <c r="AU51" s="851"/>
      <c r="AV51" s="851"/>
      <c r="AW51" s="851"/>
      <c r="AX51" s="851"/>
      <c r="AY51" s="851"/>
      <c r="AZ51" s="853"/>
      <c r="BA51" s="853"/>
      <c r="BB51" s="853"/>
      <c r="BC51" s="853"/>
      <c r="BD51" s="853"/>
      <c r="BE51" s="845"/>
      <c r="BF51" s="845"/>
      <c r="BG51" s="845"/>
      <c r="BH51" s="845"/>
      <c r="BI51" s="846"/>
      <c r="BJ51" s="226"/>
      <c r="BK51" s="226"/>
      <c r="BL51" s="226"/>
      <c r="BM51" s="226"/>
      <c r="BN51" s="226"/>
      <c r="BO51" s="235"/>
      <c r="BP51" s="235"/>
      <c r="BQ51" s="232">
        <v>45</v>
      </c>
      <c r="BR51" s="233"/>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15">
      <c r="A52" s="232">
        <v>25</v>
      </c>
      <c r="B52" s="793"/>
      <c r="C52" s="794"/>
      <c r="D52" s="794"/>
      <c r="E52" s="794"/>
      <c r="F52" s="794"/>
      <c r="G52" s="794"/>
      <c r="H52" s="794"/>
      <c r="I52" s="794"/>
      <c r="J52" s="794"/>
      <c r="K52" s="794"/>
      <c r="L52" s="794"/>
      <c r="M52" s="794"/>
      <c r="N52" s="794"/>
      <c r="O52" s="794"/>
      <c r="P52" s="795"/>
      <c r="Q52" s="850"/>
      <c r="R52" s="851"/>
      <c r="S52" s="851"/>
      <c r="T52" s="851"/>
      <c r="U52" s="851"/>
      <c r="V52" s="851"/>
      <c r="W52" s="851"/>
      <c r="X52" s="851"/>
      <c r="Y52" s="851"/>
      <c r="Z52" s="851"/>
      <c r="AA52" s="851"/>
      <c r="AB52" s="851"/>
      <c r="AC52" s="851"/>
      <c r="AD52" s="851"/>
      <c r="AE52" s="852"/>
      <c r="AF52" s="799"/>
      <c r="AG52" s="800"/>
      <c r="AH52" s="800"/>
      <c r="AI52" s="800"/>
      <c r="AJ52" s="801"/>
      <c r="AK52" s="854"/>
      <c r="AL52" s="851"/>
      <c r="AM52" s="851"/>
      <c r="AN52" s="851"/>
      <c r="AO52" s="851"/>
      <c r="AP52" s="851"/>
      <c r="AQ52" s="851"/>
      <c r="AR52" s="851"/>
      <c r="AS52" s="851"/>
      <c r="AT52" s="851"/>
      <c r="AU52" s="851"/>
      <c r="AV52" s="851"/>
      <c r="AW52" s="851"/>
      <c r="AX52" s="851"/>
      <c r="AY52" s="851"/>
      <c r="AZ52" s="853"/>
      <c r="BA52" s="853"/>
      <c r="BB52" s="853"/>
      <c r="BC52" s="853"/>
      <c r="BD52" s="853"/>
      <c r="BE52" s="845"/>
      <c r="BF52" s="845"/>
      <c r="BG52" s="845"/>
      <c r="BH52" s="845"/>
      <c r="BI52" s="846"/>
      <c r="BJ52" s="226"/>
      <c r="BK52" s="226"/>
      <c r="BL52" s="226"/>
      <c r="BM52" s="226"/>
      <c r="BN52" s="226"/>
      <c r="BO52" s="235"/>
      <c r="BP52" s="235"/>
      <c r="BQ52" s="232">
        <v>46</v>
      </c>
      <c r="BR52" s="233"/>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15">
      <c r="A53" s="232">
        <v>26</v>
      </c>
      <c r="B53" s="793"/>
      <c r="C53" s="794"/>
      <c r="D53" s="794"/>
      <c r="E53" s="794"/>
      <c r="F53" s="794"/>
      <c r="G53" s="794"/>
      <c r="H53" s="794"/>
      <c r="I53" s="794"/>
      <c r="J53" s="794"/>
      <c r="K53" s="794"/>
      <c r="L53" s="794"/>
      <c r="M53" s="794"/>
      <c r="N53" s="794"/>
      <c r="O53" s="794"/>
      <c r="P53" s="795"/>
      <c r="Q53" s="850"/>
      <c r="R53" s="851"/>
      <c r="S53" s="851"/>
      <c r="T53" s="851"/>
      <c r="U53" s="851"/>
      <c r="V53" s="851"/>
      <c r="W53" s="851"/>
      <c r="X53" s="851"/>
      <c r="Y53" s="851"/>
      <c r="Z53" s="851"/>
      <c r="AA53" s="851"/>
      <c r="AB53" s="851"/>
      <c r="AC53" s="851"/>
      <c r="AD53" s="851"/>
      <c r="AE53" s="852"/>
      <c r="AF53" s="799"/>
      <c r="AG53" s="800"/>
      <c r="AH53" s="800"/>
      <c r="AI53" s="800"/>
      <c r="AJ53" s="801"/>
      <c r="AK53" s="854"/>
      <c r="AL53" s="851"/>
      <c r="AM53" s="851"/>
      <c r="AN53" s="851"/>
      <c r="AO53" s="851"/>
      <c r="AP53" s="851"/>
      <c r="AQ53" s="851"/>
      <c r="AR53" s="851"/>
      <c r="AS53" s="851"/>
      <c r="AT53" s="851"/>
      <c r="AU53" s="851"/>
      <c r="AV53" s="851"/>
      <c r="AW53" s="851"/>
      <c r="AX53" s="851"/>
      <c r="AY53" s="851"/>
      <c r="AZ53" s="853"/>
      <c r="BA53" s="853"/>
      <c r="BB53" s="853"/>
      <c r="BC53" s="853"/>
      <c r="BD53" s="853"/>
      <c r="BE53" s="845"/>
      <c r="BF53" s="845"/>
      <c r="BG53" s="845"/>
      <c r="BH53" s="845"/>
      <c r="BI53" s="846"/>
      <c r="BJ53" s="226"/>
      <c r="BK53" s="226"/>
      <c r="BL53" s="226"/>
      <c r="BM53" s="226"/>
      <c r="BN53" s="226"/>
      <c r="BO53" s="235"/>
      <c r="BP53" s="235"/>
      <c r="BQ53" s="232">
        <v>47</v>
      </c>
      <c r="BR53" s="233"/>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15">
      <c r="A54" s="232">
        <v>27</v>
      </c>
      <c r="B54" s="793"/>
      <c r="C54" s="794"/>
      <c r="D54" s="794"/>
      <c r="E54" s="794"/>
      <c r="F54" s="794"/>
      <c r="G54" s="794"/>
      <c r="H54" s="794"/>
      <c r="I54" s="794"/>
      <c r="J54" s="794"/>
      <c r="K54" s="794"/>
      <c r="L54" s="794"/>
      <c r="M54" s="794"/>
      <c r="N54" s="794"/>
      <c r="O54" s="794"/>
      <c r="P54" s="795"/>
      <c r="Q54" s="850"/>
      <c r="R54" s="851"/>
      <c r="S54" s="851"/>
      <c r="T54" s="851"/>
      <c r="U54" s="851"/>
      <c r="V54" s="851"/>
      <c r="W54" s="851"/>
      <c r="X54" s="851"/>
      <c r="Y54" s="851"/>
      <c r="Z54" s="851"/>
      <c r="AA54" s="851"/>
      <c r="AB54" s="851"/>
      <c r="AC54" s="851"/>
      <c r="AD54" s="851"/>
      <c r="AE54" s="852"/>
      <c r="AF54" s="799"/>
      <c r="AG54" s="800"/>
      <c r="AH54" s="800"/>
      <c r="AI54" s="800"/>
      <c r="AJ54" s="801"/>
      <c r="AK54" s="854"/>
      <c r="AL54" s="851"/>
      <c r="AM54" s="851"/>
      <c r="AN54" s="851"/>
      <c r="AO54" s="851"/>
      <c r="AP54" s="851"/>
      <c r="AQ54" s="851"/>
      <c r="AR54" s="851"/>
      <c r="AS54" s="851"/>
      <c r="AT54" s="851"/>
      <c r="AU54" s="851"/>
      <c r="AV54" s="851"/>
      <c r="AW54" s="851"/>
      <c r="AX54" s="851"/>
      <c r="AY54" s="851"/>
      <c r="AZ54" s="853"/>
      <c r="BA54" s="853"/>
      <c r="BB54" s="853"/>
      <c r="BC54" s="853"/>
      <c r="BD54" s="853"/>
      <c r="BE54" s="845"/>
      <c r="BF54" s="845"/>
      <c r="BG54" s="845"/>
      <c r="BH54" s="845"/>
      <c r="BI54" s="846"/>
      <c r="BJ54" s="226"/>
      <c r="BK54" s="226"/>
      <c r="BL54" s="226"/>
      <c r="BM54" s="226"/>
      <c r="BN54" s="226"/>
      <c r="BO54" s="235"/>
      <c r="BP54" s="235"/>
      <c r="BQ54" s="232">
        <v>48</v>
      </c>
      <c r="BR54" s="233"/>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15">
      <c r="A55" s="232">
        <v>28</v>
      </c>
      <c r="B55" s="793"/>
      <c r="C55" s="794"/>
      <c r="D55" s="794"/>
      <c r="E55" s="794"/>
      <c r="F55" s="794"/>
      <c r="G55" s="794"/>
      <c r="H55" s="794"/>
      <c r="I55" s="794"/>
      <c r="J55" s="794"/>
      <c r="K55" s="794"/>
      <c r="L55" s="794"/>
      <c r="M55" s="794"/>
      <c r="N55" s="794"/>
      <c r="O55" s="794"/>
      <c r="P55" s="795"/>
      <c r="Q55" s="850"/>
      <c r="R55" s="851"/>
      <c r="S55" s="851"/>
      <c r="T55" s="851"/>
      <c r="U55" s="851"/>
      <c r="V55" s="851"/>
      <c r="W55" s="851"/>
      <c r="X55" s="851"/>
      <c r="Y55" s="851"/>
      <c r="Z55" s="851"/>
      <c r="AA55" s="851"/>
      <c r="AB55" s="851"/>
      <c r="AC55" s="851"/>
      <c r="AD55" s="851"/>
      <c r="AE55" s="852"/>
      <c r="AF55" s="799"/>
      <c r="AG55" s="800"/>
      <c r="AH55" s="800"/>
      <c r="AI55" s="800"/>
      <c r="AJ55" s="801"/>
      <c r="AK55" s="854"/>
      <c r="AL55" s="851"/>
      <c r="AM55" s="851"/>
      <c r="AN55" s="851"/>
      <c r="AO55" s="851"/>
      <c r="AP55" s="851"/>
      <c r="AQ55" s="851"/>
      <c r="AR55" s="851"/>
      <c r="AS55" s="851"/>
      <c r="AT55" s="851"/>
      <c r="AU55" s="851"/>
      <c r="AV55" s="851"/>
      <c r="AW55" s="851"/>
      <c r="AX55" s="851"/>
      <c r="AY55" s="851"/>
      <c r="AZ55" s="853"/>
      <c r="BA55" s="853"/>
      <c r="BB55" s="853"/>
      <c r="BC55" s="853"/>
      <c r="BD55" s="853"/>
      <c r="BE55" s="845"/>
      <c r="BF55" s="845"/>
      <c r="BG55" s="845"/>
      <c r="BH55" s="845"/>
      <c r="BI55" s="846"/>
      <c r="BJ55" s="226"/>
      <c r="BK55" s="226"/>
      <c r="BL55" s="226"/>
      <c r="BM55" s="226"/>
      <c r="BN55" s="226"/>
      <c r="BO55" s="235"/>
      <c r="BP55" s="235"/>
      <c r="BQ55" s="232">
        <v>49</v>
      </c>
      <c r="BR55" s="233"/>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15">
      <c r="A56" s="232">
        <v>29</v>
      </c>
      <c r="B56" s="793"/>
      <c r="C56" s="794"/>
      <c r="D56" s="794"/>
      <c r="E56" s="794"/>
      <c r="F56" s="794"/>
      <c r="G56" s="794"/>
      <c r="H56" s="794"/>
      <c r="I56" s="794"/>
      <c r="J56" s="794"/>
      <c r="K56" s="794"/>
      <c r="L56" s="794"/>
      <c r="M56" s="794"/>
      <c r="N56" s="794"/>
      <c r="O56" s="794"/>
      <c r="P56" s="795"/>
      <c r="Q56" s="850"/>
      <c r="R56" s="851"/>
      <c r="S56" s="851"/>
      <c r="T56" s="851"/>
      <c r="U56" s="851"/>
      <c r="V56" s="851"/>
      <c r="W56" s="851"/>
      <c r="X56" s="851"/>
      <c r="Y56" s="851"/>
      <c r="Z56" s="851"/>
      <c r="AA56" s="851"/>
      <c r="AB56" s="851"/>
      <c r="AC56" s="851"/>
      <c r="AD56" s="851"/>
      <c r="AE56" s="852"/>
      <c r="AF56" s="799"/>
      <c r="AG56" s="800"/>
      <c r="AH56" s="800"/>
      <c r="AI56" s="800"/>
      <c r="AJ56" s="801"/>
      <c r="AK56" s="854"/>
      <c r="AL56" s="851"/>
      <c r="AM56" s="851"/>
      <c r="AN56" s="851"/>
      <c r="AO56" s="851"/>
      <c r="AP56" s="851"/>
      <c r="AQ56" s="851"/>
      <c r="AR56" s="851"/>
      <c r="AS56" s="851"/>
      <c r="AT56" s="851"/>
      <c r="AU56" s="851"/>
      <c r="AV56" s="851"/>
      <c r="AW56" s="851"/>
      <c r="AX56" s="851"/>
      <c r="AY56" s="851"/>
      <c r="AZ56" s="853"/>
      <c r="BA56" s="853"/>
      <c r="BB56" s="853"/>
      <c r="BC56" s="853"/>
      <c r="BD56" s="853"/>
      <c r="BE56" s="845"/>
      <c r="BF56" s="845"/>
      <c r="BG56" s="845"/>
      <c r="BH56" s="845"/>
      <c r="BI56" s="846"/>
      <c r="BJ56" s="226"/>
      <c r="BK56" s="226"/>
      <c r="BL56" s="226"/>
      <c r="BM56" s="226"/>
      <c r="BN56" s="226"/>
      <c r="BO56" s="235"/>
      <c r="BP56" s="235"/>
      <c r="BQ56" s="232">
        <v>50</v>
      </c>
      <c r="BR56" s="233"/>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15">
      <c r="A57" s="232">
        <v>30</v>
      </c>
      <c r="B57" s="793"/>
      <c r="C57" s="794"/>
      <c r="D57" s="794"/>
      <c r="E57" s="794"/>
      <c r="F57" s="794"/>
      <c r="G57" s="794"/>
      <c r="H57" s="794"/>
      <c r="I57" s="794"/>
      <c r="J57" s="794"/>
      <c r="K57" s="794"/>
      <c r="L57" s="794"/>
      <c r="M57" s="794"/>
      <c r="N57" s="794"/>
      <c r="O57" s="794"/>
      <c r="P57" s="795"/>
      <c r="Q57" s="850"/>
      <c r="R57" s="851"/>
      <c r="S57" s="851"/>
      <c r="T57" s="851"/>
      <c r="U57" s="851"/>
      <c r="V57" s="851"/>
      <c r="W57" s="851"/>
      <c r="X57" s="851"/>
      <c r="Y57" s="851"/>
      <c r="Z57" s="851"/>
      <c r="AA57" s="851"/>
      <c r="AB57" s="851"/>
      <c r="AC57" s="851"/>
      <c r="AD57" s="851"/>
      <c r="AE57" s="852"/>
      <c r="AF57" s="799"/>
      <c r="AG57" s="800"/>
      <c r="AH57" s="800"/>
      <c r="AI57" s="800"/>
      <c r="AJ57" s="801"/>
      <c r="AK57" s="854"/>
      <c r="AL57" s="851"/>
      <c r="AM57" s="851"/>
      <c r="AN57" s="851"/>
      <c r="AO57" s="851"/>
      <c r="AP57" s="851"/>
      <c r="AQ57" s="851"/>
      <c r="AR57" s="851"/>
      <c r="AS57" s="851"/>
      <c r="AT57" s="851"/>
      <c r="AU57" s="851"/>
      <c r="AV57" s="851"/>
      <c r="AW57" s="851"/>
      <c r="AX57" s="851"/>
      <c r="AY57" s="851"/>
      <c r="AZ57" s="853"/>
      <c r="BA57" s="853"/>
      <c r="BB57" s="853"/>
      <c r="BC57" s="853"/>
      <c r="BD57" s="853"/>
      <c r="BE57" s="845"/>
      <c r="BF57" s="845"/>
      <c r="BG57" s="845"/>
      <c r="BH57" s="845"/>
      <c r="BI57" s="846"/>
      <c r="BJ57" s="226"/>
      <c r="BK57" s="226"/>
      <c r="BL57" s="226"/>
      <c r="BM57" s="226"/>
      <c r="BN57" s="226"/>
      <c r="BO57" s="235"/>
      <c r="BP57" s="235"/>
      <c r="BQ57" s="232">
        <v>51</v>
      </c>
      <c r="BR57" s="233"/>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15">
      <c r="A58" s="232">
        <v>31</v>
      </c>
      <c r="B58" s="793"/>
      <c r="C58" s="794"/>
      <c r="D58" s="794"/>
      <c r="E58" s="794"/>
      <c r="F58" s="794"/>
      <c r="G58" s="794"/>
      <c r="H58" s="794"/>
      <c r="I58" s="794"/>
      <c r="J58" s="794"/>
      <c r="K58" s="794"/>
      <c r="L58" s="794"/>
      <c r="M58" s="794"/>
      <c r="N58" s="794"/>
      <c r="O58" s="794"/>
      <c r="P58" s="795"/>
      <c r="Q58" s="850"/>
      <c r="R58" s="851"/>
      <c r="S58" s="851"/>
      <c r="T58" s="851"/>
      <c r="U58" s="851"/>
      <c r="V58" s="851"/>
      <c r="W58" s="851"/>
      <c r="X58" s="851"/>
      <c r="Y58" s="851"/>
      <c r="Z58" s="851"/>
      <c r="AA58" s="851"/>
      <c r="AB58" s="851"/>
      <c r="AC58" s="851"/>
      <c r="AD58" s="851"/>
      <c r="AE58" s="852"/>
      <c r="AF58" s="799"/>
      <c r="AG58" s="800"/>
      <c r="AH58" s="800"/>
      <c r="AI58" s="800"/>
      <c r="AJ58" s="801"/>
      <c r="AK58" s="854"/>
      <c r="AL58" s="851"/>
      <c r="AM58" s="851"/>
      <c r="AN58" s="851"/>
      <c r="AO58" s="851"/>
      <c r="AP58" s="851"/>
      <c r="AQ58" s="851"/>
      <c r="AR58" s="851"/>
      <c r="AS58" s="851"/>
      <c r="AT58" s="851"/>
      <c r="AU58" s="851"/>
      <c r="AV58" s="851"/>
      <c r="AW58" s="851"/>
      <c r="AX58" s="851"/>
      <c r="AY58" s="851"/>
      <c r="AZ58" s="853"/>
      <c r="BA58" s="853"/>
      <c r="BB58" s="853"/>
      <c r="BC58" s="853"/>
      <c r="BD58" s="853"/>
      <c r="BE58" s="845"/>
      <c r="BF58" s="845"/>
      <c r="BG58" s="845"/>
      <c r="BH58" s="845"/>
      <c r="BI58" s="846"/>
      <c r="BJ58" s="226"/>
      <c r="BK58" s="226"/>
      <c r="BL58" s="226"/>
      <c r="BM58" s="226"/>
      <c r="BN58" s="226"/>
      <c r="BO58" s="235"/>
      <c r="BP58" s="235"/>
      <c r="BQ58" s="232">
        <v>52</v>
      </c>
      <c r="BR58" s="233"/>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15">
      <c r="A59" s="232">
        <v>32</v>
      </c>
      <c r="B59" s="793"/>
      <c r="C59" s="794"/>
      <c r="D59" s="794"/>
      <c r="E59" s="794"/>
      <c r="F59" s="794"/>
      <c r="G59" s="794"/>
      <c r="H59" s="794"/>
      <c r="I59" s="794"/>
      <c r="J59" s="794"/>
      <c r="K59" s="794"/>
      <c r="L59" s="794"/>
      <c r="M59" s="794"/>
      <c r="N59" s="794"/>
      <c r="O59" s="794"/>
      <c r="P59" s="795"/>
      <c r="Q59" s="850"/>
      <c r="R59" s="851"/>
      <c r="S59" s="851"/>
      <c r="T59" s="851"/>
      <c r="U59" s="851"/>
      <c r="V59" s="851"/>
      <c r="W59" s="851"/>
      <c r="X59" s="851"/>
      <c r="Y59" s="851"/>
      <c r="Z59" s="851"/>
      <c r="AA59" s="851"/>
      <c r="AB59" s="851"/>
      <c r="AC59" s="851"/>
      <c r="AD59" s="851"/>
      <c r="AE59" s="852"/>
      <c r="AF59" s="799"/>
      <c r="AG59" s="800"/>
      <c r="AH59" s="800"/>
      <c r="AI59" s="800"/>
      <c r="AJ59" s="801"/>
      <c r="AK59" s="854"/>
      <c r="AL59" s="851"/>
      <c r="AM59" s="851"/>
      <c r="AN59" s="851"/>
      <c r="AO59" s="851"/>
      <c r="AP59" s="851"/>
      <c r="AQ59" s="851"/>
      <c r="AR59" s="851"/>
      <c r="AS59" s="851"/>
      <c r="AT59" s="851"/>
      <c r="AU59" s="851"/>
      <c r="AV59" s="851"/>
      <c r="AW59" s="851"/>
      <c r="AX59" s="851"/>
      <c r="AY59" s="851"/>
      <c r="AZ59" s="853"/>
      <c r="BA59" s="853"/>
      <c r="BB59" s="853"/>
      <c r="BC59" s="853"/>
      <c r="BD59" s="853"/>
      <c r="BE59" s="845"/>
      <c r="BF59" s="845"/>
      <c r="BG59" s="845"/>
      <c r="BH59" s="845"/>
      <c r="BI59" s="846"/>
      <c r="BJ59" s="226"/>
      <c r="BK59" s="226"/>
      <c r="BL59" s="226"/>
      <c r="BM59" s="226"/>
      <c r="BN59" s="226"/>
      <c r="BO59" s="235"/>
      <c r="BP59" s="235"/>
      <c r="BQ59" s="232">
        <v>53</v>
      </c>
      <c r="BR59" s="233"/>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15">
      <c r="A60" s="232">
        <v>33</v>
      </c>
      <c r="B60" s="793"/>
      <c r="C60" s="794"/>
      <c r="D60" s="794"/>
      <c r="E60" s="794"/>
      <c r="F60" s="794"/>
      <c r="G60" s="794"/>
      <c r="H60" s="794"/>
      <c r="I60" s="794"/>
      <c r="J60" s="794"/>
      <c r="K60" s="794"/>
      <c r="L60" s="794"/>
      <c r="M60" s="794"/>
      <c r="N60" s="794"/>
      <c r="O60" s="794"/>
      <c r="P60" s="795"/>
      <c r="Q60" s="850"/>
      <c r="R60" s="851"/>
      <c r="S60" s="851"/>
      <c r="T60" s="851"/>
      <c r="U60" s="851"/>
      <c r="V60" s="851"/>
      <c r="W60" s="851"/>
      <c r="X60" s="851"/>
      <c r="Y60" s="851"/>
      <c r="Z60" s="851"/>
      <c r="AA60" s="851"/>
      <c r="AB60" s="851"/>
      <c r="AC60" s="851"/>
      <c r="AD60" s="851"/>
      <c r="AE60" s="852"/>
      <c r="AF60" s="799"/>
      <c r="AG60" s="800"/>
      <c r="AH60" s="800"/>
      <c r="AI60" s="800"/>
      <c r="AJ60" s="801"/>
      <c r="AK60" s="854"/>
      <c r="AL60" s="851"/>
      <c r="AM60" s="851"/>
      <c r="AN60" s="851"/>
      <c r="AO60" s="851"/>
      <c r="AP60" s="851"/>
      <c r="AQ60" s="851"/>
      <c r="AR60" s="851"/>
      <c r="AS60" s="851"/>
      <c r="AT60" s="851"/>
      <c r="AU60" s="851"/>
      <c r="AV60" s="851"/>
      <c r="AW60" s="851"/>
      <c r="AX60" s="851"/>
      <c r="AY60" s="851"/>
      <c r="AZ60" s="853"/>
      <c r="BA60" s="853"/>
      <c r="BB60" s="853"/>
      <c r="BC60" s="853"/>
      <c r="BD60" s="853"/>
      <c r="BE60" s="845"/>
      <c r="BF60" s="845"/>
      <c r="BG60" s="845"/>
      <c r="BH60" s="845"/>
      <c r="BI60" s="846"/>
      <c r="BJ60" s="226"/>
      <c r="BK60" s="226"/>
      <c r="BL60" s="226"/>
      <c r="BM60" s="226"/>
      <c r="BN60" s="226"/>
      <c r="BO60" s="235"/>
      <c r="BP60" s="235"/>
      <c r="BQ60" s="232">
        <v>54</v>
      </c>
      <c r="BR60" s="233"/>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
      <c r="A61" s="232">
        <v>34</v>
      </c>
      <c r="B61" s="793"/>
      <c r="C61" s="794"/>
      <c r="D61" s="794"/>
      <c r="E61" s="794"/>
      <c r="F61" s="794"/>
      <c r="G61" s="794"/>
      <c r="H61" s="794"/>
      <c r="I61" s="794"/>
      <c r="J61" s="794"/>
      <c r="K61" s="794"/>
      <c r="L61" s="794"/>
      <c r="M61" s="794"/>
      <c r="N61" s="794"/>
      <c r="O61" s="794"/>
      <c r="P61" s="795"/>
      <c r="Q61" s="850"/>
      <c r="R61" s="851"/>
      <c r="S61" s="851"/>
      <c r="T61" s="851"/>
      <c r="U61" s="851"/>
      <c r="V61" s="851"/>
      <c r="W61" s="851"/>
      <c r="X61" s="851"/>
      <c r="Y61" s="851"/>
      <c r="Z61" s="851"/>
      <c r="AA61" s="851"/>
      <c r="AB61" s="851"/>
      <c r="AC61" s="851"/>
      <c r="AD61" s="851"/>
      <c r="AE61" s="852"/>
      <c r="AF61" s="799"/>
      <c r="AG61" s="800"/>
      <c r="AH61" s="800"/>
      <c r="AI61" s="800"/>
      <c r="AJ61" s="801"/>
      <c r="AK61" s="854"/>
      <c r="AL61" s="851"/>
      <c r="AM61" s="851"/>
      <c r="AN61" s="851"/>
      <c r="AO61" s="851"/>
      <c r="AP61" s="851"/>
      <c r="AQ61" s="851"/>
      <c r="AR61" s="851"/>
      <c r="AS61" s="851"/>
      <c r="AT61" s="851"/>
      <c r="AU61" s="851"/>
      <c r="AV61" s="851"/>
      <c r="AW61" s="851"/>
      <c r="AX61" s="851"/>
      <c r="AY61" s="851"/>
      <c r="AZ61" s="853"/>
      <c r="BA61" s="853"/>
      <c r="BB61" s="853"/>
      <c r="BC61" s="853"/>
      <c r="BD61" s="853"/>
      <c r="BE61" s="845"/>
      <c r="BF61" s="845"/>
      <c r="BG61" s="845"/>
      <c r="BH61" s="845"/>
      <c r="BI61" s="846"/>
      <c r="BJ61" s="226"/>
      <c r="BK61" s="226"/>
      <c r="BL61" s="226"/>
      <c r="BM61" s="226"/>
      <c r="BN61" s="226"/>
      <c r="BO61" s="235"/>
      <c r="BP61" s="235"/>
      <c r="BQ61" s="232">
        <v>55</v>
      </c>
      <c r="BR61" s="233"/>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15">
      <c r="A62" s="232">
        <v>35</v>
      </c>
      <c r="B62" s="793"/>
      <c r="C62" s="794"/>
      <c r="D62" s="794"/>
      <c r="E62" s="794"/>
      <c r="F62" s="794"/>
      <c r="G62" s="794"/>
      <c r="H62" s="794"/>
      <c r="I62" s="794"/>
      <c r="J62" s="794"/>
      <c r="K62" s="794"/>
      <c r="L62" s="794"/>
      <c r="M62" s="794"/>
      <c r="N62" s="794"/>
      <c r="O62" s="794"/>
      <c r="P62" s="795"/>
      <c r="Q62" s="850"/>
      <c r="R62" s="851"/>
      <c r="S62" s="851"/>
      <c r="T62" s="851"/>
      <c r="U62" s="851"/>
      <c r="V62" s="851"/>
      <c r="W62" s="851"/>
      <c r="X62" s="851"/>
      <c r="Y62" s="851"/>
      <c r="Z62" s="851"/>
      <c r="AA62" s="851"/>
      <c r="AB62" s="851"/>
      <c r="AC62" s="851"/>
      <c r="AD62" s="851"/>
      <c r="AE62" s="852"/>
      <c r="AF62" s="799"/>
      <c r="AG62" s="800"/>
      <c r="AH62" s="800"/>
      <c r="AI62" s="800"/>
      <c r="AJ62" s="801"/>
      <c r="AK62" s="854"/>
      <c r="AL62" s="851"/>
      <c r="AM62" s="851"/>
      <c r="AN62" s="851"/>
      <c r="AO62" s="851"/>
      <c r="AP62" s="851"/>
      <c r="AQ62" s="851"/>
      <c r="AR62" s="851"/>
      <c r="AS62" s="851"/>
      <c r="AT62" s="851"/>
      <c r="AU62" s="851"/>
      <c r="AV62" s="851"/>
      <c r="AW62" s="851"/>
      <c r="AX62" s="851"/>
      <c r="AY62" s="851"/>
      <c r="AZ62" s="853"/>
      <c r="BA62" s="853"/>
      <c r="BB62" s="853"/>
      <c r="BC62" s="853"/>
      <c r="BD62" s="853"/>
      <c r="BE62" s="845"/>
      <c r="BF62" s="845"/>
      <c r="BG62" s="845"/>
      <c r="BH62" s="845"/>
      <c r="BI62" s="846"/>
      <c r="BJ62" s="862" t="s">
        <v>400</v>
      </c>
      <c r="BK62" s="819"/>
      <c r="BL62" s="819"/>
      <c r="BM62" s="819"/>
      <c r="BN62" s="820"/>
      <c r="BO62" s="235"/>
      <c r="BP62" s="235"/>
      <c r="BQ62" s="232">
        <v>56</v>
      </c>
      <c r="BR62" s="233"/>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
      <c r="A63" s="234" t="s">
        <v>375</v>
      </c>
      <c r="B63" s="802" t="s">
        <v>401</v>
      </c>
      <c r="C63" s="803"/>
      <c r="D63" s="803"/>
      <c r="E63" s="803"/>
      <c r="F63" s="803"/>
      <c r="G63" s="803"/>
      <c r="H63" s="803"/>
      <c r="I63" s="803"/>
      <c r="J63" s="803"/>
      <c r="K63" s="803"/>
      <c r="L63" s="803"/>
      <c r="M63" s="803"/>
      <c r="N63" s="803"/>
      <c r="O63" s="803"/>
      <c r="P63" s="804"/>
      <c r="Q63" s="855"/>
      <c r="R63" s="856"/>
      <c r="S63" s="856"/>
      <c r="T63" s="856"/>
      <c r="U63" s="856"/>
      <c r="V63" s="856"/>
      <c r="W63" s="856"/>
      <c r="X63" s="856"/>
      <c r="Y63" s="856"/>
      <c r="Z63" s="856"/>
      <c r="AA63" s="856"/>
      <c r="AB63" s="856"/>
      <c r="AC63" s="856"/>
      <c r="AD63" s="856"/>
      <c r="AE63" s="857"/>
      <c r="AF63" s="858">
        <v>32790</v>
      </c>
      <c r="AG63" s="859"/>
      <c r="AH63" s="859"/>
      <c r="AI63" s="859"/>
      <c r="AJ63" s="860"/>
      <c r="AK63" s="861"/>
      <c r="AL63" s="856"/>
      <c r="AM63" s="856"/>
      <c r="AN63" s="856"/>
      <c r="AO63" s="856"/>
      <c r="AP63" s="859">
        <v>30068</v>
      </c>
      <c r="AQ63" s="859"/>
      <c r="AR63" s="859"/>
      <c r="AS63" s="859"/>
      <c r="AT63" s="859"/>
      <c r="AU63" s="859">
        <v>15264</v>
      </c>
      <c r="AV63" s="859"/>
      <c r="AW63" s="859"/>
      <c r="AX63" s="859"/>
      <c r="AY63" s="859"/>
      <c r="AZ63" s="863"/>
      <c r="BA63" s="863"/>
      <c r="BB63" s="863"/>
      <c r="BC63" s="863"/>
      <c r="BD63" s="863"/>
      <c r="BE63" s="864"/>
      <c r="BF63" s="864"/>
      <c r="BG63" s="864"/>
      <c r="BH63" s="864"/>
      <c r="BI63" s="865"/>
      <c r="BJ63" s="866" t="s">
        <v>122</v>
      </c>
      <c r="BK63" s="867"/>
      <c r="BL63" s="867"/>
      <c r="BM63" s="867"/>
      <c r="BN63" s="868"/>
      <c r="BO63" s="235"/>
      <c r="BP63" s="235"/>
      <c r="BQ63" s="232">
        <v>57</v>
      </c>
      <c r="BR63" s="233"/>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
      <c r="A65" s="226" t="s">
        <v>402</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15">
      <c r="A66" s="740" t="s">
        <v>403</v>
      </c>
      <c r="B66" s="741"/>
      <c r="C66" s="741"/>
      <c r="D66" s="741"/>
      <c r="E66" s="741"/>
      <c r="F66" s="741"/>
      <c r="G66" s="741"/>
      <c r="H66" s="741"/>
      <c r="I66" s="741"/>
      <c r="J66" s="741"/>
      <c r="K66" s="741"/>
      <c r="L66" s="741"/>
      <c r="M66" s="741"/>
      <c r="N66" s="741"/>
      <c r="O66" s="741"/>
      <c r="P66" s="742"/>
      <c r="Q66" s="746" t="s">
        <v>379</v>
      </c>
      <c r="R66" s="747"/>
      <c r="S66" s="747"/>
      <c r="T66" s="747"/>
      <c r="U66" s="748"/>
      <c r="V66" s="746" t="s">
        <v>380</v>
      </c>
      <c r="W66" s="747"/>
      <c r="X66" s="747"/>
      <c r="Y66" s="747"/>
      <c r="Z66" s="748"/>
      <c r="AA66" s="746" t="s">
        <v>381</v>
      </c>
      <c r="AB66" s="747"/>
      <c r="AC66" s="747"/>
      <c r="AD66" s="747"/>
      <c r="AE66" s="748"/>
      <c r="AF66" s="869" t="s">
        <v>382</v>
      </c>
      <c r="AG66" s="828"/>
      <c r="AH66" s="828"/>
      <c r="AI66" s="828"/>
      <c r="AJ66" s="870"/>
      <c r="AK66" s="746" t="s">
        <v>383</v>
      </c>
      <c r="AL66" s="741"/>
      <c r="AM66" s="741"/>
      <c r="AN66" s="741"/>
      <c r="AO66" s="742"/>
      <c r="AP66" s="746" t="s">
        <v>384</v>
      </c>
      <c r="AQ66" s="747"/>
      <c r="AR66" s="747"/>
      <c r="AS66" s="747"/>
      <c r="AT66" s="748"/>
      <c r="AU66" s="746" t="s">
        <v>404</v>
      </c>
      <c r="AV66" s="747"/>
      <c r="AW66" s="747"/>
      <c r="AX66" s="747"/>
      <c r="AY66" s="748"/>
      <c r="AZ66" s="746" t="s">
        <v>363</v>
      </c>
      <c r="BA66" s="747"/>
      <c r="BB66" s="747"/>
      <c r="BC66" s="747"/>
      <c r="BD66" s="753"/>
      <c r="BE66" s="235"/>
      <c r="BF66" s="235"/>
      <c r="BG66" s="235"/>
      <c r="BH66" s="235"/>
      <c r="BI66" s="235"/>
      <c r="BJ66" s="235"/>
      <c r="BK66" s="235"/>
      <c r="BL66" s="235"/>
      <c r="BM66" s="235"/>
      <c r="BN66" s="235"/>
      <c r="BO66" s="235"/>
      <c r="BP66" s="235"/>
      <c r="BQ66" s="232">
        <v>60</v>
      </c>
      <c r="BR66" s="237"/>
      <c r="BS66" s="874"/>
      <c r="BT66" s="875"/>
      <c r="BU66" s="875"/>
      <c r="BV66" s="875"/>
      <c r="BW66" s="875"/>
      <c r="BX66" s="875"/>
      <c r="BY66" s="875"/>
      <c r="BZ66" s="875"/>
      <c r="CA66" s="875"/>
      <c r="CB66" s="875"/>
      <c r="CC66" s="875"/>
      <c r="CD66" s="875"/>
      <c r="CE66" s="875"/>
      <c r="CF66" s="875"/>
      <c r="CG66" s="880"/>
      <c r="CH66" s="877"/>
      <c r="CI66" s="878"/>
      <c r="CJ66" s="878"/>
      <c r="CK66" s="878"/>
      <c r="CL66" s="879"/>
      <c r="CM66" s="877"/>
      <c r="CN66" s="878"/>
      <c r="CO66" s="878"/>
      <c r="CP66" s="878"/>
      <c r="CQ66" s="879"/>
      <c r="CR66" s="877"/>
      <c r="CS66" s="878"/>
      <c r="CT66" s="878"/>
      <c r="CU66" s="878"/>
      <c r="CV66" s="879"/>
      <c r="CW66" s="877"/>
      <c r="CX66" s="878"/>
      <c r="CY66" s="878"/>
      <c r="CZ66" s="878"/>
      <c r="DA66" s="879"/>
      <c r="DB66" s="877"/>
      <c r="DC66" s="878"/>
      <c r="DD66" s="878"/>
      <c r="DE66" s="878"/>
      <c r="DF66" s="879"/>
      <c r="DG66" s="877"/>
      <c r="DH66" s="878"/>
      <c r="DI66" s="878"/>
      <c r="DJ66" s="878"/>
      <c r="DK66" s="879"/>
      <c r="DL66" s="877"/>
      <c r="DM66" s="878"/>
      <c r="DN66" s="878"/>
      <c r="DO66" s="878"/>
      <c r="DP66" s="879"/>
      <c r="DQ66" s="877"/>
      <c r="DR66" s="878"/>
      <c r="DS66" s="878"/>
      <c r="DT66" s="878"/>
      <c r="DU66" s="879"/>
      <c r="DV66" s="874"/>
      <c r="DW66" s="875"/>
      <c r="DX66" s="875"/>
      <c r="DY66" s="875"/>
      <c r="DZ66" s="876"/>
      <c r="EA66" s="224"/>
    </row>
    <row r="67" spans="1:131" ht="26.25" customHeight="1" thickBot="1" x14ac:dyDescent="0.2">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71"/>
      <c r="AG67" s="831"/>
      <c r="AH67" s="831"/>
      <c r="AI67" s="831"/>
      <c r="AJ67" s="872"/>
      <c r="AK67" s="873"/>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74"/>
      <c r="BT67" s="875"/>
      <c r="BU67" s="875"/>
      <c r="BV67" s="875"/>
      <c r="BW67" s="875"/>
      <c r="BX67" s="875"/>
      <c r="BY67" s="875"/>
      <c r="BZ67" s="875"/>
      <c r="CA67" s="875"/>
      <c r="CB67" s="875"/>
      <c r="CC67" s="875"/>
      <c r="CD67" s="875"/>
      <c r="CE67" s="875"/>
      <c r="CF67" s="875"/>
      <c r="CG67" s="880"/>
      <c r="CH67" s="877"/>
      <c r="CI67" s="878"/>
      <c r="CJ67" s="878"/>
      <c r="CK67" s="878"/>
      <c r="CL67" s="879"/>
      <c r="CM67" s="877"/>
      <c r="CN67" s="878"/>
      <c r="CO67" s="878"/>
      <c r="CP67" s="878"/>
      <c r="CQ67" s="879"/>
      <c r="CR67" s="877"/>
      <c r="CS67" s="878"/>
      <c r="CT67" s="878"/>
      <c r="CU67" s="878"/>
      <c r="CV67" s="879"/>
      <c r="CW67" s="877"/>
      <c r="CX67" s="878"/>
      <c r="CY67" s="878"/>
      <c r="CZ67" s="878"/>
      <c r="DA67" s="879"/>
      <c r="DB67" s="877"/>
      <c r="DC67" s="878"/>
      <c r="DD67" s="878"/>
      <c r="DE67" s="878"/>
      <c r="DF67" s="879"/>
      <c r="DG67" s="877"/>
      <c r="DH67" s="878"/>
      <c r="DI67" s="878"/>
      <c r="DJ67" s="878"/>
      <c r="DK67" s="879"/>
      <c r="DL67" s="877"/>
      <c r="DM67" s="878"/>
      <c r="DN67" s="878"/>
      <c r="DO67" s="878"/>
      <c r="DP67" s="879"/>
      <c r="DQ67" s="877"/>
      <c r="DR67" s="878"/>
      <c r="DS67" s="878"/>
      <c r="DT67" s="878"/>
      <c r="DU67" s="879"/>
      <c r="DV67" s="874"/>
      <c r="DW67" s="875"/>
      <c r="DX67" s="875"/>
      <c r="DY67" s="875"/>
      <c r="DZ67" s="876"/>
      <c r="EA67" s="224"/>
    </row>
    <row r="68" spans="1:131" ht="26.25" customHeight="1" thickTop="1" x14ac:dyDescent="0.15">
      <c r="A68" s="230">
        <v>1</v>
      </c>
      <c r="B68" s="884" t="s">
        <v>554</v>
      </c>
      <c r="C68" s="885"/>
      <c r="D68" s="885"/>
      <c r="E68" s="885"/>
      <c r="F68" s="885"/>
      <c r="G68" s="885"/>
      <c r="H68" s="885"/>
      <c r="I68" s="885"/>
      <c r="J68" s="885"/>
      <c r="K68" s="885"/>
      <c r="L68" s="885"/>
      <c r="M68" s="885"/>
      <c r="N68" s="885"/>
      <c r="O68" s="885"/>
      <c r="P68" s="886"/>
      <c r="Q68" s="887">
        <v>494</v>
      </c>
      <c r="R68" s="881"/>
      <c r="S68" s="881"/>
      <c r="T68" s="881"/>
      <c r="U68" s="881"/>
      <c r="V68" s="881">
        <v>471</v>
      </c>
      <c r="W68" s="881"/>
      <c r="X68" s="881"/>
      <c r="Y68" s="881"/>
      <c r="Z68" s="881"/>
      <c r="AA68" s="881">
        <v>22</v>
      </c>
      <c r="AB68" s="881"/>
      <c r="AC68" s="881"/>
      <c r="AD68" s="881"/>
      <c r="AE68" s="881"/>
      <c r="AF68" s="881">
        <v>22</v>
      </c>
      <c r="AG68" s="881"/>
      <c r="AH68" s="881"/>
      <c r="AI68" s="881"/>
      <c r="AJ68" s="881"/>
      <c r="AK68" s="881">
        <v>1</v>
      </c>
      <c r="AL68" s="881"/>
      <c r="AM68" s="881"/>
      <c r="AN68" s="881"/>
      <c r="AO68" s="881"/>
      <c r="AP68" s="881">
        <v>1184</v>
      </c>
      <c r="AQ68" s="881"/>
      <c r="AR68" s="881"/>
      <c r="AS68" s="881"/>
      <c r="AT68" s="881"/>
      <c r="AU68" s="881">
        <v>842</v>
      </c>
      <c r="AV68" s="881"/>
      <c r="AW68" s="881"/>
      <c r="AX68" s="881"/>
      <c r="AY68" s="881"/>
      <c r="AZ68" s="882"/>
      <c r="BA68" s="882"/>
      <c r="BB68" s="882"/>
      <c r="BC68" s="882"/>
      <c r="BD68" s="883"/>
      <c r="BE68" s="235"/>
      <c r="BF68" s="235"/>
      <c r="BG68" s="235"/>
      <c r="BH68" s="235"/>
      <c r="BI68" s="235"/>
      <c r="BJ68" s="235"/>
      <c r="BK68" s="235"/>
      <c r="BL68" s="235"/>
      <c r="BM68" s="235"/>
      <c r="BN68" s="235"/>
      <c r="BO68" s="235"/>
      <c r="BP68" s="235"/>
      <c r="BQ68" s="232">
        <v>62</v>
      </c>
      <c r="BR68" s="237"/>
      <c r="BS68" s="874"/>
      <c r="BT68" s="875"/>
      <c r="BU68" s="875"/>
      <c r="BV68" s="875"/>
      <c r="BW68" s="875"/>
      <c r="BX68" s="875"/>
      <c r="BY68" s="875"/>
      <c r="BZ68" s="875"/>
      <c r="CA68" s="875"/>
      <c r="CB68" s="875"/>
      <c r="CC68" s="875"/>
      <c r="CD68" s="875"/>
      <c r="CE68" s="875"/>
      <c r="CF68" s="875"/>
      <c r="CG68" s="880"/>
      <c r="CH68" s="877"/>
      <c r="CI68" s="878"/>
      <c r="CJ68" s="878"/>
      <c r="CK68" s="878"/>
      <c r="CL68" s="879"/>
      <c r="CM68" s="877"/>
      <c r="CN68" s="878"/>
      <c r="CO68" s="878"/>
      <c r="CP68" s="878"/>
      <c r="CQ68" s="879"/>
      <c r="CR68" s="877"/>
      <c r="CS68" s="878"/>
      <c r="CT68" s="878"/>
      <c r="CU68" s="878"/>
      <c r="CV68" s="879"/>
      <c r="CW68" s="877"/>
      <c r="CX68" s="878"/>
      <c r="CY68" s="878"/>
      <c r="CZ68" s="878"/>
      <c r="DA68" s="879"/>
      <c r="DB68" s="877"/>
      <c r="DC68" s="878"/>
      <c r="DD68" s="878"/>
      <c r="DE68" s="878"/>
      <c r="DF68" s="879"/>
      <c r="DG68" s="877"/>
      <c r="DH68" s="878"/>
      <c r="DI68" s="878"/>
      <c r="DJ68" s="878"/>
      <c r="DK68" s="879"/>
      <c r="DL68" s="877"/>
      <c r="DM68" s="878"/>
      <c r="DN68" s="878"/>
      <c r="DO68" s="878"/>
      <c r="DP68" s="879"/>
      <c r="DQ68" s="877"/>
      <c r="DR68" s="878"/>
      <c r="DS68" s="878"/>
      <c r="DT68" s="878"/>
      <c r="DU68" s="879"/>
      <c r="DV68" s="874"/>
      <c r="DW68" s="875"/>
      <c r="DX68" s="875"/>
      <c r="DY68" s="875"/>
      <c r="DZ68" s="876"/>
      <c r="EA68" s="224"/>
    </row>
    <row r="69" spans="1:131" ht="26.25" customHeight="1" x14ac:dyDescent="0.15">
      <c r="A69" s="232">
        <v>2</v>
      </c>
      <c r="B69" s="888" t="s">
        <v>555</v>
      </c>
      <c r="C69" s="889"/>
      <c r="D69" s="889"/>
      <c r="E69" s="889"/>
      <c r="F69" s="889"/>
      <c r="G69" s="889"/>
      <c r="H69" s="889"/>
      <c r="I69" s="889"/>
      <c r="J69" s="889"/>
      <c r="K69" s="889"/>
      <c r="L69" s="889"/>
      <c r="M69" s="889"/>
      <c r="N69" s="889"/>
      <c r="O69" s="889"/>
      <c r="P69" s="890"/>
      <c r="Q69" s="891">
        <v>2837</v>
      </c>
      <c r="R69" s="843"/>
      <c r="S69" s="843"/>
      <c r="T69" s="843"/>
      <c r="U69" s="843"/>
      <c r="V69" s="843">
        <v>2578</v>
      </c>
      <c r="W69" s="843"/>
      <c r="X69" s="843"/>
      <c r="Y69" s="843"/>
      <c r="Z69" s="843"/>
      <c r="AA69" s="843">
        <v>259</v>
      </c>
      <c r="AB69" s="843"/>
      <c r="AC69" s="843"/>
      <c r="AD69" s="843"/>
      <c r="AE69" s="843"/>
      <c r="AF69" s="843">
        <v>259</v>
      </c>
      <c r="AG69" s="843"/>
      <c r="AH69" s="843"/>
      <c r="AI69" s="843"/>
      <c r="AJ69" s="843"/>
      <c r="AK69" s="843">
        <v>281</v>
      </c>
      <c r="AL69" s="843"/>
      <c r="AM69" s="843"/>
      <c r="AN69" s="843"/>
      <c r="AO69" s="843"/>
      <c r="AP69" s="843">
        <v>2219</v>
      </c>
      <c r="AQ69" s="843"/>
      <c r="AR69" s="843"/>
      <c r="AS69" s="843"/>
      <c r="AT69" s="843"/>
      <c r="AU69" s="843">
        <v>1255</v>
      </c>
      <c r="AV69" s="843"/>
      <c r="AW69" s="843"/>
      <c r="AX69" s="843"/>
      <c r="AY69" s="843"/>
      <c r="AZ69" s="845"/>
      <c r="BA69" s="845"/>
      <c r="BB69" s="845"/>
      <c r="BC69" s="845"/>
      <c r="BD69" s="846"/>
      <c r="BE69" s="235"/>
      <c r="BF69" s="235"/>
      <c r="BG69" s="235"/>
      <c r="BH69" s="235"/>
      <c r="BI69" s="235"/>
      <c r="BJ69" s="235"/>
      <c r="BK69" s="235"/>
      <c r="BL69" s="235"/>
      <c r="BM69" s="235"/>
      <c r="BN69" s="235"/>
      <c r="BO69" s="235"/>
      <c r="BP69" s="235"/>
      <c r="BQ69" s="232">
        <v>63</v>
      </c>
      <c r="BR69" s="237"/>
      <c r="BS69" s="874"/>
      <c r="BT69" s="875"/>
      <c r="BU69" s="875"/>
      <c r="BV69" s="875"/>
      <c r="BW69" s="875"/>
      <c r="BX69" s="875"/>
      <c r="BY69" s="875"/>
      <c r="BZ69" s="875"/>
      <c r="CA69" s="875"/>
      <c r="CB69" s="875"/>
      <c r="CC69" s="875"/>
      <c r="CD69" s="875"/>
      <c r="CE69" s="875"/>
      <c r="CF69" s="875"/>
      <c r="CG69" s="880"/>
      <c r="CH69" s="877"/>
      <c r="CI69" s="878"/>
      <c r="CJ69" s="878"/>
      <c r="CK69" s="878"/>
      <c r="CL69" s="879"/>
      <c r="CM69" s="877"/>
      <c r="CN69" s="878"/>
      <c r="CO69" s="878"/>
      <c r="CP69" s="878"/>
      <c r="CQ69" s="879"/>
      <c r="CR69" s="877"/>
      <c r="CS69" s="878"/>
      <c r="CT69" s="878"/>
      <c r="CU69" s="878"/>
      <c r="CV69" s="879"/>
      <c r="CW69" s="877"/>
      <c r="CX69" s="878"/>
      <c r="CY69" s="878"/>
      <c r="CZ69" s="878"/>
      <c r="DA69" s="879"/>
      <c r="DB69" s="877"/>
      <c r="DC69" s="878"/>
      <c r="DD69" s="878"/>
      <c r="DE69" s="878"/>
      <c r="DF69" s="879"/>
      <c r="DG69" s="877"/>
      <c r="DH69" s="878"/>
      <c r="DI69" s="878"/>
      <c r="DJ69" s="878"/>
      <c r="DK69" s="879"/>
      <c r="DL69" s="877"/>
      <c r="DM69" s="878"/>
      <c r="DN69" s="878"/>
      <c r="DO69" s="878"/>
      <c r="DP69" s="879"/>
      <c r="DQ69" s="877"/>
      <c r="DR69" s="878"/>
      <c r="DS69" s="878"/>
      <c r="DT69" s="878"/>
      <c r="DU69" s="879"/>
      <c r="DV69" s="874"/>
      <c r="DW69" s="875"/>
      <c r="DX69" s="875"/>
      <c r="DY69" s="875"/>
      <c r="DZ69" s="876"/>
      <c r="EA69" s="224"/>
    </row>
    <row r="70" spans="1:131" ht="26.25" customHeight="1" x14ac:dyDescent="0.15">
      <c r="A70" s="232">
        <v>3</v>
      </c>
      <c r="B70" s="888" t="s">
        <v>556</v>
      </c>
      <c r="C70" s="889"/>
      <c r="D70" s="889"/>
      <c r="E70" s="889"/>
      <c r="F70" s="889"/>
      <c r="G70" s="889"/>
      <c r="H70" s="889"/>
      <c r="I70" s="889"/>
      <c r="J70" s="889"/>
      <c r="K70" s="889"/>
      <c r="L70" s="889"/>
      <c r="M70" s="889"/>
      <c r="N70" s="889"/>
      <c r="O70" s="889"/>
      <c r="P70" s="890"/>
      <c r="Q70" s="891">
        <v>1475</v>
      </c>
      <c r="R70" s="843"/>
      <c r="S70" s="843"/>
      <c r="T70" s="843"/>
      <c r="U70" s="843"/>
      <c r="V70" s="843">
        <v>1430</v>
      </c>
      <c r="W70" s="843"/>
      <c r="X70" s="843"/>
      <c r="Y70" s="843"/>
      <c r="Z70" s="843"/>
      <c r="AA70" s="843">
        <v>44</v>
      </c>
      <c r="AB70" s="843"/>
      <c r="AC70" s="843"/>
      <c r="AD70" s="843"/>
      <c r="AE70" s="843"/>
      <c r="AF70" s="843">
        <v>44</v>
      </c>
      <c r="AG70" s="843"/>
      <c r="AH70" s="843"/>
      <c r="AI70" s="843"/>
      <c r="AJ70" s="843"/>
      <c r="AK70" s="843">
        <v>67</v>
      </c>
      <c r="AL70" s="843"/>
      <c r="AM70" s="843"/>
      <c r="AN70" s="843"/>
      <c r="AO70" s="843"/>
      <c r="AP70" s="843">
        <v>480</v>
      </c>
      <c r="AQ70" s="843"/>
      <c r="AR70" s="843"/>
      <c r="AS70" s="843"/>
      <c r="AT70" s="843"/>
      <c r="AU70" s="843">
        <v>99</v>
      </c>
      <c r="AV70" s="843"/>
      <c r="AW70" s="843"/>
      <c r="AX70" s="843"/>
      <c r="AY70" s="843"/>
      <c r="AZ70" s="845"/>
      <c r="BA70" s="845"/>
      <c r="BB70" s="845"/>
      <c r="BC70" s="845"/>
      <c r="BD70" s="846"/>
      <c r="BE70" s="235"/>
      <c r="BF70" s="235"/>
      <c r="BG70" s="235"/>
      <c r="BH70" s="235"/>
      <c r="BI70" s="235"/>
      <c r="BJ70" s="235"/>
      <c r="BK70" s="235"/>
      <c r="BL70" s="235"/>
      <c r="BM70" s="235"/>
      <c r="BN70" s="235"/>
      <c r="BO70" s="235"/>
      <c r="BP70" s="235"/>
      <c r="BQ70" s="232">
        <v>64</v>
      </c>
      <c r="BR70" s="237"/>
      <c r="BS70" s="874"/>
      <c r="BT70" s="875"/>
      <c r="BU70" s="875"/>
      <c r="BV70" s="875"/>
      <c r="BW70" s="875"/>
      <c r="BX70" s="875"/>
      <c r="BY70" s="875"/>
      <c r="BZ70" s="875"/>
      <c r="CA70" s="875"/>
      <c r="CB70" s="875"/>
      <c r="CC70" s="875"/>
      <c r="CD70" s="875"/>
      <c r="CE70" s="875"/>
      <c r="CF70" s="875"/>
      <c r="CG70" s="880"/>
      <c r="CH70" s="877"/>
      <c r="CI70" s="878"/>
      <c r="CJ70" s="878"/>
      <c r="CK70" s="878"/>
      <c r="CL70" s="879"/>
      <c r="CM70" s="877"/>
      <c r="CN70" s="878"/>
      <c r="CO70" s="878"/>
      <c r="CP70" s="878"/>
      <c r="CQ70" s="879"/>
      <c r="CR70" s="877"/>
      <c r="CS70" s="878"/>
      <c r="CT70" s="878"/>
      <c r="CU70" s="878"/>
      <c r="CV70" s="879"/>
      <c r="CW70" s="877"/>
      <c r="CX70" s="878"/>
      <c r="CY70" s="878"/>
      <c r="CZ70" s="878"/>
      <c r="DA70" s="879"/>
      <c r="DB70" s="877"/>
      <c r="DC70" s="878"/>
      <c r="DD70" s="878"/>
      <c r="DE70" s="878"/>
      <c r="DF70" s="879"/>
      <c r="DG70" s="877"/>
      <c r="DH70" s="878"/>
      <c r="DI70" s="878"/>
      <c r="DJ70" s="878"/>
      <c r="DK70" s="879"/>
      <c r="DL70" s="877"/>
      <c r="DM70" s="878"/>
      <c r="DN70" s="878"/>
      <c r="DO70" s="878"/>
      <c r="DP70" s="879"/>
      <c r="DQ70" s="877"/>
      <c r="DR70" s="878"/>
      <c r="DS70" s="878"/>
      <c r="DT70" s="878"/>
      <c r="DU70" s="879"/>
      <c r="DV70" s="874"/>
      <c r="DW70" s="875"/>
      <c r="DX70" s="875"/>
      <c r="DY70" s="875"/>
      <c r="DZ70" s="876"/>
      <c r="EA70" s="224"/>
    </row>
    <row r="71" spans="1:131" ht="26.25" customHeight="1" x14ac:dyDescent="0.15">
      <c r="A71" s="232">
        <v>4</v>
      </c>
      <c r="B71" s="888" t="s">
        <v>557</v>
      </c>
      <c r="C71" s="889"/>
      <c r="D71" s="889"/>
      <c r="E71" s="889"/>
      <c r="F71" s="889"/>
      <c r="G71" s="889"/>
      <c r="H71" s="889"/>
      <c r="I71" s="889"/>
      <c r="J71" s="889"/>
      <c r="K71" s="889"/>
      <c r="L71" s="889"/>
      <c r="M71" s="889"/>
      <c r="N71" s="889"/>
      <c r="O71" s="889"/>
      <c r="P71" s="890"/>
      <c r="Q71" s="891">
        <v>208</v>
      </c>
      <c r="R71" s="843"/>
      <c r="S71" s="843"/>
      <c r="T71" s="843"/>
      <c r="U71" s="843"/>
      <c r="V71" s="843">
        <v>204</v>
      </c>
      <c r="W71" s="843"/>
      <c r="X71" s="843"/>
      <c r="Y71" s="843"/>
      <c r="Z71" s="843"/>
      <c r="AA71" s="843">
        <v>5</v>
      </c>
      <c r="AB71" s="843"/>
      <c r="AC71" s="843"/>
      <c r="AD71" s="843"/>
      <c r="AE71" s="843"/>
      <c r="AF71" s="843">
        <v>5</v>
      </c>
      <c r="AG71" s="843"/>
      <c r="AH71" s="843"/>
      <c r="AI71" s="843"/>
      <c r="AJ71" s="843"/>
      <c r="AK71" s="843">
        <v>54</v>
      </c>
      <c r="AL71" s="843"/>
      <c r="AM71" s="843"/>
      <c r="AN71" s="843"/>
      <c r="AO71" s="843"/>
      <c r="AP71" s="843" t="s">
        <v>492</v>
      </c>
      <c r="AQ71" s="843"/>
      <c r="AR71" s="843"/>
      <c r="AS71" s="843"/>
      <c r="AT71" s="843"/>
      <c r="AU71" s="843" t="s">
        <v>492</v>
      </c>
      <c r="AV71" s="843"/>
      <c r="AW71" s="843"/>
      <c r="AX71" s="843"/>
      <c r="AY71" s="843"/>
      <c r="AZ71" s="845"/>
      <c r="BA71" s="845"/>
      <c r="BB71" s="845"/>
      <c r="BC71" s="845"/>
      <c r="BD71" s="846"/>
      <c r="BE71" s="235"/>
      <c r="BF71" s="235"/>
      <c r="BG71" s="235"/>
      <c r="BH71" s="235"/>
      <c r="BI71" s="235"/>
      <c r="BJ71" s="235"/>
      <c r="BK71" s="235"/>
      <c r="BL71" s="235"/>
      <c r="BM71" s="235"/>
      <c r="BN71" s="235"/>
      <c r="BO71" s="235"/>
      <c r="BP71" s="235"/>
      <c r="BQ71" s="232">
        <v>65</v>
      </c>
      <c r="BR71" s="237"/>
      <c r="BS71" s="874"/>
      <c r="BT71" s="875"/>
      <c r="BU71" s="875"/>
      <c r="BV71" s="875"/>
      <c r="BW71" s="875"/>
      <c r="BX71" s="875"/>
      <c r="BY71" s="875"/>
      <c r="BZ71" s="875"/>
      <c r="CA71" s="875"/>
      <c r="CB71" s="875"/>
      <c r="CC71" s="875"/>
      <c r="CD71" s="875"/>
      <c r="CE71" s="875"/>
      <c r="CF71" s="875"/>
      <c r="CG71" s="880"/>
      <c r="CH71" s="877"/>
      <c r="CI71" s="878"/>
      <c r="CJ71" s="878"/>
      <c r="CK71" s="878"/>
      <c r="CL71" s="879"/>
      <c r="CM71" s="877"/>
      <c r="CN71" s="878"/>
      <c r="CO71" s="878"/>
      <c r="CP71" s="878"/>
      <c r="CQ71" s="879"/>
      <c r="CR71" s="877"/>
      <c r="CS71" s="878"/>
      <c r="CT71" s="878"/>
      <c r="CU71" s="878"/>
      <c r="CV71" s="879"/>
      <c r="CW71" s="877"/>
      <c r="CX71" s="878"/>
      <c r="CY71" s="878"/>
      <c r="CZ71" s="878"/>
      <c r="DA71" s="879"/>
      <c r="DB71" s="877"/>
      <c r="DC71" s="878"/>
      <c r="DD71" s="878"/>
      <c r="DE71" s="878"/>
      <c r="DF71" s="879"/>
      <c r="DG71" s="877"/>
      <c r="DH71" s="878"/>
      <c r="DI71" s="878"/>
      <c r="DJ71" s="878"/>
      <c r="DK71" s="879"/>
      <c r="DL71" s="877"/>
      <c r="DM71" s="878"/>
      <c r="DN71" s="878"/>
      <c r="DO71" s="878"/>
      <c r="DP71" s="879"/>
      <c r="DQ71" s="877"/>
      <c r="DR71" s="878"/>
      <c r="DS71" s="878"/>
      <c r="DT71" s="878"/>
      <c r="DU71" s="879"/>
      <c r="DV71" s="874"/>
      <c r="DW71" s="875"/>
      <c r="DX71" s="875"/>
      <c r="DY71" s="875"/>
      <c r="DZ71" s="876"/>
      <c r="EA71" s="224"/>
    </row>
    <row r="72" spans="1:131" ht="26.25" customHeight="1" x14ac:dyDescent="0.15">
      <c r="A72" s="232">
        <v>5</v>
      </c>
      <c r="B72" s="888" t="s">
        <v>558</v>
      </c>
      <c r="C72" s="889"/>
      <c r="D72" s="889"/>
      <c r="E72" s="889"/>
      <c r="F72" s="889"/>
      <c r="G72" s="889"/>
      <c r="H72" s="889"/>
      <c r="I72" s="889"/>
      <c r="J72" s="889"/>
      <c r="K72" s="889"/>
      <c r="L72" s="889"/>
      <c r="M72" s="889"/>
      <c r="N72" s="889"/>
      <c r="O72" s="889"/>
      <c r="P72" s="890"/>
      <c r="Q72" s="891">
        <v>824</v>
      </c>
      <c r="R72" s="843"/>
      <c r="S72" s="843"/>
      <c r="T72" s="843"/>
      <c r="U72" s="843"/>
      <c r="V72" s="843">
        <v>819</v>
      </c>
      <c r="W72" s="843"/>
      <c r="X72" s="843"/>
      <c r="Y72" s="843"/>
      <c r="Z72" s="843"/>
      <c r="AA72" s="843">
        <v>5</v>
      </c>
      <c r="AB72" s="843"/>
      <c r="AC72" s="843"/>
      <c r="AD72" s="843"/>
      <c r="AE72" s="843"/>
      <c r="AF72" s="843">
        <v>5</v>
      </c>
      <c r="AG72" s="843"/>
      <c r="AH72" s="843"/>
      <c r="AI72" s="843"/>
      <c r="AJ72" s="843"/>
      <c r="AK72" s="843">
        <v>36</v>
      </c>
      <c r="AL72" s="843"/>
      <c r="AM72" s="843"/>
      <c r="AN72" s="843"/>
      <c r="AO72" s="843"/>
      <c r="AP72" s="843" t="s">
        <v>492</v>
      </c>
      <c r="AQ72" s="843"/>
      <c r="AR72" s="843"/>
      <c r="AS72" s="843"/>
      <c r="AT72" s="843"/>
      <c r="AU72" s="843" t="s">
        <v>492</v>
      </c>
      <c r="AV72" s="843"/>
      <c r="AW72" s="843"/>
      <c r="AX72" s="843"/>
      <c r="AY72" s="843"/>
      <c r="AZ72" s="845"/>
      <c r="BA72" s="845"/>
      <c r="BB72" s="845"/>
      <c r="BC72" s="845"/>
      <c r="BD72" s="846"/>
      <c r="BE72" s="235"/>
      <c r="BF72" s="235"/>
      <c r="BG72" s="235"/>
      <c r="BH72" s="235"/>
      <c r="BI72" s="235"/>
      <c r="BJ72" s="235"/>
      <c r="BK72" s="235"/>
      <c r="BL72" s="235"/>
      <c r="BM72" s="235"/>
      <c r="BN72" s="235"/>
      <c r="BO72" s="235"/>
      <c r="BP72" s="235"/>
      <c r="BQ72" s="232">
        <v>66</v>
      </c>
      <c r="BR72" s="237"/>
      <c r="BS72" s="874"/>
      <c r="BT72" s="875"/>
      <c r="BU72" s="875"/>
      <c r="BV72" s="875"/>
      <c r="BW72" s="875"/>
      <c r="BX72" s="875"/>
      <c r="BY72" s="875"/>
      <c r="BZ72" s="875"/>
      <c r="CA72" s="875"/>
      <c r="CB72" s="875"/>
      <c r="CC72" s="875"/>
      <c r="CD72" s="875"/>
      <c r="CE72" s="875"/>
      <c r="CF72" s="875"/>
      <c r="CG72" s="880"/>
      <c r="CH72" s="877"/>
      <c r="CI72" s="878"/>
      <c r="CJ72" s="878"/>
      <c r="CK72" s="878"/>
      <c r="CL72" s="879"/>
      <c r="CM72" s="877"/>
      <c r="CN72" s="878"/>
      <c r="CO72" s="878"/>
      <c r="CP72" s="878"/>
      <c r="CQ72" s="879"/>
      <c r="CR72" s="877"/>
      <c r="CS72" s="878"/>
      <c r="CT72" s="878"/>
      <c r="CU72" s="878"/>
      <c r="CV72" s="879"/>
      <c r="CW72" s="877"/>
      <c r="CX72" s="878"/>
      <c r="CY72" s="878"/>
      <c r="CZ72" s="878"/>
      <c r="DA72" s="879"/>
      <c r="DB72" s="877"/>
      <c r="DC72" s="878"/>
      <c r="DD72" s="878"/>
      <c r="DE72" s="878"/>
      <c r="DF72" s="879"/>
      <c r="DG72" s="877"/>
      <c r="DH72" s="878"/>
      <c r="DI72" s="878"/>
      <c r="DJ72" s="878"/>
      <c r="DK72" s="879"/>
      <c r="DL72" s="877"/>
      <c r="DM72" s="878"/>
      <c r="DN72" s="878"/>
      <c r="DO72" s="878"/>
      <c r="DP72" s="879"/>
      <c r="DQ72" s="877"/>
      <c r="DR72" s="878"/>
      <c r="DS72" s="878"/>
      <c r="DT72" s="878"/>
      <c r="DU72" s="879"/>
      <c r="DV72" s="874"/>
      <c r="DW72" s="875"/>
      <c r="DX72" s="875"/>
      <c r="DY72" s="875"/>
      <c r="DZ72" s="876"/>
      <c r="EA72" s="224"/>
    </row>
    <row r="73" spans="1:131" ht="26.25" customHeight="1" x14ac:dyDescent="0.15">
      <c r="A73" s="232">
        <v>6</v>
      </c>
      <c r="B73" s="888" t="s">
        <v>559</v>
      </c>
      <c r="C73" s="889"/>
      <c r="D73" s="889"/>
      <c r="E73" s="889"/>
      <c r="F73" s="889"/>
      <c r="G73" s="889"/>
      <c r="H73" s="889"/>
      <c r="I73" s="889"/>
      <c r="J73" s="889"/>
      <c r="K73" s="889"/>
      <c r="L73" s="889"/>
      <c r="M73" s="889"/>
      <c r="N73" s="889"/>
      <c r="O73" s="889"/>
      <c r="P73" s="890"/>
      <c r="Q73" s="891">
        <v>184</v>
      </c>
      <c r="R73" s="843"/>
      <c r="S73" s="843"/>
      <c r="T73" s="843"/>
      <c r="U73" s="843"/>
      <c r="V73" s="843">
        <v>180</v>
      </c>
      <c r="W73" s="843"/>
      <c r="X73" s="843"/>
      <c r="Y73" s="843"/>
      <c r="Z73" s="843"/>
      <c r="AA73" s="843">
        <v>4</v>
      </c>
      <c r="AB73" s="843"/>
      <c r="AC73" s="843"/>
      <c r="AD73" s="843"/>
      <c r="AE73" s="843"/>
      <c r="AF73" s="843">
        <v>4</v>
      </c>
      <c r="AG73" s="843"/>
      <c r="AH73" s="843"/>
      <c r="AI73" s="843"/>
      <c r="AJ73" s="843"/>
      <c r="AK73" s="843" t="s">
        <v>492</v>
      </c>
      <c r="AL73" s="843"/>
      <c r="AM73" s="843"/>
      <c r="AN73" s="843"/>
      <c r="AO73" s="843"/>
      <c r="AP73" s="843" t="s">
        <v>492</v>
      </c>
      <c r="AQ73" s="843"/>
      <c r="AR73" s="843"/>
      <c r="AS73" s="843"/>
      <c r="AT73" s="843"/>
      <c r="AU73" s="843" t="s">
        <v>492</v>
      </c>
      <c r="AV73" s="843"/>
      <c r="AW73" s="843"/>
      <c r="AX73" s="843"/>
      <c r="AY73" s="843"/>
      <c r="AZ73" s="845"/>
      <c r="BA73" s="845"/>
      <c r="BB73" s="845"/>
      <c r="BC73" s="845"/>
      <c r="BD73" s="846"/>
      <c r="BE73" s="235"/>
      <c r="BF73" s="235"/>
      <c r="BG73" s="235"/>
      <c r="BH73" s="235"/>
      <c r="BI73" s="235"/>
      <c r="BJ73" s="235"/>
      <c r="BK73" s="235"/>
      <c r="BL73" s="235"/>
      <c r="BM73" s="235"/>
      <c r="BN73" s="235"/>
      <c r="BO73" s="235"/>
      <c r="BP73" s="235"/>
      <c r="BQ73" s="232">
        <v>67</v>
      </c>
      <c r="BR73" s="237"/>
      <c r="BS73" s="874"/>
      <c r="BT73" s="875"/>
      <c r="BU73" s="875"/>
      <c r="BV73" s="875"/>
      <c r="BW73" s="875"/>
      <c r="BX73" s="875"/>
      <c r="BY73" s="875"/>
      <c r="BZ73" s="875"/>
      <c r="CA73" s="875"/>
      <c r="CB73" s="875"/>
      <c r="CC73" s="875"/>
      <c r="CD73" s="875"/>
      <c r="CE73" s="875"/>
      <c r="CF73" s="875"/>
      <c r="CG73" s="880"/>
      <c r="CH73" s="877"/>
      <c r="CI73" s="878"/>
      <c r="CJ73" s="878"/>
      <c r="CK73" s="878"/>
      <c r="CL73" s="879"/>
      <c r="CM73" s="877"/>
      <c r="CN73" s="878"/>
      <c r="CO73" s="878"/>
      <c r="CP73" s="878"/>
      <c r="CQ73" s="879"/>
      <c r="CR73" s="877"/>
      <c r="CS73" s="878"/>
      <c r="CT73" s="878"/>
      <c r="CU73" s="878"/>
      <c r="CV73" s="879"/>
      <c r="CW73" s="877"/>
      <c r="CX73" s="878"/>
      <c r="CY73" s="878"/>
      <c r="CZ73" s="878"/>
      <c r="DA73" s="879"/>
      <c r="DB73" s="877"/>
      <c r="DC73" s="878"/>
      <c r="DD73" s="878"/>
      <c r="DE73" s="878"/>
      <c r="DF73" s="879"/>
      <c r="DG73" s="877"/>
      <c r="DH73" s="878"/>
      <c r="DI73" s="878"/>
      <c r="DJ73" s="878"/>
      <c r="DK73" s="879"/>
      <c r="DL73" s="877"/>
      <c r="DM73" s="878"/>
      <c r="DN73" s="878"/>
      <c r="DO73" s="878"/>
      <c r="DP73" s="879"/>
      <c r="DQ73" s="877"/>
      <c r="DR73" s="878"/>
      <c r="DS73" s="878"/>
      <c r="DT73" s="878"/>
      <c r="DU73" s="879"/>
      <c r="DV73" s="874"/>
      <c r="DW73" s="875"/>
      <c r="DX73" s="875"/>
      <c r="DY73" s="875"/>
      <c r="DZ73" s="876"/>
      <c r="EA73" s="224"/>
    </row>
    <row r="74" spans="1:131" ht="26.25" customHeight="1" x14ac:dyDescent="0.15">
      <c r="A74" s="232">
        <v>7</v>
      </c>
      <c r="B74" s="888" t="s">
        <v>560</v>
      </c>
      <c r="C74" s="889"/>
      <c r="D74" s="889"/>
      <c r="E74" s="889"/>
      <c r="F74" s="889"/>
      <c r="G74" s="889"/>
      <c r="H74" s="889"/>
      <c r="I74" s="889"/>
      <c r="J74" s="889"/>
      <c r="K74" s="889"/>
      <c r="L74" s="889"/>
      <c r="M74" s="889"/>
      <c r="N74" s="889"/>
      <c r="O74" s="889"/>
      <c r="P74" s="890"/>
      <c r="Q74" s="891">
        <v>21</v>
      </c>
      <c r="R74" s="843"/>
      <c r="S74" s="843"/>
      <c r="T74" s="843"/>
      <c r="U74" s="843"/>
      <c r="V74" s="843">
        <v>21</v>
      </c>
      <c r="W74" s="843"/>
      <c r="X74" s="843"/>
      <c r="Y74" s="843"/>
      <c r="Z74" s="843"/>
      <c r="AA74" s="843">
        <v>1</v>
      </c>
      <c r="AB74" s="843"/>
      <c r="AC74" s="843"/>
      <c r="AD74" s="843"/>
      <c r="AE74" s="843"/>
      <c r="AF74" s="843">
        <v>1</v>
      </c>
      <c r="AG74" s="843"/>
      <c r="AH74" s="843"/>
      <c r="AI74" s="843"/>
      <c r="AJ74" s="843"/>
      <c r="AK74" s="843">
        <v>2</v>
      </c>
      <c r="AL74" s="843"/>
      <c r="AM74" s="843"/>
      <c r="AN74" s="843"/>
      <c r="AO74" s="843"/>
      <c r="AP74" s="843" t="s">
        <v>492</v>
      </c>
      <c r="AQ74" s="843"/>
      <c r="AR74" s="843"/>
      <c r="AS74" s="843"/>
      <c r="AT74" s="843"/>
      <c r="AU74" s="843" t="s">
        <v>492</v>
      </c>
      <c r="AV74" s="843"/>
      <c r="AW74" s="843"/>
      <c r="AX74" s="843"/>
      <c r="AY74" s="843"/>
      <c r="AZ74" s="845"/>
      <c r="BA74" s="845"/>
      <c r="BB74" s="845"/>
      <c r="BC74" s="845"/>
      <c r="BD74" s="846"/>
      <c r="BE74" s="235"/>
      <c r="BF74" s="235"/>
      <c r="BG74" s="235"/>
      <c r="BH74" s="235"/>
      <c r="BI74" s="235"/>
      <c r="BJ74" s="235"/>
      <c r="BK74" s="235"/>
      <c r="BL74" s="235"/>
      <c r="BM74" s="235"/>
      <c r="BN74" s="235"/>
      <c r="BO74" s="235"/>
      <c r="BP74" s="235"/>
      <c r="BQ74" s="232">
        <v>68</v>
      </c>
      <c r="BR74" s="237"/>
      <c r="BS74" s="874"/>
      <c r="BT74" s="875"/>
      <c r="BU74" s="875"/>
      <c r="BV74" s="875"/>
      <c r="BW74" s="875"/>
      <c r="BX74" s="875"/>
      <c r="BY74" s="875"/>
      <c r="BZ74" s="875"/>
      <c r="CA74" s="875"/>
      <c r="CB74" s="875"/>
      <c r="CC74" s="875"/>
      <c r="CD74" s="875"/>
      <c r="CE74" s="875"/>
      <c r="CF74" s="875"/>
      <c r="CG74" s="880"/>
      <c r="CH74" s="877"/>
      <c r="CI74" s="878"/>
      <c r="CJ74" s="878"/>
      <c r="CK74" s="878"/>
      <c r="CL74" s="879"/>
      <c r="CM74" s="877"/>
      <c r="CN74" s="878"/>
      <c r="CO74" s="878"/>
      <c r="CP74" s="878"/>
      <c r="CQ74" s="879"/>
      <c r="CR74" s="877"/>
      <c r="CS74" s="878"/>
      <c r="CT74" s="878"/>
      <c r="CU74" s="878"/>
      <c r="CV74" s="879"/>
      <c r="CW74" s="877"/>
      <c r="CX74" s="878"/>
      <c r="CY74" s="878"/>
      <c r="CZ74" s="878"/>
      <c r="DA74" s="879"/>
      <c r="DB74" s="877"/>
      <c r="DC74" s="878"/>
      <c r="DD74" s="878"/>
      <c r="DE74" s="878"/>
      <c r="DF74" s="879"/>
      <c r="DG74" s="877"/>
      <c r="DH74" s="878"/>
      <c r="DI74" s="878"/>
      <c r="DJ74" s="878"/>
      <c r="DK74" s="879"/>
      <c r="DL74" s="877"/>
      <c r="DM74" s="878"/>
      <c r="DN74" s="878"/>
      <c r="DO74" s="878"/>
      <c r="DP74" s="879"/>
      <c r="DQ74" s="877"/>
      <c r="DR74" s="878"/>
      <c r="DS74" s="878"/>
      <c r="DT74" s="878"/>
      <c r="DU74" s="879"/>
      <c r="DV74" s="874"/>
      <c r="DW74" s="875"/>
      <c r="DX74" s="875"/>
      <c r="DY74" s="875"/>
      <c r="DZ74" s="876"/>
      <c r="EA74" s="224"/>
    </row>
    <row r="75" spans="1:131" ht="26.25" customHeight="1" x14ac:dyDescent="0.15">
      <c r="A75" s="232">
        <v>8</v>
      </c>
      <c r="B75" s="888" t="s">
        <v>561</v>
      </c>
      <c r="C75" s="889"/>
      <c r="D75" s="889"/>
      <c r="E75" s="889"/>
      <c r="F75" s="889"/>
      <c r="G75" s="889"/>
      <c r="H75" s="889"/>
      <c r="I75" s="889"/>
      <c r="J75" s="889"/>
      <c r="K75" s="889"/>
      <c r="L75" s="889"/>
      <c r="M75" s="889"/>
      <c r="N75" s="889"/>
      <c r="O75" s="889"/>
      <c r="P75" s="890"/>
      <c r="Q75" s="892">
        <v>22</v>
      </c>
      <c r="R75" s="849"/>
      <c r="S75" s="849"/>
      <c r="T75" s="849"/>
      <c r="U75" s="847"/>
      <c r="V75" s="893">
        <v>11</v>
      </c>
      <c r="W75" s="849"/>
      <c r="X75" s="849"/>
      <c r="Y75" s="849"/>
      <c r="Z75" s="847"/>
      <c r="AA75" s="893">
        <v>11</v>
      </c>
      <c r="AB75" s="849"/>
      <c r="AC75" s="849"/>
      <c r="AD75" s="849"/>
      <c r="AE75" s="847"/>
      <c r="AF75" s="893">
        <v>11</v>
      </c>
      <c r="AG75" s="849"/>
      <c r="AH75" s="849"/>
      <c r="AI75" s="849"/>
      <c r="AJ75" s="847"/>
      <c r="AK75" s="893" t="s">
        <v>492</v>
      </c>
      <c r="AL75" s="849"/>
      <c r="AM75" s="849"/>
      <c r="AN75" s="849"/>
      <c r="AO75" s="847"/>
      <c r="AP75" s="893" t="s">
        <v>492</v>
      </c>
      <c r="AQ75" s="849"/>
      <c r="AR75" s="849"/>
      <c r="AS75" s="849"/>
      <c r="AT75" s="847"/>
      <c r="AU75" s="893" t="s">
        <v>492</v>
      </c>
      <c r="AV75" s="849"/>
      <c r="AW75" s="849"/>
      <c r="AX75" s="849"/>
      <c r="AY75" s="847"/>
      <c r="AZ75" s="845"/>
      <c r="BA75" s="845"/>
      <c r="BB75" s="845"/>
      <c r="BC75" s="845"/>
      <c r="BD75" s="846"/>
      <c r="BE75" s="235"/>
      <c r="BF75" s="235"/>
      <c r="BG75" s="235"/>
      <c r="BH75" s="235"/>
      <c r="BI75" s="235"/>
      <c r="BJ75" s="235"/>
      <c r="BK75" s="235"/>
      <c r="BL75" s="235"/>
      <c r="BM75" s="235"/>
      <c r="BN75" s="235"/>
      <c r="BO75" s="235"/>
      <c r="BP75" s="235"/>
      <c r="BQ75" s="232">
        <v>69</v>
      </c>
      <c r="BR75" s="237"/>
      <c r="BS75" s="874"/>
      <c r="BT75" s="875"/>
      <c r="BU75" s="875"/>
      <c r="BV75" s="875"/>
      <c r="BW75" s="875"/>
      <c r="BX75" s="875"/>
      <c r="BY75" s="875"/>
      <c r="BZ75" s="875"/>
      <c r="CA75" s="875"/>
      <c r="CB75" s="875"/>
      <c r="CC75" s="875"/>
      <c r="CD75" s="875"/>
      <c r="CE75" s="875"/>
      <c r="CF75" s="875"/>
      <c r="CG75" s="880"/>
      <c r="CH75" s="877"/>
      <c r="CI75" s="878"/>
      <c r="CJ75" s="878"/>
      <c r="CK75" s="878"/>
      <c r="CL75" s="879"/>
      <c r="CM75" s="877"/>
      <c r="CN75" s="878"/>
      <c r="CO75" s="878"/>
      <c r="CP75" s="878"/>
      <c r="CQ75" s="879"/>
      <c r="CR75" s="877"/>
      <c r="CS75" s="878"/>
      <c r="CT75" s="878"/>
      <c r="CU75" s="878"/>
      <c r="CV75" s="879"/>
      <c r="CW75" s="877"/>
      <c r="CX75" s="878"/>
      <c r="CY75" s="878"/>
      <c r="CZ75" s="878"/>
      <c r="DA75" s="879"/>
      <c r="DB75" s="877"/>
      <c r="DC75" s="878"/>
      <c r="DD75" s="878"/>
      <c r="DE75" s="878"/>
      <c r="DF75" s="879"/>
      <c r="DG75" s="877"/>
      <c r="DH75" s="878"/>
      <c r="DI75" s="878"/>
      <c r="DJ75" s="878"/>
      <c r="DK75" s="879"/>
      <c r="DL75" s="877"/>
      <c r="DM75" s="878"/>
      <c r="DN75" s="878"/>
      <c r="DO75" s="878"/>
      <c r="DP75" s="879"/>
      <c r="DQ75" s="877"/>
      <c r="DR75" s="878"/>
      <c r="DS75" s="878"/>
      <c r="DT75" s="878"/>
      <c r="DU75" s="879"/>
      <c r="DV75" s="874"/>
      <c r="DW75" s="875"/>
      <c r="DX75" s="875"/>
      <c r="DY75" s="875"/>
      <c r="DZ75" s="876"/>
      <c r="EA75" s="224"/>
    </row>
    <row r="76" spans="1:131" ht="26.25" customHeight="1" x14ac:dyDescent="0.15">
      <c r="A76" s="232">
        <v>9</v>
      </c>
      <c r="B76" s="888" t="s">
        <v>562</v>
      </c>
      <c r="C76" s="889"/>
      <c r="D76" s="889"/>
      <c r="E76" s="889"/>
      <c r="F76" s="889"/>
      <c r="G76" s="889"/>
      <c r="H76" s="889"/>
      <c r="I76" s="889"/>
      <c r="J76" s="889"/>
      <c r="K76" s="889"/>
      <c r="L76" s="889"/>
      <c r="M76" s="889"/>
      <c r="N76" s="889"/>
      <c r="O76" s="889"/>
      <c r="P76" s="890"/>
      <c r="Q76" s="892">
        <v>26</v>
      </c>
      <c r="R76" s="849"/>
      <c r="S76" s="849"/>
      <c r="T76" s="849"/>
      <c r="U76" s="847"/>
      <c r="V76" s="893">
        <v>26</v>
      </c>
      <c r="W76" s="849"/>
      <c r="X76" s="849"/>
      <c r="Y76" s="849"/>
      <c r="Z76" s="847"/>
      <c r="AA76" s="893">
        <v>0</v>
      </c>
      <c r="AB76" s="849"/>
      <c r="AC76" s="849"/>
      <c r="AD76" s="849"/>
      <c r="AE76" s="847"/>
      <c r="AF76" s="893">
        <v>0</v>
      </c>
      <c r="AG76" s="849"/>
      <c r="AH76" s="849"/>
      <c r="AI76" s="849"/>
      <c r="AJ76" s="847"/>
      <c r="AK76" s="893">
        <v>4</v>
      </c>
      <c r="AL76" s="849"/>
      <c r="AM76" s="849"/>
      <c r="AN76" s="849"/>
      <c r="AO76" s="847"/>
      <c r="AP76" s="893" t="s">
        <v>492</v>
      </c>
      <c r="AQ76" s="849"/>
      <c r="AR76" s="849"/>
      <c r="AS76" s="849"/>
      <c r="AT76" s="847"/>
      <c r="AU76" s="893" t="s">
        <v>492</v>
      </c>
      <c r="AV76" s="849"/>
      <c r="AW76" s="849"/>
      <c r="AX76" s="849"/>
      <c r="AY76" s="847"/>
      <c r="AZ76" s="845"/>
      <c r="BA76" s="845"/>
      <c r="BB76" s="845"/>
      <c r="BC76" s="845"/>
      <c r="BD76" s="846"/>
      <c r="BE76" s="235"/>
      <c r="BF76" s="235"/>
      <c r="BG76" s="235"/>
      <c r="BH76" s="235"/>
      <c r="BI76" s="235"/>
      <c r="BJ76" s="235"/>
      <c r="BK76" s="235"/>
      <c r="BL76" s="235"/>
      <c r="BM76" s="235"/>
      <c r="BN76" s="235"/>
      <c r="BO76" s="235"/>
      <c r="BP76" s="235"/>
      <c r="BQ76" s="232">
        <v>70</v>
      </c>
      <c r="BR76" s="237"/>
      <c r="BS76" s="874"/>
      <c r="BT76" s="875"/>
      <c r="BU76" s="875"/>
      <c r="BV76" s="875"/>
      <c r="BW76" s="875"/>
      <c r="BX76" s="875"/>
      <c r="BY76" s="875"/>
      <c r="BZ76" s="875"/>
      <c r="CA76" s="875"/>
      <c r="CB76" s="875"/>
      <c r="CC76" s="875"/>
      <c r="CD76" s="875"/>
      <c r="CE76" s="875"/>
      <c r="CF76" s="875"/>
      <c r="CG76" s="880"/>
      <c r="CH76" s="877"/>
      <c r="CI76" s="878"/>
      <c r="CJ76" s="878"/>
      <c r="CK76" s="878"/>
      <c r="CL76" s="879"/>
      <c r="CM76" s="877"/>
      <c r="CN76" s="878"/>
      <c r="CO76" s="878"/>
      <c r="CP76" s="878"/>
      <c r="CQ76" s="879"/>
      <c r="CR76" s="877"/>
      <c r="CS76" s="878"/>
      <c r="CT76" s="878"/>
      <c r="CU76" s="878"/>
      <c r="CV76" s="879"/>
      <c r="CW76" s="877"/>
      <c r="CX76" s="878"/>
      <c r="CY76" s="878"/>
      <c r="CZ76" s="878"/>
      <c r="DA76" s="879"/>
      <c r="DB76" s="877"/>
      <c r="DC76" s="878"/>
      <c r="DD76" s="878"/>
      <c r="DE76" s="878"/>
      <c r="DF76" s="879"/>
      <c r="DG76" s="877"/>
      <c r="DH76" s="878"/>
      <c r="DI76" s="878"/>
      <c r="DJ76" s="878"/>
      <c r="DK76" s="879"/>
      <c r="DL76" s="877"/>
      <c r="DM76" s="878"/>
      <c r="DN76" s="878"/>
      <c r="DO76" s="878"/>
      <c r="DP76" s="879"/>
      <c r="DQ76" s="877"/>
      <c r="DR76" s="878"/>
      <c r="DS76" s="878"/>
      <c r="DT76" s="878"/>
      <c r="DU76" s="879"/>
      <c r="DV76" s="874"/>
      <c r="DW76" s="875"/>
      <c r="DX76" s="875"/>
      <c r="DY76" s="875"/>
      <c r="DZ76" s="876"/>
      <c r="EA76" s="224"/>
    </row>
    <row r="77" spans="1:131" ht="26.25" customHeight="1" x14ac:dyDescent="0.15">
      <c r="A77" s="232">
        <v>10</v>
      </c>
      <c r="B77" s="888" t="s">
        <v>563</v>
      </c>
      <c r="C77" s="889"/>
      <c r="D77" s="889"/>
      <c r="E77" s="889"/>
      <c r="F77" s="889"/>
      <c r="G77" s="889"/>
      <c r="H77" s="889"/>
      <c r="I77" s="889"/>
      <c r="J77" s="889"/>
      <c r="K77" s="889"/>
      <c r="L77" s="889"/>
      <c r="M77" s="889"/>
      <c r="N77" s="889"/>
      <c r="O77" s="889"/>
      <c r="P77" s="890"/>
      <c r="Q77" s="892">
        <v>81</v>
      </c>
      <c r="R77" s="849"/>
      <c r="S77" s="849"/>
      <c r="T77" s="849"/>
      <c r="U77" s="847"/>
      <c r="V77" s="893">
        <v>81</v>
      </c>
      <c r="W77" s="849"/>
      <c r="X77" s="849"/>
      <c r="Y77" s="849"/>
      <c r="Z77" s="847"/>
      <c r="AA77" s="893">
        <v>0</v>
      </c>
      <c r="AB77" s="849"/>
      <c r="AC77" s="849"/>
      <c r="AD77" s="849"/>
      <c r="AE77" s="847"/>
      <c r="AF77" s="893">
        <v>0</v>
      </c>
      <c r="AG77" s="849"/>
      <c r="AH77" s="849"/>
      <c r="AI77" s="849"/>
      <c r="AJ77" s="847"/>
      <c r="AK77" s="893">
        <v>5</v>
      </c>
      <c r="AL77" s="849"/>
      <c r="AM77" s="849"/>
      <c r="AN77" s="849"/>
      <c r="AO77" s="847"/>
      <c r="AP77" s="893" t="s">
        <v>492</v>
      </c>
      <c r="AQ77" s="849"/>
      <c r="AR77" s="849"/>
      <c r="AS77" s="849"/>
      <c r="AT77" s="847"/>
      <c r="AU77" s="893" t="s">
        <v>492</v>
      </c>
      <c r="AV77" s="849"/>
      <c r="AW77" s="849"/>
      <c r="AX77" s="849"/>
      <c r="AY77" s="847"/>
      <c r="AZ77" s="845"/>
      <c r="BA77" s="845"/>
      <c r="BB77" s="845"/>
      <c r="BC77" s="845"/>
      <c r="BD77" s="846"/>
      <c r="BE77" s="235"/>
      <c r="BF77" s="235"/>
      <c r="BG77" s="235"/>
      <c r="BH77" s="235"/>
      <c r="BI77" s="235"/>
      <c r="BJ77" s="235"/>
      <c r="BK77" s="235"/>
      <c r="BL77" s="235"/>
      <c r="BM77" s="235"/>
      <c r="BN77" s="235"/>
      <c r="BO77" s="235"/>
      <c r="BP77" s="235"/>
      <c r="BQ77" s="232">
        <v>71</v>
      </c>
      <c r="BR77" s="237"/>
      <c r="BS77" s="874"/>
      <c r="BT77" s="875"/>
      <c r="BU77" s="875"/>
      <c r="BV77" s="875"/>
      <c r="BW77" s="875"/>
      <c r="BX77" s="875"/>
      <c r="BY77" s="875"/>
      <c r="BZ77" s="875"/>
      <c r="CA77" s="875"/>
      <c r="CB77" s="875"/>
      <c r="CC77" s="875"/>
      <c r="CD77" s="875"/>
      <c r="CE77" s="875"/>
      <c r="CF77" s="875"/>
      <c r="CG77" s="880"/>
      <c r="CH77" s="877"/>
      <c r="CI77" s="878"/>
      <c r="CJ77" s="878"/>
      <c r="CK77" s="878"/>
      <c r="CL77" s="879"/>
      <c r="CM77" s="877"/>
      <c r="CN77" s="878"/>
      <c r="CO77" s="878"/>
      <c r="CP77" s="878"/>
      <c r="CQ77" s="879"/>
      <c r="CR77" s="877"/>
      <c r="CS77" s="878"/>
      <c r="CT77" s="878"/>
      <c r="CU77" s="878"/>
      <c r="CV77" s="879"/>
      <c r="CW77" s="877"/>
      <c r="CX77" s="878"/>
      <c r="CY77" s="878"/>
      <c r="CZ77" s="878"/>
      <c r="DA77" s="879"/>
      <c r="DB77" s="877"/>
      <c r="DC77" s="878"/>
      <c r="DD77" s="878"/>
      <c r="DE77" s="878"/>
      <c r="DF77" s="879"/>
      <c r="DG77" s="877"/>
      <c r="DH77" s="878"/>
      <c r="DI77" s="878"/>
      <c r="DJ77" s="878"/>
      <c r="DK77" s="879"/>
      <c r="DL77" s="877"/>
      <c r="DM77" s="878"/>
      <c r="DN77" s="878"/>
      <c r="DO77" s="878"/>
      <c r="DP77" s="879"/>
      <c r="DQ77" s="877"/>
      <c r="DR77" s="878"/>
      <c r="DS77" s="878"/>
      <c r="DT77" s="878"/>
      <c r="DU77" s="879"/>
      <c r="DV77" s="874"/>
      <c r="DW77" s="875"/>
      <c r="DX77" s="875"/>
      <c r="DY77" s="875"/>
      <c r="DZ77" s="876"/>
      <c r="EA77" s="224"/>
    </row>
    <row r="78" spans="1:131" ht="26.25" customHeight="1" x14ac:dyDescent="0.15">
      <c r="A78" s="232">
        <v>11</v>
      </c>
      <c r="B78" s="888" t="s">
        <v>564</v>
      </c>
      <c r="C78" s="889"/>
      <c r="D78" s="889"/>
      <c r="E78" s="889"/>
      <c r="F78" s="889"/>
      <c r="G78" s="889"/>
      <c r="H78" s="889"/>
      <c r="I78" s="889"/>
      <c r="J78" s="889"/>
      <c r="K78" s="889"/>
      <c r="L78" s="889"/>
      <c r="M78" s="889"/>
      <c r="N78" s="889"/>
      <c r="O78" s="889"/>
      <c r="P78" s="890"/>
      <c r="Q78" s="891">
        <v>70</v>
      </c>
      <c r="R78" s="843"/>
      <c r="S78" s="843"/>
      <c r="T78" s="843"/>
      <c r="U78" s="843"/>
      <c r="V78" s="843">
        <v>66</v>
      </c>
      <c r="W78" s="843"/>
      <c r="X78" s="843"/>
      <c r="Y78" s="843"/>
      <c r="Z78" s="843"/>
      <c r="AA78" s="843">
        <v>4</v>
      </c>
      <c r="AB78" s="843"/>
      <c r="AC78" s="843"/>
      <c r="AD78" s="843"/>
      <c r="AE78" s="843"/>
      <c r="AF78" s="843">
        <v>4</v>
      </c>
      <c r="AG78" s="843"/>
      <c r="AH78" s="843"/>
      <c r="AI78" s="843"/>
      <c r="AJ78" s="843"/>
      <c r="AK78" s="843">
        <v>3</v>
      </c>
      <c r="AL78" s="843"/>
      <c r="AM78" s="843"/>
      <c r="AN78" s="843"/>
      <c r="AO78" s="843"/>
      <c r="AP78" s="843" t="s">
        <v>492</v>
      </c>
      <c r="AQ78" s="843"/>
      <c r="AR78" s="843"/>
      <c r="AS78" s="843"/>
      <c r="AT78" s="843"/>
      <c r="AU78" s="843" t="s">
        <v>492</v>
      </c>
      <c r="AV78" s="843"/>
      <c r="AW78" s="843"/>
      <c r="AX78" s="843"/>
      <c r="AY78" s="843"/>
      <c r="AZ78" s="845"/>
      <c r="BA78" s="845"/>
      <c r="BB78" s="845"/>
      <c r="BC78" s="845"/>
      <c r="BD78" s="846"/>
      <c r="BE78" s="235"/>
      <c r="BF78" s="235"/>
      <c r="BG78" s="235"/>
      <c r="BH78" s="235"/>
      <c r="BI78" s="235"/>
      <c r="BJ78" s="224"/>
      <c r="BK78" s="224"/>
      <c r="BL78" s="224"/>
      <c r="BM78" s="224"/>
      <c r="BN78" s="224"/>
      <c r="BO78" s="235"/>
      <c r="BP78" s="235"/>
      <c r="BQ78" s="232">
        <v>72</v>
      </c>
      <c r="BR78" s="237"/>
      <c r="BS78" s="874"/>
      <c r="BT78" s="875"/>
      <c r="BU78" s="875"/>
      <c r="BV78" s="875"/>
      <c r="BW78" s="875"/>
      <c r="BX78" s="875"/>
      <c r="BY78" s="875"/>
      <c r="BZ78" s="875"/>
      <c r="CA78" s="875"/>
      <c r="CB78" s="875"/>
      <c r="CC78" s="875"/>
      <c r="CD78" s="875"/>
      <c r="CE78" s="875"/>
      <c r="CF78" s="875"/>
      <c r="CG78" s="880"/>
      <c r="CH78" s="877"/>
      <c r="CI78" s="878"/>
      <c r="CJ78" s="878"/>
      <c r="CK78" s="878"/>
      <c r="CL78" s="879"/>
      <c r="CM78" s="877"/>
      <c r="CN78" s="878"/>
      <c r="CO78" s="878"/>
      <c r="CP78" s="878"/>
      <c r="CQ78" s="879"/>
      <c r="CR78" s="877"/>
      <c r="CS78" s="878"/>
      <c r="CT78" s="878"/>
      <c r="CU78" s="878"/>
      <c r="CV78" s="879"/>
      <c r="CW78" s="877"/>
      <c r="CX78" s="878"/>
      <c r="CY78" s="878"/>
      <c r="CZ78" s="878"/>
      <c r="DA78" s="879"/>
      <c r="DB78" s="877"/>
      <c r="DC78" s="878"/>
      <c r="DD78" s="878"/>
      <c r="DE78" s="878"/>
      <c r="DF78" s="879"/>
      <c r="DG78" s="877"/>
      <c r="DH78" s="878"/>
      <c r="DI78" s="878"/>
      <c r="DJ78" s="878"/>
      <c r="DK78" s="879"/>
      <c r="DL78" s="877"/>
      <c r="DM78" s="878"/>
      <c r="DN78" s="878"/>
      <c r="DO78" s="878"/>
      <c r="DP78" s="879"/>
      <c r="DQ78" s="877"/>
      <c r="DR78" s="878"/>
      <c r="DS78" s="878"/>
      <c r="DT78" s="878"/>
      <c r="DU78" s="879"/>
      <c r="DV78" s="874"/>
      <c r="DW78" s="875"/>
      <c r="DX78" s="875"/>
      <c r="DY78" s="875"/>
      <c r="DZ78" s="876"/>
      <c r="EA78" s="224"/>
    </row>
    <row r="79" spans="1:131" ht="26.25" customHeight="1" x14ac:dyDescent="0.15">
      <c r="A79" s="232">
        <v>12</v>
      </c>
      <c r="B79" s="888" t="s">
        <v>565</v>
      </c>
      <c r="C79" s="889"/>
      <c r="D79" s="889"/>
      <c r="E79" s="889"/>
      <c r="F79" s="889"/>
      <c r="G79" s="889"/>
      <c r="H79" s="889"/>
      <c r="I79" s="889"/>
      <c r="J79" s="889"/>
      <c r="K79" s="889"/>
      <c r="L79" s="889"/>
      <c r="M79" s="889"/>
      <c r="N79" s="889"/>
      <c r="O79" s="889"/>
      <c r="P79" s="890"/>
      <c r="Q79" s="891">
        <v>251106</v>
      </c>
      <c r="R79" s="843"/>
      <c r="S79" s="843"/>
      <c r="T79" s="843"/>
      <c r="U79" s="843"/>
      <c r="V79" s="843">
        <v>250578</v>
      </c>
      <c r="W79" s="843"/>
      <c r="X79" s="843"/>
      <c r="Y79" s="843"/>
      <c r="Z79" s="843"/>
      <c r="AA79" s="843">
        <v>528</v>
      </c>
      <c r="AB79" s="843"/>
      <c r="AC79" s="843"/>
      <c r="AD79" s="843"/>
      <c r="AE79" s="843"/>
      <c r="AF79" s="843">
        <v>528</v>
      </c>
      <c r="AG79" s="843"/>
      <c r="AH79" s="843"/>
      <c r="AI79" s="843"/>
      <c r="AJ79" s="843"/>
      <c r="AK79" s="843" t="s">
        <v>492</v>
      </c>
      <c r="AL79" s="843"/>
      <c r="AM79" s="843"/>
      <c r="AN79" s="843"/>
      <c r="AO79" s="843"/>
      <c r="AP79" s="843" t="s">
        <v>492</v>
      </c>
      <c r="AQ79" s="843"/>
      <c r="AR79" s="843"/>
      <c r="AS79" s="843"/>
      <c r="AT79" s="843"/>
      <c r="AU79" s="843" t="s">
        <v>492</v>
      </c>
      <c r="AV79" s="843"/>
      <c r="AW79" s="843"/>
      <c r="AX79" s="843"/>
      <c r="AY79" s="843"/>
      <c r="AZ79" s="845"/>
      <c r="BA79" s="845"/>
      <c r="BB79" s="845"/>
      <c r="BC79" s="845"/>
      <c r="BD79" s="846"/>
      <c r="BE79" s="235"/>
      <c r="BF79" s="235"/>
      <c r="BG79" s="235"/>
      <c r="BH79" s="235"/>
      <c r="BI79" s="235"/>
      <c r="BJ79" s="224"/>
      <c r="BK79" s="224"/>
      <c r="BL79" s="224"/>
      <c r="BM79" s="224"/>
      <c r="BN79" s="224"/>
      <c r="BO79" s="235"/>
      <c r="BP79" s="235"/>
      <c r="BQ79" s="232">
        <v>73</v>
      </c>
      <c r="BR79" s="237"/>
      <c r="BS79" s="874"/>
      <c r="BT79" s="875"/>
      <c r="BU79" s="875"/>
      <c r="BV79" s="875"/>
      <c r="BW79" s="875"/>
      <c r="BX79" s="875"/>
      <c r="BY79" s="875"/>
      <c r="BZ79" s="875"/>
      <c r="CA79" s="875"/>
      <c r="CB79" s="875"/>
      <c r="CC79" s="875"/>
      <c r="CD79" s="875"/>
      <c r="CE79" s="875"/>
      <c r="CF79" s="875"/>
      <c r="CG79" s="880"/>
      <c r="CH79" s="877"/>
      <c r="CI79" s="878"/>
      <c r="CJ79" s="878"/>
      <c r="CK79" s="878"/>
      <c r="CL79" s="879"/>
      <c r="CM79" s="877"/>
      <c r="CN79" s="878"/>
      <c r="CO79" s="878"/>
      <c r="CP79" s="878"/>
      <c r="CQ79" s="879"/>
      <c r="CR79" s="877"/>
      <c r="CS79" s="878"/>
      <c r="CT79" s="878"/>
      <c r="CU79" s="878"/>
      <c r="CV79" s="879"/>
      <c r="CW79" s="877"/>
      <c r="CX79" s="878"/>
      <c r="CY79" s="878"/>
      <c r="CZ79" s="878"/>
      <c r="DA79" s="879"/>
      <c r="DB79" s="877"/>
      <c r="DC79" s="878"/>
      <c r="DD79" s="878"/>
      <c r="DE79" s="878"/>
      <c r="DF79" s="879"/>
      <c r="DG79" s="877"/>
      <c r="DH79" s="878"/>
      <c r="DI79" s="878"/>
      <c r="DJ79" s="878"/>
      <c r="DK79" s="879"/>
      <c r="DL79" s="877"/>
      <c r="DM79" s="878"/>
      <c r="DN79" s="878"/>
      <c r="DO79" s="878"/>
      <c r="DP79" s="879"/>
      <c r="DQ79" s="877"/>
      <c r="DR79" s="878"/>
      <c r="DS79" s="878"/>
      <c r="DT79" s="878"/>
      <c r="DU79" s="879"/>
      <c r="DV79" s="874"/>
      <c r="DW79" s="875"/>
      <c r="DX79" s="875"/>
      <c r="DY79" s="875"/>
      <c r="DZ79" s="876"/>
      <c r="EA79" s="224"/>
    </row>
    <row r="80" spans="1:131" ht="26.25" customHeight="1" x14ac:dyDescent="0.15">
      <c r="A80" s="232">
        <v>13</v>
      </c>
      <c r="B80" s="888"/>
      <c r="C80" s="889"/>
      <c r="D80" s="889"/>
      <c r="E80" s="889"/>
      <c r="F80" s="889"/>
      <c r="G80" s="889"/>
      <c r="H80" s="889"/>
      <c r="I80" s="889"/>
      <c r="J80" s="889"/>
      <c r="K80" s="889"/>
      <c r="L80" s="889"/>
      <c r="M80" s="889"/>
      <c r="N80" s="889"/>
      <c r="O80" s="889"/>
      <c r="P80" s="890"/>
      <c r="Q80" s="891"/>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5"/>
      <c r="BF80" s="235"/>
      <c r="BG80" s="235"/>
      <c r="BH80" s="235"/>
      <c r="BI80" s="235"/>
      <c r="BJ80" s="235"/>
      <c r="BK80" s="235"/>
      <c r="BL80" s="235"/>
      <c r="BM80" s="235"/>
      <c r="BN80" s="235"/>
      <c r="BO80" s="235"/>
      <c r="BP80" s="235"/>
      <c r="BQ80" s="232">
        <v>74</v>
      </c>
      <c r="BR80" s="237"/>
      <c r="BS80" s="874"/>
      <c r="BT80" s="875"/>
      <c r="BU80" s="875"/>
      <c r="BV80" s="875"/>
      <c r="BW80" s="875"/>
      <c r="BX80" s="875"/>
      <c r="BY80" s="875"/>
      <c r="BZ80" s="875"/>
      <c r="CA80" s="875"/>
      <c r="CB80" s="875"/>
      <c r="CC80" s="875"/>
      <c r="CD80" s="875"/>
      <c r="CE80" s="875"/>
      <c r="CF80" s="875"/>
      <c r="CG80" s="880"/>
      <c r="CH80" s="877"/>
      <c r="CI80" s="878"/>
      <c r="CJ80" s="878"/>
      <c r="CK80" s="878"/>
      <c r="CL80" s="879"/>
      <c r="CM80" s="877"/>
      <c r="CN80" s="878"/>
      <c r="CO80" s="878"/>
      <c r="CP80" s="878"/>
      <c r="CQ80" s="879"/>
      <c r="CR80" s="877"/>
      <c r="CS80" s="878"/>
      <c r="CT80" s="878"/>
      <c r="CU80" s="878"/>
      <c r="CV80" s="879"/>
      <c r="CW80" s="877"/>
      <c r="CX80" s="878"/>
      <c r="CY80" s="878"/>
      <c r="CZ80" s="878"/>
      <c r="DA80" s="879"/>
      <c r="DB80" s="877"/>
      <c r="DC80" s="878"/>
      <c r="DD80" s="878"/>
      <c r="DE80" s="878"/>
      <c r="DF80" s="879"/>
      <c r="DG80" s="877"/>
      <c r="DH80" s="878"/>
      <c r="DI80" s="878"/>
      <c r="DJ80" s="878"/>
      <c r="DK80" s="879"/>
      <c r="DL80" s="877"/>
      <c r="DM80" s="878"/>
      <c r="DN80" s="878"/>
      <c r="DO80" s="878"/>
      <c r="DP80" s="879"/>
      <c r="DQ80" s="877"/>
      <c r="DR80" s="878"/>
      <c r="DS80" s="878"/>
      <c r="DT80" s="878"/>
      <c r="DU80" s="879"/>
      <c r="DV80" s="874"/>
      <c r="DW80" s="875"/>
      <c r="DX80" s="875"/>
      <c r="DY80" s="875"/>
      <c r="DZ80" s="876"/>
      <c r="EA80" s="224"/>
    </row>
    <row r="81" spans="1:131" ht="26.25" customHeight="1" x14ac:dyDescent="0.15">
      <c r="A81" s="232">
        <v>14</v>
      </c>
      <c r="B81" s="888"/>
      <c r="C81" s="889"/>
      <c r="D81" s="889"/>
      <c r="E81" s="889"/>
      <c r="F81" s="889"/>
      <c r="G81" s="889"/>
      <c r="H81" s="889"/>
      <c r="I81" s="889"/>
      <c r="J81" s="889"/>
      <c r="K81" s="889"/>
      <c r="L81" s="889"/>
      <c r="M81" s="889"/>
      <c r="N81" s="889"/>
      <c r="O81" s="889"/>
      <c r="P81" s="890"/>
      <c r="Q81" s="891"/>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5"/>
      <c r="BF81" s="235"/>
      <c r="BG81" s="235"/>
      <c r="BH81" s="235"/>
      <c r="BI81" s="235"/>
      <c r="BJ81" s="235"/>
      <c r="BK81" s="235"/>
      <c r="BL81" s="235"/>
      <c r="BM81" s="235"/>
      <c r="BN81" s="235"/>
      <c r="BO81" s="235"/>
      <c r="BP81" s="235"/>
      <c r="BQ81" s="232">
        <v>75</v>
      </c>
      <c r="BR81" s="237"/>
      <c r="BS81" s="874"/>
      <c r="BT81" s="875"/>
      <c r="BU81" s="875"/>
      <c r="BV81" s="875"/>
      <c r="BW81" s="875"/>
      <c r="BX81" s="875"/>
      <c r="BY81" s="875"/>
      <c r="BZ81" s="875"/>
      <c r="CA81" s="875"/>
      <c r="CB81" s="875"/>
      <c r="CC81" s="875"/>
      <c r="CD81" s="875"/>
      <c r="CE81" s="875"/>
      <c r="CF81" s="875"/>
      <c r="CG81" s="880"/>
      <c r="CH81" s="877"/>
      <c r="CI81" s="878"/>
      <c r="CJ81" s="878"/>
      <c r="CK81" s="878"/>
      <c r="CL81" s="879"/>
      <c r="CM81" s="877"/>
      <c r="CN81" s="878"/>
      <c r="CO81" s="878"/>
      <c r="CP81" s="878"/>
      <c r="CQ81" s="879"/>
      <c r="CR81" s="877"/>
      <c r="CS81" s="878"/>
      <c r="CT81" s="878"/>
      <c r="CU81" s="878"/>
      <c r="CV81" s="879"/>
      <c r="CW81" s="877"/>
      <c r="CX81" s="878"/>
      <c r="CY81" s="878"/>
      <c r="CZ81" s="878"/>
      <c r="DA81" s="879"/>
      <c r="DB81" s="877"/>
      <c r="DC81" s="878"/>
      <c r="DD81" s="878"/>
      <c r="DE81" s="878"/>
      <c r="DF81" s="879"/>
      <c r="DG81" s="877"/>
      <c r="DH81" s="878"/>
      <c r="DI81" s="878"/>
      <c r="DJ81" s="878"/>
      <c r="DK81" s="879"/>
      <c r="DL81" s="877"/>
      <c r="DM81" s="878"/>
      <c r="DN81" s="878"/>
      <c r="DO81" s="878"/>
      <c r="DP81" s="879"/>
      <c r="DQ81" s="877"/>
      <c r="DR81" s="878"/>
      <c r="DS81" s="878"/>
      <c r="DT81" s="878"/>
      <c r="DU81" s="879"/>
      <c r="DV81" s="874"/>
      <c r="DW81" s="875"/>
      <c r="DX81" s="875"/>
      <c r="DY81" s="875"/>
      <c r="DZ81" s="876"/>
      <c r="EA81" s="224"/>
    </row>
    <row r="82" spans="1:131" ht="26.25" customHeight="1" x14ac:dyDescent="0.15">
      <c r="A82" s="232">
        <v>15</v>
      </c>
      <c r="B82" s="888"/>
      <c r="C82" s="889"/>
      <c r="D82" s="889"/>
      <c r="E82" s="889"/>
      <c r="F82" s="889"/>
      <c r="G82" s="889"/>
      <c r="H82" s="889"/>
      <c r="I82" s="889"/>
      <c r="J82" s="889"/>
      <c r="K82" s="889"/>
      <c r="L82" s="889"/>
      <c r="M82" s="889"/>
      <c r="N82" s="889"/>
      <c r="O82" s="889"/>
      <c r="P82" s="890"/>
      <c r="Q82" s="891"/>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5"/>
      <c r="BF82" s="235"/>
      <c r="BG82" s="235"/>
      <c r="BH82" s="235"/>
      <c r="BI82" s="235"/>
      <c r="BJ82" s="235"/>
      <c r="BK82" s="235"/>
      <c r="BL82" s="235"/>
      <c r="BM82" s="235"/>
      <c r="BN82" s="235"/>
      <c r="BO82" s="235"/>
      <c r="BP82" s="235"/>
      <c r="BQ82" s="232">
        <v>76</v>
      </c>
      <c r="BR82" s="237"/>
      <c r="BS82" s="874"/>
      <c r="BT82" s="875"/>
      <c r="BU82" s="875"/>
      <c r="BV82" s="875"/>
      <c r="BW82" s="875"/>
      <c r="BX82" s="875"/>
      <c r="BY82" s="875"/>
      <c r="BZ82" s="875"/>
      <c r="CA82" s="875"/>
      <c r="CB82" s="875"/>
      <c r="CC82" s="875"/>
      <c r="CD82" s="875"/>
      <c r="CE82" s="875"/>
      <c r="CF82" s="875"/>
      <c r="CG82" s="880"/>
      <c r="CH82" s="877"/>
      <c r="CI82" s="878"/>
      <c r="CJ82" s="878"/>
      <c r="CK82" s="878"/>
      <c r="CL82" s="879"/>
      <c r="CM82" s="877"/>
      <c r="CN82" s="878"/>
      <c r="CO82" s="878"/>
      <c r="CP82" s="878"/>
      <c r="CQ82" s="879"/>
      <c r="CR82" s="877"/>
      <c r="CS82" s="878"/>
      <c r="CT82" s="878"/>
      <c r="CU82" s="878"/>
      <c r="CV82" s="879"/>
      <c r="CW82" s="877"/>
      <c r="CX82" s="878"/>
      <c r="CY82" s="878"/>
      <c r="CZ82" s="878"/>
      <c r="DA82" s="879"/>
      <c r="DB82" s="877"/>
      <c r="DC82" s="878"/>
      <c r="DD82" s="878"/>
      <c r="DE82" s="878"/>
      <c r="DF82" s="879"/>
      <c r="DG82" s="877"/>
      <c r="DH82" s="878"/>
      <c r="DI82" s="878"/>
      <c r="DJ82" s="878"/>
      <c r="DK82" s="879"/>
      <c r="DL82" s="877"/>
      <c r="DM82" s="878"/>
      <c r="DN82" s="878"/>
      <c r="DO82" s="878"/>
      <c r="DP82" s="879"/>
      <c r="DQ82" s="877"/>
      <c r="DR82" s="878"/>
      <c r="DS82" s="878"/>
      <c r="DT82" s="878"/>
      <c r="DU82" s="879"/>
      <c r="DV82" s="874"/>
      <c r="DW82" s="875"/>
      <c r="DX82" s="875"/>
      <c r="DY82" s="875"/>
      <c r="DZ82" s="876"/>
      <c r="EA82" s="224"/>
    </row>
    <row r="83" spans="1:131" ht="26.25" customHeight="1" x14ac:dyDescent="0.15">
      <c r="A83" s="232">
        <v>16</v>
      </c>
      <c r="B83" s="888"/>
      <c r="C83" s="889"/>
      <c r="D83" s="889"/>
      <c r="E83" s="889"/>
      <c r="F83" s="889"/>
      <c r="G83" s="889"/>
      <c r="H83" s="889"/>
      <c r="I83" s="889"/>
      <c r="J83" s="889"/>
      <c r="K83" s="889"/>
      <c r="L83" s="889"/>
      <c r="M83" s="889"/>
      <c r="N83" s="889"/>
      <c r="O83" s="889"/>
      <c r="P83" s="890"/>
      <c r="Q83" s="891"/>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5"/>
      <c r="BF83" s="235"/>
      <c r="BG83" s="235"/>
      <c r="BH83" s="235"/>
      <c r="BI83" s="235"/>
      <c r="BJ83" s="235"/>
      <c r="BK83" s="235"/>
      <c r="BL83" s="235"/>
      <c r="BM83" s="235"/>
      <c r="BN83" s="235"/>
      <c r="BO83" s="235"/>
      <c r="BP83" s="235"/>
      <c r="BQ83" s="232">
        <v>77</v>
      </c>
      <c r="BR83" s="237"/>
      <c r="BS83" s="874"/>
      <c r="BT83" s="875"/>
      <c r="BU83" s="875"/>
      <c r="BV83" s="875"/>
      <c r="BW83" s="875"/>
      <c r="BX83" s="875"/>
      <c r="BY83" s="875"/>
      <c r="BZ83" s="875"/>
      <c r="CA83" s="875"/>
      <c r="CB83" s="875"/>
      <c r="CC83" s="875"/>
      <c r="CD83" s="875"/>
      <c r="CE83" s="875"/>
      <c r="CF83" s="875"/>
      <c r="CG83" s="880"/>
      <c r="CH83" s="877"/>
      <c r="CI83" s="878"/>
      <c r="CJ83" s="878"/>
      <c r="CK83" s="878"/>
      <c r="CL83" s="879"/>
      <c r="CM83" s="877"/>
      <c r="CN83" s="878"/>
      <c r="CO83" s="878"/>
      <c r="CP83" s="878"/>
      <c r="CQ83" s="879"/>
      <c r="CR83" s="877"/>
      <c r="CS83" s="878"/>
      <c r="CT83" s="878"/>
      <c r="CU83" s="878"/>
      <c r="CV83" s="879"/>
      <c r="CW83" s="877"/>
      <c r="CX83" s="878"/>
      <c r="CY83" s="878"/>
      <c r="CZ83" s="878"/>
      <c r="DA83" s="879"/>
      <c r="DB83" s="877"/>
      <c r="DC83" s="878"/>
      <c r="DD83" s="878"/>
      <c r="DE83" s="878"/>
      <c r="DF83" s="879"/>
      <c r="DG83" s="877"/>
      <c r="DH83" s="878"/>
      <c r="DI83" s="878"/>
      <c r="DJ83" s="878"/>
      <c r="DK83" s="879"/>
      <c r="DL83" s="877"/>
      <c r="DM83" s="878"/>
      <c r="DN83" s="878"/>
      <c r="DO83" s="878"/>
      <c r="DP83" s="879"/>
      <c r="DQ83" s="877"/>
      <c r="DR83" s="878"/>
      <c r="DS83" s="878"/>
      <c r="DT83" s="878"/>
      <c r="DU83" s="879"/>
      <c r="DV83" s="874"/>
      <c r="DW83" s="875"/>
      <c r="DX83" s="875"/>
      <c r="DY83" s="875"/>
      <c r="DZ83" s="876"/>
      <c r="EA83" s="224"/>
    </row>
    <row r="84" spans="1:131" ht="26.25" customHeight="1" x14ac:dyDescent="0.15">
      <c r="A84" s="232">
        <v>17</v>
      </c>
      <c r="B84" s="888"/>
      <c r="C84" s="889"/>
      <c r="D84" s="889"/>
      <c r="E84" s="889"/>
      <c r="F84" s="889"/>
      <c r="G84" s="889"/>
      <c r="H84" s="889"/>
      <c r="I84" s="889"/>
      <c r="J84" s="889"/>
      <c r="K84" s="889"/>
      <c r="L84" s="889"/>
      <c r="M84" s="889"/>
      <c r="N84" s="889"/>
      <c r="O84" s="889"/>
      <c r="P84" s="890"/>
      <c r="Q84" s="891"/>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5"/>
      <c r="BF84" s="235"/>
      <c r="BG84" s="235"/>
      <c r="BH84" s="235"/>
      <c r="BI84" s="235"/>
      <c r="BJ84" s="235"/>
      <c r="BK84" s="235"/>
      <c r="BL84" s="235"/>
      <c r="BM84" s="235"/>
      <c r="BN84" s="235"/>
      <c r="BO84" s="235"/>
      <c r="BP84" s="235"/>
      <c r="BQ84" s="232">
        <v>78</v>
      </c>
      <c r="BR84" s="237"/>
      <c r="BS84" s="874"/>
      <c r="BT84" s="875"/>
      <c r="BU84" s="875"/>
      <c r="BV84" s="875"/>
      <c r="BW84" s="875"/>
      <c r="BX84" s="875"/>
      <c r="BY84" s="875"/>
      <c r="BZ84" s="875"/>
      <c r="CA84" s="875"/>
      <c r="CB84" s="875"/>
      <c r="CC84" s="875"/>
      <c r="CD84" s="875"/>
      <c r="CE84" s="875"/>
      <c r="CF84" s="875"/>
      <c r="CG84" s="880"/>
      <c r="CH84" s="877"/>
      <c r="CI84" s="878"/>
      <c r="CJ84" s="878"/>
      <c r="CK84" s="878"/>
      <c r="CL84" s="879"/>
      <c r="CM84" s="877"/>
      <c r="CN84" s="878"/>
      <c r="CO84" s="878"/>
      <c r="CP84" s="878"/>
      <c r="CQ84" s="879"/>
      <c r="CR84" s="877"/>
      <c r="CS84" s="878"/>
      <c r="CT84" s="878"/>
      <c r="CU84" s="878"/>
      <c r="CV84" s="879"/>
      <c r="CW84" s="877"/>
      <c r="CX84" s="878"/>
      <c r="CY84" s="878"/>
      <c r="CZ84" s="878"/>
      <c r="DA84" s="879"/>
      <c r="DB84" s="877"/>
      <c r="DC84" s="878"/>
      <c r="DD84" s="878"/>
      <c r="DE84" s="878"/>
      <c r="DF84" s="879"/>
      <c r="DG84" s="877"/>
      <c r="DH84" s="878"/>
      <c r="DI84" s="878"/>
      <c r="DJ84" s="878"/>
      <c r="DK84" s="879"/>
      <c r="DL84" s="877"/>
      <c r="DM84" s="878"/>
      <c r="DN84" s="878"/>
      <c r="DO84" s="878"/>
      <c r="DP84" s="879"/>
      <c r="DQ84" s="877"/>
      <c r="DR84" s="878"/>
      <c r="DS84" s="878"/>
      <c r="DT84" s="878"/>
      <c r="DU84" s="879"/>
      <c r="DV84" s="874"/>
      <c r="DW84" s="875"/>
      <c r="DX84" s="875"/>
      <c r="DY84" s="875"/>
      <c r="DZ84" s="876"/>
      <c r="EA84" s="224"/>
    </row>
    <row r="85" spans="1:131" ht="26.25" customHeight="1" x14ac:dyDescent="0.15">
      <c r="A85" s="232">
        <v>18</v>
      </c>
      <c r="B85" s="888"/>
      <c r="C85" s="889"/>
      <c r="D85" s="889"/>
      <c r="E85" s="889"/>
      <c r="F85" s="889"/>
      <c r="G85" s="889"/>
      <c r="H85" s="889"/>
      <c r="I85" s="889"/>
      <c r="J85" s="889"/>
      <c r="K85" s="889"/>
      <c r="L85" s="889"/>
      <c r="M85" s="889"/>
      <c r="N85" s="889"/>
      <c r="O85" s="889"/>
      <c r="P85" s="890"/>
      <c r="Q85" s="891"/>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5"/>
      <c r="BF85" s="235"/>
      <c r="BG85" s="235"/>
      <c r="BH85" s="235"/>
      <c r="BI85" s="235"/>
      <c r="BJ85" s="235"/>
      <c r="BK85" s="235"/>
      <c r="BL85" s="235"/>
      <c r="BM85" s="235"/>
      <c r="BN85" s="235"/>
      <c r="BO85" s="235"/>
      <c r="BP85" s="235"/>
      <c r="BQ85" s="232">
        <v>79</v>
      </c>
      <c r="BR85" s="237"/>
      <c r="BS85" s="874"/>
      <c r="BT85" s="875"/>
      <c r="BU85" s="875"/>
      <c r="BV85" s="875"/>
      <c r="BW85" s="875"/>
      <c r="BX85" s="875"/>
      <c r="BY85" s="875"/>
      <c r="BZ85" s="875"/>
      <c r="CA85" s="875"/>
      <c r="CB85" s="875"/>
      <c r="CC85" s="875"/>
      <c r="CD85" s="875"/>
      <c r="CE85" s="875"/>
      <c r="CF85" s="875"/>
      <c r="CG85" s="880"/>
      <c r="CH85" s="877"/>
      <c r="CI85" s="878"/>
      <c r="CJ85" s="878"/>
      <c r="CK85" s="878"/>
      <c r="CL85" s="879"/>
      <c r="CM85" s="877"/>
      <c r="CN85" s="878"/>
      <c r="CO85" s="878"/>
      <c r="CP85" s="878"/>
      <c r="CQ85" s="879"/>
      <c r="CR85" s="877"/>
      <c r="CS85" s="878"/>
      <c r="CT85" s="878"/>
      <c r="CU85" s="878"/>
      <c r="CV85" s="879"/>
      <c r="CW85" s="877"/>
      <c r="CX85" s="878"/>
      <c r="CY85" s="878"/>
      <c r="CZ85" s="878"/>
      <c r="DA85" s="879"/>
      <c r="DB85" s="877"/>
      <c r="DC85" s="878"/>
      <c r="DD85" s="878"/>
      <c r="DE85" s="878"/>
      <c r="DF85" s="879"/>
      <c r="DG85" s="877"/>
      <c r="DH85" s="878"/>
      <c r="DI85" s="878"/>
      <c r="DJ85" s="878"/>
      <c r="DK85" s="879"/>
      <c r="DL85" s="877"/>
      <c r="DM85" s="878"/>
      <c r="DN85" s="878"/>
      <c r="DO85" s="878"/>
      <c r="DP85" s="879"/>
      <c r="DQ85" s="877"/>
      <c r="DR85" s="878"/>
      <c r="DS85" s="878"/>
      <c r="DT85" s="878"/>
      <c r="DU85" s="879"/>
      <c r="DV85" s="874"/>
      <c r="DW85" s="875"/>
      <c r="DX85" s="875"/>
      <c r="DY85" s="875"/>
      <c r="DZ85" s="876"/>
      <c r="EA85" s="224"/>
    </row>
    <row r="86" spans="1:131" ht="26.25" customHeight="1" x14ac:dyDescent="0.15">
      <c r="A86" s="232">
        <v>19</v>
      </c>
      <c r="B86" s="888"/>
      <c r="C86" s="889"/>
      <c r="D86" s="889"/>
      <c r="E86" s="889"/>
      <c r="F86" s="889"/>
      <c r="G86" s="889"/>
      <c r="H86" s="889"/>
      <c r="I86" s="889"/>
      <c r="J86" s="889"/>
      <c r="K86" s="889"/>
      <c r="L86" s="889"/>
      <c r="M86" s="889"/>
      <c r="N86" s="889"/>
      <c r="O86" s="889"/>
      <c r="P86" s="890"/>
      <c r="Q86" s="891"/>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5"/>
      <c r="BF86" s="235"/>
      <c r="BG86" s="235"/>
      <c r="BH86" s="235"/>
      <c r="BI86" s="235"/>
      <c r="BJ86" s="235"/>
      <c r="BK86" s="235"/>
      <c r="BL86" s="235"/>
      <c r="BM86" s="235"/>
      <c r="BN86" s="235"/>
      <c r="BO86" s="235"/>
      <c r="BP86" s="235"/>
      <c r="BQ86" s="232">
        <v>80</v>
      </c>
      <c r="BR86" s="237"/>
      <c r="BS86" s="874"/>
      <c r="BT86" s="875"/>
      <c r="BU86" s="875"/>
      <c r="BV86" s="875"/>
      <c r="BW86" s="875"/>
      <c r="BX86" s="875"/>
      <c r="BY86" s="875"/>
      <c r="BZ86" s="875"/>
      <c r="CA86" s="875"/>
      <c r="CB86" s="875"/>
      <c r="CC86" s="875"/>
      <c r="CD86" s="875"/>
      <c r="CE86" s="875"/>
      <c r="CF86" s="875"/>
      <c r="CG86" s="880"/>
      <c r="CH86" s="877"/>
      <c r="CI86" s="878"/>
      <c r="CJ86" s="878"/>
      <c r="CK86" s="878"/>
      <c r="CL86" s="879"/>
      <c r="CM86" s="877"/>
      <c r="CN86" s="878"/>
      <c r="CO86" s="878"/>
      <c r="CP86" s="878"/>
      <c r="CQ86" s="879"/>
      <c r="CR86" s="877"/>
      <c r="CS86" s="878"/>
      <c r="CT86" s="878"/>
      <c r="CU86" s="878"/>
      <c r="CV86" s="879"/>
      <c r="CW86" s="877"/>
      <c r="CX86" s="878"/>
      <c r="CY86" s="878"/>
      <c r="CZ86" s="878"/>
      <c r="DA86" s="879"/>
      <c r="DB86" s="877"/>
      <c r="DC86" s="878"/>
      <c r="DD86" s="878"/>
      <c r="DE86" s="878"/>
      <c r="DF86" s="879"/>
      <c r="DG86" s="877"/>
      <c r="DH86" s="878"/>
      <c r="DI86" s="878"/>
      <c r="DJ86" s="878"/>
      <c r="DK86" s="879"/>
      <c r="DL86" s="877"/>
      <c r="DM86" s="878"/>
      <c r="DN86" s="878"/>
      <c r="DO86" s="878"/>
      <c r="DP86" s="879"/>
      <c r="DQ86" s="877"/>
      <c r="DR86" s="878"/>
      <c r="DS86" s="878"/>
      <c r="DT86" s="878"/>
      <c r="DU86" s="879"/>
      <c r="DV86" s="874"/>
      <c r="DW86" s="875"/>
      <c r="DX86" s="875"/>
      <c r="DY86" s="875"/>
      <c r="DZ86" s="876"/>
      <c r="EA86" s="224"/>
    </row>
    <row r="87" spans="1:131" ht="26.25" customHeight="1" x14ac:dyDescent="0.15">
      <c r="A87" s="238">
        <v>20</v>
      </c>
      <c r="B87" s="894"/>
      <c r="C87" s="895"/>
      <c r="D87" s="895"/>
      <c r="E87" s="895"/>
      <c r="F87" s="895"/>
      <c r="G87" s="895"/>
      <c r="H87" s="895"/>
      <c r="I87" s="895"/>
      <c r="J87" s="895"/>
      <c r="K87" s="895"/>
      <c r="L87" s="895"/>
      <c r="M87" s="895"/>
      <c r="N87" s="895"/>
      <c r="O87" s="895"/>
      <c r="P87" s="896"/>
      <c r="Q87" s="897"/>
      <c r="R87" s="898"/>
      <c r="S87" s="898"/>
      <c r="T87" s="898"/>
      <c r="U87" s="898"/>
      <c r="V87" s="898"/>
      <c r="W87" s="898"/>
      <c r="X87" s="898"/>
      <c r="Y87" s="898"/>
      <c r="Z87" s="898"/>
      <c r="AA87" s="898"/>
      <c r="AB87" s="898"/>
      <c r="AC87" s="898"/>
      <c r="AD87" s="898"/>
      <c r="AE87" s="898"/>
      <c r="AF87" s="898"/>
      <c r="AG87" s="898"/>
      <c r="AH87" s="898"/>
      <c r="AI87" s="898"/>
      <c r="AJ87" s="898"/>
      <c r="AK87" s="898"/>
      <c r="AL87" s="898"/>
      <c r="AM87" s="898"/>
      <c r="AN87" s="898"/>
      <c r="AO87" s="898"/>
      <c r="AP87" s="898"/>
      <c r="AQ87" s="898"/>
      <c r="AR87" s="898"/>
      <c r="AS87" s="898"/>
      <c r="AT87" s="898"/>
      <c r="AU87" s="898"/>
      <c r="AV87" s="898"/>
      <c r="AW87" s="898"/>
      <c r="AX87" s="898"/>
      <c r="AY87" s="898"/>
      <c r="AZ87" s="899"/>
      <c r="BA87" s="899"/>
      <c r="BB87" s="899"/>
      <c r="BC87" s="899"/>
      <c r="BD87" s="900"/>
      <c r="BE87" s="235"/>
      <c r="BF87" s="235"/>
      <c r="BG87" s="235"/>
      <c r="BH87" s="235"/>
      <c r="BI87" s="235"/>
      <c r="BJ87" s="235"/>
      <c r="BK87" s="235"/>
      <c r="BL87" s="235"/>
      <c r="BM87" s="235"/>
      <c r="BN87" s="235"/>
      <c r="BO87" s="235"/>
      <c r="BP87" s="235"/>
      <c r="BQ87" s="232">
        <v>81</v>
      </c>
      <c r="BR87" s="237"/>
      <c r="BS87" s="874"/>
      <c r="BT87" s="875"/>
      <c r="BU87" s="875"/>
      <c r="BV87" s="875"/>
      <c r="BW87" s="875"/>
      <c r="BX87" s="875"/>
      <c r="BY87" s="875"/>
      <c r="BZ87" s="875"/>
      <c r="CA87" s="875"/>
      <c r="CB87" s="875"/>
      <c r="CC87" s="875"/>
      <c r="CD87" s="875"/>
      <c r="CE87" s="875"/>
      <c r="CF87" s="875"/>
      <c r="CG87" s="880"/>
      <c r="CH87" s="877"/>
      <c r="CI87" s="878"/>
      <c r="CJ87" s="878"/>
      <c r="CK87" s="878"/>
      <c r="CL87" s="879"/>
      <c r="CM87" s="877"/>
      <c r="CN87" s="878"/>
      <c r="CO87" s="878"/>
      <c r="CP87" s="878"/>
      <c r="CQ87" s="879"/>
      <c r="CR87" s="877"/>
      <c r="CS87" s="878"/>
      <c r="CT87" s="878"/>
      <c r="CU87" s="878"/>
      <c r="CV87" s="879"/>
      <c r="CW87" s="877"/>
      <c r="CX87" s="878"/>
      <c r="CY87" s="878"/>
      <c r="CZ87" s="878"/>
      <c r="DA87" s="879"/>
      <c r="DB87" s="877"/>
      <c r="DC87" s="878"/>
      <c r="DD87" s="878"/>
      <c r="DE87" s="878"/>
      <c r="DF87" s="879"/>
      <c r="DG87" s="877"/>
      <c r="DH87" s="878"/>
      <c r="DI87" s="878"/>
      <c r="DJ87" s="878"/>
      <c r="DK87" s="879"/>
      <c r="DL87" s="877"/>
      <c r="DM87" s="878"/>
      <c r="DN87" s="878"/>
      <c r="DO87" s="878"/>
      <c r="DP87" s="879"/>
      <c r="DQ87" s="877"/>
      <c r="DR87" s="878"/>
      <c r="DS87" s="878"/>
      <c r="DT87" s="878"/>
      <c r="DU87" s="879"/>
      <c r="DV87" s="874"/>
      <c r="DW87" s="875"/>
      <c r="DX87" s="875"/>
      <c r="DY87" s="875"/>
      <c r="DZ87" s="876"/>
      <c r="EA87" s="224"/>
    </row>
    <row r="88" spans="1:131" ht="26.25" customHeight="1" thickBot="1" x14ac:dyDescent="0.2">
      <c r="A88" s="234" t="s">
        <v>375</v>
      </c>
      <c r="B88" s="802" t="s">
        <v>405</v>
      </c>
      <c r="C88" s="803"/>
      <c r="D88" s="803"/>
      <c r="E88" s="803"/>
      <c r="F88" s="803"/>
      <c r="G88" s="803"/>
      <c r="H88" s="803"/>
      <c r="I88" s="803"/>
      <c r="J88" s="803"/>
      <c r="K88" s="803"/>
      <c r="L88" s="803"/>
      <c r="M88" s="803"/>
      <c r="N88" s="803"/>
      <c r="O88" s="803"/>
      <c r="P88" s="804"/>
      <c r="Q88" s="855"/>
      <c r="R88" s="856"/>
      <c r="S88" s="856"/>
      <c r="T88" s="856"/>
      <c r="U88" s="856"/>
      <c r="V88" s="856"/>
      <c r="W88" s="856"/>
      <c r="X88" s="856"/>
      <c r="Y88" s="856"/>
      <c r="Z88" s="856"/>
      <c r="AA88" s="856"/>
      <c r="AB88" s="856"/>
      <c r="AC88" s="856"/>
      <c r="AD88" s="856"/>
      <c r="AE88" s="856"/>
      <c r="AF88" s="859">
        <v>883</v>
      </c>
      <c r="AG88" s="859"/>
      <c r="AH88" s="859"/>
      <c r="AI88" s="859"/>
      <c r="AJ88" s="859"/>
      <c r="AK88" s="856"/>
      <c r="AL88" s="856"/>
      <c r="AM88" s="856"/>
      <c r="AN88" s="856"/>
      <c r="AO88" s="856"/>
      <c r="AP88" s="859">
        <v>3883</v>
      </c>
      <c r="AQ88" s="859"/>
      <c r="AR88" s="859"/>
      <c r="AS88" s="859"/>
      <c r="AT88" s="859"/>
      <c r="AU88" s="859">
        <v>2196</v>
      </c>
      <c r="AV88" s="859"/>
      <c r="AW88" s="859"/>
      <c r="AX88" s="859"/>
      <c r="AY88" s="859"/>
      <c r="AZ88" s="864"/>
      <c r="BA88" s="864"/>
      <c r="BB88" s="864"/>
      <c r="BC88" s="864"/>
      <c r="BD88" s="865"/>
      <c r="BE88" s="235"/>
      <c r="BF88" s="235"/>
      <c r="BG88" s="235"/>
      <c r="BH88" s="235"/>
      <c r="BI88" s="235"/>
      <c r="BJ88" s="235"/>
      <c r="BK88" s="235"/>
      <c r="BL88" s="235"/>
      <c r="BM88" s="235"/>
      <c r="BN88" s="235"/>
      <c r="BO88" s="235"/>
      <c r="BP88" s="235"/>
      <c r="BQ88" s="232">
        <v>82</v>
      </c>
      <c r="BR88" s="237"/>
      <c r="BS88" s="874"/>
      <c r="BT88" s="875"/>
      <c r="BU88" s="875"/>
      <c r="BV88" s="875"/>
      <c r="BW88" s="875"/>
      <c r="BX88" s="875"/>
      <c r="BY88" s="875"/>
      <c r="BZ88" s="875"/>
      <c r="CA88" s="875"/>
      <c r="CB88" s="875"/>
      <c r="CC88" s="875"/>
      <c r="CD88" s="875"/>
      <c r="CE88" s="875"/>
      <c r="CF88" s="875"/>
      <c r="CG88" s="880"/>
      <c r="CH88" s="877"/>
      <c r="CI88" s="878"/>
      <c r="CJ88" s="878"/>
      <c r="CK88" s="878"/>
      <c r="CL88" s="879"/>
      <c r="CM88" s="877"/>
      <c r="CN88" s="878"/>
      <c r="CO88" s="878"/>
      <c r="CP88" s="878"/>
      <c r="CQ88" s="879"/>
      <c r="CR88" s="877"/>
      <c r="CS88" s="878"/>
      <c r="CT88" s="878"/>
      <c r="CU88" s="878"/>
      <c r="CV88" s="879"/>
      <c r="CW88" s="877"/>
      <c r="CX88" s="878"/>
      <c r="CY88" s="878"/>
      <c r="CZ88" s="878"/>
      <c r="DA88" s="879"/>
      <c r="DB88" s="877"/>
      <c r="DC88" s="878"/>
      <c r="DD88" s="878"/>
      <c r="DE88" s="878"/>
      <c r="DF88" s="879"/>
      <c r="DG88" s="877"/>
      <c r="DH88" s="878"/>
      <c r="DI88" s="878"/>
      <c r="DJ88" s="878"/>
      <c r="DK88" s="879"/>
      <c r="DL88" s="877"/>
      <c r="DM88" s="878"/>
      <c r="DN88" s="878"/>
      <c r="DO88" s="878"/>
      <c r="DP88" s="879"/>
      <c r="DQ88" s="877"/>
      <c r="DR88" s="878"/>
      <c r="DS88" s="878"/>
      <c r="DT88" s="878"/>
      <c r="DU88" s="879"/>
      <c r="DV88" s="874"/>
      <c r="DW88" s="875"/>
      <c r="DX88" s="875"/>
      <c r="DY88" s="875"/>
      <c r="DZ88" s="876"/>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4"/>
      <c r="BT89" s="875"/>
      <c r="BU89" s="875"/>
      <c r="BV89" s="875"/>
      <c r="BW89" s="875"/>
      <c r="BX89" s="875"/>
      <c r="BY89" s="875"/>
      <c r="BZ89" s="875"/>
      <c r="CA89" s="875"/>
      <c r="CB89" s="875"/>
      <c r="CC89" s="875"/>
      <c r="CD89" s="875"/>
      <c r="CE89" s="875"/>
      <c r="CF89" s="875"/>
      <c r="CG89" s="880"/>
      <c r="CH89" s="877"/>
      <c r="CI89" s="878"/>
      <c r="CJ89" s="878"/>
      <c r="CK89" s="878"/>
      <c r="CL89" s="879"/>
      <c r="CM89" s="877"/>
      <c r="CN89" s="878"/>
      <c r="CO89" s="878"/>
      <c r="CP89" s="878"/>
      <c r="CQ89" s="879"/>
      <c r="CR89" s="877"/>
      <c r="CS89" s="878"/>
      <c r="CT89" s="878"/>
      <c r="CU89" s="878"/>
      <c r="CV89" s="879"/>
      <c r="CW89" s="877"/>
      <c r="CX89" s="878"/>
      <c r="CY89" s="878"/>
      <c r="CZ89" s="878"/>
      <c r="DA89" s="879"/>
      <c r="DB89" s="877"/>
      <c r="DC89" s="878"/>
      <c r="DD89" s="878"/>
      <c r="DE89" s="878"/>
      <c r="DF89" s="879"/>
      <c r="DG89" s="877"/>
      <c r="DH89" s="878"/>
      <c r="DI89" s="878"/>
      <c r="DJ89" s="878"/>
      <c r="DK89" s="879"/>
      <c r="DL89" s="877"/>
      <c r="DM89" s="878"/>
      <c r="DN89" s="878"/>
      <c r="DO89" s="878"/>
      <c r="DP89" s="879"/>
      <c r="DQ89" s="877"/>
      <c r="DR89" s="878"/>
      <c r="DS89" s="878"/>
      <c r="DT89" s="878"/>
      <c r="DU89" s="879"/>
      <c r="DV89" s="874"/>
      <c r="DW89" s="875"/>
      <c r="DX89" s="875"/>
      <c r="DY89" s="875"/>
      <c r="DZ89" s="876"/>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4"/>
      <c r="BT90" s="875"/>
      <c r="BU90" s="875"/>
      <c r="BV90" s="875"/>
      <c r="BW90" s="875"/>
      <c r="BX90" s="875"/>
      <c r="BY90" s="875"/>
      <c r="BZ90" s="875"/>
      <c r="CA90" s="875"/>
      <c r="CB90" s="875"/>
      <c r="CC90" s="875"/>
      <c r="CD90" s="875"/>
      <c r="CE90" s="875"/>
      <c r="CF90" s="875"/>
      <c r="CG90" s="880"/>
      <c r="CH90" s="877"/>
      <c r="CI90" s="878"/>
      <c r="CJ90" s="878"/>
      <c r="CK90" s="878"/>
      <c r="CL90" s="879"/>
      <c r="CM90" s="877"/>
      <c r="CN90" s="878"/>
      <c r="CO90" s="878"/>
      <c r="CP90" s="878"/>
      <c r="CQ90" s="879"/>
      <c r="CR90" s="877"/>
      <c r="CS90" s="878"/>
      <c r="CT90" s="878"/>
      <c r="CU90" s="878"/>
      <c r="CV90" s="879"/>
      <c r="CW90" s="877"/>
      <c r="CX90" s="878"/>
      <c r="CY90" s="878"/>
      <c r="CZ90" s="878"/>
      <c r="DA90" s="879"/>
      <c r="DB90" s="877"/>
      <c r="DC90" s="878"/>
      <c r="DD90" s="878"/>
      <c r="DE90" s="878"/>
      <c r="DF90" s="879"/>
      <c r="DG90" s="877"/>
      <c r="DH90" s="878"/>
      <c r="DI90" s="878"/>
      <c r="DJ90" s="878"/>
      <c r="DK90" s="879"/>
      <c r="DL90" s="877"/>
      <c r="DM90" s="878"/>
      <c r="DN90" s="878"/>
      <c r="DO90" s="878"/>
      <c r="DP90" s="879"/>
      <c r="DQ90" s="877"/>
      <c r="DR90" s="878"/>
      <c r="DS90" s="878"/>
      <c r="DT90" s="878"/>
      <c r="DU90" s="879"/>
      <c r="DV90" s="874"/>
      <c r="DW90" s="875"/>
      <c r="DX90" s="875"/>
      <c r="DY90" s="875"/>
      <c r="DZ90" s="876"/>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4"/>
      <c r="BT91" s="875"/>
      <c r="BU91" s="875"/>
      <c r="BV91" s="875"/>
      <c r="BW91" s="875"/>
      <c r="BX91" s="875"/>
      <c r="BY91" s="875"/>
      <c r="BZ91" s="875"/>
      <c r="CA91" s="875"/>
      <c r="CB91" s="875"/>
      <c r="CC91" s="875"/>
      <c r="CD91" s="875"/>
      <c r="CE91" s="875"/>
      <c r="CF91" s="875"/>
      <c r="CG91" s="880"/>
      <c r="CH91" s="877"/>
      <c r="CI91" s="878"/>
      <c r="CJ91" s="878"/>
      <c r="CK91" s="878"/>
      <c r="CL91" s="879"/>
      <c r="CM91" s="877"/>
      <c r="CN91" s="878"/>
      <c r="CO91" s="878"/>
      <c r="CP91" s="878"/>
      <c r="CQ91" s="879"/>
      <c r="CR91" s="877"/>
      <c r="CS91" s="878"/>
      <c r="CT91" s="878"/>
      <c r="CU91" s="878"/>
      <c r="CV91" s="879"/>
      <c r="CW91" s="877"/>
      <c r="CX91" s="878"/>
      <c r="CY91" s="878"/>
      <c r="CZ91" s="878"/>
      <c r="DA91" s="879"/>
      <c r="DB91" s="877"/>
      <c r="DC91" s="878"/>
      <c r="DD91" s="878"/>
      <c r="DE91" s="878"/>
      <c r="DF91" s="879"/>
      <c r="DG91" s="877"/>
      <c r="DH91" s="878"/>
      <c r="DI91" s="878"/>
      <c r="DJ91" s="878"/>
      <c r="DK91" s="879"/>
      <c r="DL91" s="877"/>
      <c r="DM91" s="878"/>
      <c r="DN91" s="878"/>
      <c r="DO91" s="878"/>
      <c r="DP91" s="879"/>
      <c r="DQ91" s="877"/>
      <c r="DR91" s="878"/>
      <c r="DS91" s="878"/>
      <c r="DT91" s="878"/>
      <c r="DU91" s="879"/>
      <c r="DV91" s="874"/>
      <c r="DW91" s="875"/>
      <c r="DX91" s="875"/>
      <c r="DY91" s="875"/>
      <c r="DZ91" s="876"/>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4"/>
      <c r="BT92" s="875"/>
      <c r="BU92" s="875"/>
      <c r="BV92" s="875"/>
      <c r="BW92" s="875"/>
      <c r="BX92" s="875"/>
      <c r="BY92" s="875"/>
      <c r="BZ92" s="875"/>
      <c r="CA92" s="875"/>
      <c r="CB92" s="875"/>
      <c r="CC92" s="875"/>
      <c r="CD92" s="875"/>
      <c r="CE92" s="875"/>
      <c r="CF92" s="875"/>
      <c r="CG92" s="880"/>
      <c r="CH92" s="877"/>
      <c r="CI92" s="878"/>
      <c r="CJ92" s="878"/>
      <c r="CK92" s="878"/>
      <c r="CL92" s="879"/>
      <c r="CM92" s="877"/>
      <c r="CN92" s="878"/>
      <c r="CO92" s="878"/>
      <c r="CP92" s="878"/>
      <c r="CQ92" s="879"/>
      <c r="CR92" s="877"/>
      <c r="CS92" s="878"/>
      <c r="CT92" s="878"/>
      <c r="CU92" s="878"/>
      <c r="CV92" s="879"/>
      <c r="CW92" s="877"/>
      <c r="CX92" s="878"/>
      <c r="CY92" s="878"/>
      <c r="CZ92" s="878"/>
      <c r="DA92" s="879"/>
      <c r="DB92" s="877"/>
      <c r="DC92" s="878"/>
      <c r="DD92" s="878"/>
      <c r="DE92" s="878"/>
      <c r="DF92" s="879"/>
      <c r="DG92" s="877"/>
      <c r="DH92" s="878"/>
      <c r="DI92" s="878"/>
      <c r="DJ92" s="878"/>
      <c r="DK92" s="879"/>
      <c r="DL92" s="877"/>
      <c r="DM92" s="878"/>
      <c r="DN92" s="878"/>
      <c r="DO92" s="878"/>
      <c r="DP92" s="879"/>
      <c r="DQ92" s="877"/>
      <c r="DR92" s="878"/>
      <c r="DS92" s="878"/>
      <c r="DT92" s="878"/>
      <c r="DU92" s="879"/>
      <c r="DV92" s="874"/>
      <c r="DW92" s="875"/>
      <c r="DX92" s="875"/>
      <c r="DY92" s="875"/>
      <c r="DZ92" s="876"/>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4"/>
      <c r="BT93" s="875"/>
      <c r="BU93" s="875"/>
      <c r="BV93" s="875"/>
      <c r="BW93" s="875"/>
      <c r="BX93" s="875"/>
      <c r="BY93" s="875"/>
      <c r="BZ93" s="875"/>
      <c r="CA93" s="875"/>
      <c r="CB93" s="875"/>
      <c r="CC93" s="875"/>
      <c r="CD93" s="875"/>
      <c r="CE93" s="875"/>
      <c r="CF93" s="875"/>
      <c r="CG93" s="880"/>
      <c r="CH93" s="877"/>
      <c r="CI93" s="878"/>
      <c r="CJ93" s="878"/>
      <c r="CK93" s="878"/>
      <c r="CL93" s="879"/>
      <c r="CM93" s="877"/>
      <c r="CN93" s="878"/>
      <c r="CO93" s="878"/>
      <c r="CP93" s="878"/>
      <c r="CQ93" s="879"/>
      <c r="CR93" s="877"/>
      <c r="CS93" s="878"/>
      <c r="CT93" s="878"/>
      <c r="CU93" s="878"/>
      <c r="CV93" s="879"/>
      <c r="CW93" s="877"/>
      <c r="CX93" s="878"/>
      <c r="CY93" s="878"/>
      <c r="CZ93" s="878"/>
      <c r="DA93" s="879"/>
      <c r="DB93" s="877"/>
      <c r="DC93" s="878"/>
      <c r="DD93" s="878"/>
      <c r="DE93" s="878"/>
      <c r="DF93" s="879"/>
      <c r="DG93" s="877"/>
      <c r="DH93" s="878"/>
      <c r="DI93" s="878"/>
      <c r="DJ93" s="878"/>
      <c r="DK93" s="879"/>
      <c r="DL93" s="877"/>
      <c r="DM93" s="878"/>
      <c r="DN93" s="878"/>
      <c r="DO93" s="878"/>
      <c r="DP93" s="879"/>
      <c r="DQ93" s="877"/>
      <c r="DR93" s="878"/>
      <c r="DS93" s="878"/>
      <c r="DT93" s="878"/>
      <c r="DU93" s="879"/>
      <c r="DV93" s="874"/>
      <c r="DW93" s="875"/>
      <c r="DX93" s="875"/>
      <c r="DY93" s="875"/>
      <c r="DZ93" s="876"/>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4"/>
      <c r="BT94" s="875"/>
      <c r="BU94" s="875"/>
      <c r="BV94" s="875"/>
      <c r="BW94" s="875"/>
      <c r="BX94" s="875"/>
      <c r="BY94" s="875"/>
      <c r="BZ94" s="875"/>
      <c r="CA94" s="875"/>
      <c r="CB94" s="875"/>
      <c r="CC94" s="875"/>
      <c r="CD94" s="875"/>
      <c r="CE94" s="875"/>
      <c r="CF94" s="875"/>
      <c r="CG94" s="880"/>
      <c r="CH94" s="877"/>
      <c r="CI94" s="878"/>
      <c r="CJ94" s="878"/>
      <c r="CK94" s="878"/>
      <c r="CL94" s="879"/>
      <c r="CM94" s="877"/>
      <c r="CN94" s="878"/>
      <c r="CO94" s="878"/>
      <c r="CP94" s="878"/>
      <c r="CQ94" s="879"/>
      <c r="CR94" s="877"/>
      <c r="CS94" s="878"/>
      <c r="CT94" s="878"/>
      <c r="CU94" s="878"/>
      <c r="CV94" s="879"/>
      <c r="CW94" s="877"/>
      <c r="CX94" s="878"/>
      <c r="CY94" s="878"/>
      <c r="CZ94" s="878"/>
      <c r="DA94" s="879"/>
      <c r="DB94" s="877"/>
      <c r="DC94" s="878"/>
      <c r="DD94" s="878"/>
      <c r="DE94" s="878"/>
      <c r="DF94" s="879"/>
      <c r="DG94" s="877"/>
      <c r="DH94" s="878"/>
      <c r="DI94" s="878"/>
      <c r="DJ94" s="878"/>
      <c r="DK94" s="879"/>
      <c r="DL94" s="877"/>
      <c r="DM94" s="878"/>
      <c r="DN94" s="878"/>
      <c r="DO94" s="878"/>
      <c r="DP94" s="879"/>
      <c r="DQ94" s="877"/>
      <c r="DR94" s="878"/>
      <c r="DS94" s="878"/>
      <c r="DT94" s="878"/>
      <c r="DU94" s="879"/>
      <c r="DV94" s="874"/>
      <c r="DW94" s="875"/>
      <c r="DX94" s="875"/>
      <c r="DY94" s="875"/>
      <c r="DZ94" s="876"/>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4"/>
      <c r="BT95" s="875"/>
      <c r="BU95" s="875"/>
      <c r="BV95" s="875"/>
      <c r="BW95" s="875"/>
      <c r="BX95" s="875"/>
      <c r="BY95" s="875"/>
      <c r="BZ95" s="875"/>
      <c r="CA95" s="875"/>
      <c r="CB95" s="875"/>
      <c r="CC95" s="875"/>
      <c r="CD95" s="875"/>
      <c r="CE95" s="875"/>
      <c r="CF95" s="875"/>
      <c r="CG95" s="880"/>
      <c r="CH95" s="877"/>
      <c r="CI95" s="878"/>
      <c r="CJ95" s="878"/>
      <c r="CK95" s="878"/>
      <c r="CL95" s="879"/>
      <c r="CM95" s="877"/>
      <c r="CN95" s="878"/>
      <c r="CO95" s="878"/>
      <c r="CP95" s="878"/>
      <c r="CQ95" s="879"/>
      <c r="CR95" s="877"/>
      <c r="CS95" s="878"/>
      <c r="CT95" s="878"/>
      <c r="CU95" s="878"/>
      <c r="CV95" s="879"/>
      <c r="CW95" s="877"/>
      <c r="CX95" s="878"/>
      <c r="CY95" s="878"/>
      <c r="CZ95" s="878"/>
      <c r="DA95" s="879"/>
      <c r="DB95" s="877"/>
      <c r="DC95" s="878"/>
      <c r="DD95" s="878"/>
      <c r="DE95" s="878"/>
      <c r="DF95" s="879"/>
      <c r="DG95" s="877"/>
      <c r="DH95" s="878"/>
      <c r="DI95" s="878"/>
      <c r="DJ95" s="878"/>
      <c r="DK95" s="879"/>
      <c r="DL95" s="877"/>
      <c r="DM95" s="878"/>
      <c r="DN95" s="878"/>
      <c r="DO95" s="878"/>
      <c r="DP95" s="879"/>
      <c r="DQ95" s="877"/>
      <c r="DR95" s="878"/>
      <c r="DS95" s="878"/>
      <c r="DT95" s="878"/>
      <c r="DU95" s="879"/>
      <c r="DV95" s="874"/>
      <c r="DW95" s="875"/>
      <c r="DX95" s="875"/>
      <c r="DY95" s="875"/>
      <c r="DZ95" s="876"/>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4"/>
      <c r="BT96" s="875"/>
      <c r="BU96" s="875"/>
      <c r="BV96" s="875"/>
      <c r="BW96" s="875"/>
      <c r="BX96" s="875"/>
      <c r="BY96" s="875"/>
      <c r="BZ96" s="875"/>
      <c r="CA96" s="875"/>
      <c r="CB96" s="875"/>
      <c r="CC96" s="875"/>
      <c r="CD96" s="875"/>
      <c r="CE96" s="875"/>
      <c r="CF96" s="875"/>
      <c r="CG96" s="880"/>
      <c r="CH96" s="877"/>
      <c r="CI96" s="878"/>
      <c r="CJ96" s="878"/>
      <c r="CK96" s="878"/>
      <c r="CL96" s="879"/>
      <c r="CM96" s="877"/>
      <c r="CN96" s="878"/>
      <c r="CO96" s="878"/>
      <c r="CP96" s="878"/>
      <c r="CQ96" s="879"/>
      <c r="CR96" s="877"/>
      <c r="CS96" s="878"/>
      <c r="CT96" s="878"/>
      <c r="CU96" s="878"/>
      <c r="CV96" s="879"/>
      <c r="CW96" s="877"/>
      <c r="CX96" s="878"/>
      <c r="CY96" s="878"/>
      <c r="CZ96" s="878"/>
      <c r="DA96" s="879"/>
      <c r="DB96" s="877"/>
      <c r="DC96" s="878"/>
      <c r="DD96" s="878"/>
      <c r="DE96" s="878"/>
      <c r="DF96" s="879"/>
      <c r="DG96" s="877"/>
      <c r="DH96" s="878"/>
      <c r="DI96" s="878"/>
      <c r="DJ96" s="878"/>
      <c r="DK96" s="879"/>
      <c r="DL96" s="877"/>
      <c r="DM96" s="878"/>
      <c r="DN96" s="878"/>
      <c r="DO96" s="878"/>
      <c r="DP96" s="879"/>
      <c r="DQ96" s="877"/>
      <c r="DR96" s="878"/>
      <c r="DS96" s="878"/>
      <c r="DT96" s="878"/>
      <c r="DU96" s="879"/>
      <c r="DV96" s="874"/>
      <c r="DW96" s="875"/>
      <c r="DX96" s="875"/>
      <c r="DY96" s="875"/>
      <c r="DZ96" s="876"/>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4"/>
      <c r="BT97" s="875"/>
      <c r="BU97" s="875"/>
      <c r="BV97" s="875"/>
      <c r="BW97" s="875"/>
      <c r="BX97" s="875"/>
      <c r="BY97" s="875"/>
      <c r="BZ97" s="875"/>
      <c r="CA97" s="875"/>
      <c r="CB97" s="875"/>
      <c r="CC97" s="875"/>
      <c r="CD97" s="875"/>
      <c r="CE97" s="875"/>
      <c r="CF97" s="875"/>
      <c r="CG97" s="880"/>
      <c r="CH97" s="877"/>
      <c r="CI97" s="878"/>
      <c r="CJ97" s="878"/>
      <c r="CK97" s="878"/>
      <c r="CL97" s="879"/>
      <c r="CM97" s="877"/>
      <c r="CN97" s="878"/>
      <c r="CO97" s="878"/>
      <c r="CP97" s="878"/>
      <c r="CQ97" s="879"/>
      <c r="CR97" s="877"/>
      <c r="CS97" s="878"/>
      <c r="CT97" s="878"/>
      <c r="CU97" s="878"/>
      <c r="CV97" s="879"/>
      <c r="CW97" s="877"/>
      <c r="CX97" s="878"/>
      <c r="CY97" s="878"/>
      <c r="CZ97" s="878"/>
      <c r="DA97" s="879"/>
      <c r="DB97" s="877"/>
      <c r="DC97" s="878"/>
      <c r="DD97" s="878"/>
      <c r="DE97" s="878"/>
      <c r="DF97" s="879"/>
      <c r="DG97" s="877"/>
      <c r="DH97" s="878"/>
      <c r="DI97" s="878"/>
      <c r="DJ97" s="878"/>
      <c r="DK97" s="879"/>
      <c r="DL97" s="877"/>
      <c r="DM97" s="878"/>
      <c r="DN97" s="878"/>
      <c r="DO97" s="878"/>
      <c r="DP97" s="879"/>
      <c r="DQ97" s="877"/>
      <c r="DR97" s="878"/>
      <c r="DS97" s="878"/>
      <c r="DT97" s="878"/>
      <c r="DU97" s="879"/>
      <c r="DV97" s="874"/>
      <c r="DW97" s="875"/>
      <c r="DX97" s="875"/>
      <c r="DY97" s="875"/>
      <c r="DZ97" s="876"/>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4"/>
      <c r="BT98" s="875"/>
      <c r="BU98" s="875"/>
      <c r="BV98" s="875"/>
      <c r="BW98" s="875"/>
      <c r="BX98" s="875"/>
      <c r="BY98" s="875"/>
      <c r="BZ98" s="875"/>
      <c r="CA98" s="875"/>
      <c r="CB98" s="875"/>
      <c r="CC98" s="875"/>
      <c r="CD98" s="875"/>
      <c r="CE98" s="875"/>
      <c r="CF98" s="875"/>
      <c r="CG98" s="880"/>
      <c r="CH98" s="877"/>
      <c r="CI98" s="878"/>
      <c r="CJ98" s="878"/>
      <c r="CK98" s="878"/>
      <c r="CL98" s="879"/>
      <c r="CM98" s="877"/>
      <c r="CN98" s="878"/>
      <c r="CO98" s="878"/>
      <c r="CP98" s="878"/>
      <c r="CQ98" s="879"/>
      <c r="CR98" s="877"/>
      <c r="CS98" s="878"/>
      <c r="CT98" s="878"/>
      <c r="CU98" s="878"/>
      <c r="CV98" s="879"/>
      <c r="CW98" s="877"/>
      <c r="CX98" s="878"/>
      <c r="CY98" s="878"/>
      <c r="CZ98" s="878"/>
      <c r="DA98" s="879"/>
      <c r="DB98" s="877"/>
      <c r="DC98" s="878"/>
      <c r="DD98" s="878"/>
      <c r="DE98" s="878"/>
      <c r="DF98" s="879"/>
      <c r="DG98" s="877"/>
      <c r="DH98" s="878"/>
      <c r="DI98" s="878"/>
      <c r="DJ98" s="878"/>
      <c r="DK98" s="879"/>
      <c r="DL98" s="877"/>
      <c r="DM98" s="878"/>
      <c r="DN98" s="878"/>
      <c r="DO98" s="878"/>
      <c r="DP98" s="879"/>
      <c r="DQ98" s="877"/>
      <c r="DR98" s="878"/>
      <c r="DS98" s="878"/>
      <c r="DT98" s="878"/>
      <c r="DU98" s="879"/>
      <c r="DV98" s="874"/>
      <c r="DW98" s="875"/>
      <c r="DX98" s="875"/>
      <c r="DY98" s="875"/>
      <c r="DZ98" s="876"/>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4"/>
      <c r="BT99" s="875"/>
      <c r="BU99" s="875"/>
      <c r="BV99" s="875"/>
      <c r="BW99" s="875"/>
      <c r="BX99" s="875"/>
      <c r="BY99" s="875"/>
      <c r="BZ99" s="875"/>
      <c r="CA99" s="875"/>
      <c r="CB99" s="875"/>
      <c r="CC99" s="875"/>
      <c r="CD99" s="875"/>
      <c r="CE99" s="875"/>
      <c r="CF99" s="875"/>
      <c r="CG99" s="880"/>
      <c r="CH99" s="877"/>
      <c r="CI99" s="878"/>
      <c r="CJ99" s="878"/>
      <c r="CK99" s="878"/>
      <c r="CL99" s="879"/>
      <c r="CM99" s="877"/>
      <c r="CN99" s="878"/>
      <c r="CO99" s="878"/>
      <c r="CP99" s="878"/>
      <c r="CQ99" s="879"/>
      <c r="CR99" s="877"/>
      <c r="CS99" s="878"/>
      <c r="CT99" s="878"/>
      <c r="CU99" s="878"/>
      <c r="CV99" s="879"/>
      <c r="CW99" s="877"/>
      <c r="CX99" s="878"/>
      <c r="CY99" s="878"/>
      <c r="CZ99" s="878"/>
      <c r="DA99" s="879"/>
      <c r="DB99" s="877"/>
      <c r="DC99" s="878"/>
      <c r="DD99" s="878"/>
      <c r="DE99" s="878"/>
      <c r="DF99" s="879"/>
      <c r="DG99" s="877"/>
      <c r="DH99" s="878"/>
      <c r="DI99" s="878"/>
      <c r="DJ99" s="878"/>
      <c r="DK99" s="879"/>
      <c r="DL99" s="877"/>
      <c r="DM99" s="878"/>
      <c r="DN99" s="878"/>
      <c r="DO99" s="878"/>
      <c r="DP99" s="879"/>
      <c r="DQ99" s="877"/>
      <c r="DR99" s="878"/>
      <c r="DS99" s="878"/>
      <c r="DT99" s="878"/>
      <c r="DU99" s="879"/>
      <c r="DV99" s="874"/>
      <c r="DW99" s="875"/>
      <c r="DX99" s="875"/>
      <c r="DY99" s="875"/>
      <c r="DZ99" s="876"/>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4"/>
      <c r="BT100" s="875"/>
      <c r="BU100" s="875"/>
      <c r="BV100" s="875"/>
      <c r="BW100" s="875"/>
      <c r="BX100" s="875"/>
      <c r="BY100" s="875"/>
      <c r="BZ100" s="875"/>
      <c r="CA100" s="875"/>
      <c r="CB100" s="875"/>
      <c r="CC100" s="875"/>
      <c r="CD100" s="875"/>
      <c r="CE100" s="875"/>
      <c r="CF100" s="875"/>
      <c r="CG100" s="880"/>
      <c r="CH100" s="877"/>
      <c r="CI100" s="878"/>
      <c r="CJ100" s="878"/>
      <c r="CK100" s="878"/>
      <c r="CL100" s="879"/>
      <c r="CM100" s="877"/>
      <c r="CN100" s="878"/>
      <c r="CO100" s="878"/>
      <c r="CP100" s="878"/>
      <c r="CQ100" s="879"/>
      <c r="CR100" s="877"/>
      <c r="CS100" s="878"/>
      <c r="CT100" s="878"/>
      <c r="CU100" s="878"/>
      <c r="CV100" s="879"/>
      <c r="CW100" s="877"/>
      <c r="CX100" s="878"/>
      <c r="CY100" s="878"/>
      <c r="CZ100" s="878"/>
      <c r="DA100" s="879"/>
      <c r="DB100" s="877"/>
      <c r="DC100" s="878"/>
      <c r="DD100" s="878"/>
      <c r="DE100" s="878"/>
      <c r="DF100" s="879"/>
      <c r="DG100" s="877"/>
      <c r="DH100" s="878"/>
      <c r="DI100" s="878"/>
      <c r="DJ100" s="878"/>
      <c r="DK100" s="879"/>
      <c r="DL100" s="877"/>
      <c r="DM100" s="878"/>
      <c r="DN100" s="878"/>
      <c r="DO100" s="878"/>
      <c r="DP100" s="879"/>
      <c r="DQ100" s="877"/>
      <c r="DR100" s="878"/>
      <c r="DS100" s="878"/>
      <c r="DT100" s="878"/>
      <c r="DU100" s="879"/>
      <c r="DV100" s="874"/>
      <c r="DW100" s="875"/>
      <c r="DX100" s="875"/>
      <c r="DY100" s="875"/>
      <c r="DZ100" s="876"/>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4"/>
      <c r="BT101" s="875"/>
      <c r="BU101" s="875"/>
      <c r="BV101" s="875"/>
      <c r="BW101" s="875"/>
      <c r="BX101" s="875"/>
      <c r="BY101" s="875"/>
      <c r="BZ101" s="875"/>
      <c r="CA101" s="875"/>
      <c r="CB101" s="875"/>
      <c r="CC101" s="875"/>
      <c r="CD101" s="875"/>
      <c r="CE101" s="875"/>
      <c r="CF101" s="875"/>
      <c r="CG101" s="880"/>
      <c r="CH101" s="877"/>
      <c r="CI101" s="878"/>
      <c r="CJ101" s="878"/>
      <c r="CK101" s="878"/>
      <c r="CL101" s="879"/>
      <c r="CM101" s="877"/>
      <c r="CN101" s="878"/>
      <c r="CO101" s="878"/>
      <c r="CP101" s="878"/>
      <c r="CQ101" s="879"/>
      <c r="CR101" s="877"/>
      <c r="CS101" s="878"/>
      <c r="CT101" s="878"/>
      <c r="CU101" s="878"/>
      <c r="CV101" s="879"/>
      <c r="CW101" s="877"/>
      <c r="CX101" s="878"/>
      <c r="CY101" s="878"/>
      <c r="CZ101" s="878"/>
      <c r="DA101" s="879"/>
      <c r="DB101" s="877"/>
      <c r="DC101" s="878"/>
      <c r="DD101" s="878"/>
      <c r="DE101" s="878"/>
      <c r="DF101" s="879"/>
      <c r="DG101" s="877"/>
      <c r="DH101" s="878"/>
      <c r="DI101" s="878"/>
      <c r="DJ101" s="878"/>
      <c r="DK101" s="879"/>
      <c r="DL101" s="877"/>
      <c r="DM101" s="878"/>
      <c r="DN101" s="878"/>
      <c r="DO101" s="878"/>
      <c r="DP101" s="879"/>
      <c r="DQ101" s="877"/>
      <c r="DR101" s="878"/>
      <c r="DS101" s="878"/>
      <c r="DT101" s="878"/>
      <c r="DU101" s="879"/>
      <c r="DV101" s="874"/>
      <c r="DW101" s="875"/>
      <c r="DX101" s="875"/>
      <c r="DY101" s="875"/>
      <c r="DZ101" s="876"/>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375</v>
      </c>
      <c r="BR102" s="802" t="s">
        <v>406</v>
      </c>
      <c r="BS102" s="803"/>
      <c r="BT102" s="803"/>
      <c r="BU102" s="803"/>
      <c r="BV102" s="803"/>
      <c r="BW102" s="803"/>
      <c r="BX102" s="803"/>
      <c r="BY102" s="803"/>
      <c r="BZ102" s="803"/>
      <c r="CA102" s="803"/>
      <c r="CB102" s="803"/>
      <c r="CC102" s="803"/>
      <c r="CD102" s="803"/>
      <c r="CE102" s="803"/>
      <c r="CF102" s="803"/>
      <c r="CG102" s="804"/>
      <c r="CH102" s="901"/>
      <c r="CI102" s="902"/>
      <c r="CJ102" s="902"/>
      <c r="CK102" s="902"/>
      <c r="CL102" s="903"/>
      <c r="CM102" s="901"/>
      <c r="CN102" s="902"/>
      <c r="CO102" s="902"/>
      <c r="CP102" s="902"/>
      <c r="CQ102" s="903"/>
      <c r="CR102" s="904">
        <v>4774</v>
      </c>
      <c r="CS102" s="867"/>
      <c r="CT102" s="867"/>
      <c r="CU102" s="867"/>
      <c r="CV102" s="905"/>
      <c r="CW102" s="904">
        <v>3986</v>
      </c>
      <c r="CX102" s="867"/>
      <c r="CY102" s="867"/>
      <c r="CZ102" s="867"/>
      <c r="DA102" s="905"/>
      <c r="DB102" s="904" t="s">
        <v>583</v>
      </c>
      <c r="DC102" s="867"/>
      <c r="DD102" s="867"/>
      <c r="DE102" s="867"/>
      <c r="DF102" s="905"/>
      <c r="DG102" s="904" t="s">
        <v>492</v>
      </c>
      <c r="DH102" s="867"/>
      <c r="DI102" s="867"/>
      <c r="DJ102" s="867"/>
      <c r="DK102" s="905"/>
      <c r="DL102" s="904" t="s">
        <v>492</v>
      </c>
      <c r="DM102" s="867"/>
      <c r="DN102" s="867"/>
      <c r="DO102" s="867"/>
      <c r="DP102" s="905"/>
      <c r="DQ102" s="904" t="s">
        <v>492</v>
      </c>
      <c r="DR102" s="867"/>
      <c r="DS102" s="867"/>
      <c r="DT102" s="867"/>
      <c r="DU102" s="905"/>
      <c r="DV102" s="802"/>
      <c r="DW102" s="803"/>
      <c r="DX102" s="803"/>
      <c r="DY102" s="803"/>
      <c r="DZ102" s="928"/>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9" t="s">
        <v>407</v>
      </c>
      <c r="BR103" s="929"/>
      <c r="BS103" s="929"/>
      <c r="BT103" s="929"/>
      <c r="BU103" s="929"/>
      <c r="BV103" s="929"/>
      <c r="BW103" s="929"/>
      <c r="BX103" s="929"/>
      <c r="BY103" s="929"/>
      <c r="BZ103" s="929"/>
      <c r="CA103" s="929"/>
      <c r="CB103" s="929"/>
      <c r="CC103" s="929"/>
      <c r="CD103" s="929"/>
      <c r="CE103" s="929"/>
      <c r="CF103" s="929"/>
      <c r="CG103" s="929"/>
      <c r="CH103" s="929"/>
      <c r="CI103" s="929"/>
      <c r="CJ103" s="929"/>
      <c r="CK103" s="929"/>
      <c r="CL103" s="929"/>
      <c r="CM103" s="929"/>
      <c r="CN103" s="929"/>
      <c r="CO103" s="929"/>
      <c r="CP103" s="929"/>
      <c r="CQ103" s="929"/>
      <c r="CR103" s="929"/>
      <c r="CS103" s="929"/>
      <c r="CT103" s="929"/>
      <c r="CU103" s="929"/>
      <c r="CV103" s="929"/>
      <c r="CW103" s="929"/>
      <c r="CX103" s="929"/>
      <c r="CY103" s="929"/>
      <c r="CZ103" s="929"/>
      <c r="DA103" s="929"/>
      <c r="DB103" s="929"/>
      <c r="DC103" s="929"/>
      <c r="DD103" s="929"/>
      <c r="DE103" s="929"/>
      <c r="DF103" s="929"/>
      <c r="DG103" s="929"/>
      <c r="DH103" s="929"/>
      <c r="DI103" s="929"/>
      <c r="DJ103" s="929"/>
      <c r="DK103" s="929"/>
      <c r="DL103" s="929"/>
      <c r="DM103" s="929"/>
      <c r="DN103" s="929"/>
      <c r="DO103" s="929"/>
      <c r="DP103" s="929"/>
      <c r="DQ103" s="929"/>
      <c r="DR103" s="929"/>
      <c r="DS103" s="929"/>
      <c r="DT103" s="929"/>
      <c r="DU103" s="929"/>
      <c r="DV103" s="929"/>
      <c r="DW103" s="929"/>
      <c r="DX103" s="929"/>
      <c r="DY103" s="929"/>
      <c r="DZ103" s="929"/>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30" t="s">
        <v>408</v>
      </c>
      <c r="BR104" s="930"/>
      <c r="BS104" s="930"/>
      <c r="BT104" s="930"/>
      <c r="BU104" s="930"/>
      <c r="BV104" s="930"/>
      <c r="BW104" s="930"/>
      <c r="BX104" s="930"/>
      <c r="BY104" s="930"/>
      <c r="BZ104" s="930"/>
      <c r="CA104" s="930"/>
      <c r="CB104" s="930"/>
      <c r="CC104" s="930"/>
      <c r="CD104" s="930"/>
      <c r="CE104" s="930"/>
      <c r="CF104" s="930"/>
      <c r="CG104" s="930"/>
      <c r="CH104" s="930"/>
      <c r="CI104" s="930"/>
      <c r="CJ104" s="930"/>
      <c r="CK104" s="930"/>
      <c r="CL104" s="930"/>
      <c r="CM104" s="930"/>
      <c r="CN104" s="930"/>
      <c r="CO104" s="930"/>
      <c r="CP104" s="930"/>
      <c r="CQ104" s="930"/>
      <c r="CR104" s="930"/>
      <c r="CS104" s="930"/>
      <c r="CT104" s="930"/>
      <c r="CU104" s="930"/>
      <c r="CV104" s="930"/>
      <c r="CW104" s="930"/>
      <c r="CX104" s="930"/>
      <c r="CY104" s="930"/>
      <c r="CZ104" s="930"/>
      <c r="DA104" s="930"/>
      <c r="DB104" s="930"/>
      <c r="DC104" s="930"/>
      <c r="DD104" s="930"/>
      <c r="DE104" s="930"/>
      <c r="DF104" s="930"/>
      <c r="DG104" s="930"/>
      <c r="DH104" s="930"/>
      <c r="DI104" s="930"/>
      <c r="DJ104" s="930"/>
      <c r="DK104" s="930"/>
      <c r="DL104" s="930"/>
      <c r="DM104" s="930"/>
      <c r="DN104" s="930"/>
      <c r="DO104" s="930"/>
      <c r="DP104" s="930"/>
      <c r="DQ104" s="930"/>
      <c r="DR104" s="930"/>
      <c r="DS104" s="930"/>
      <c r="DT104" s="930"/>
      <c r="DU104" s="930"/>
      <c r="DV104" s="930"/>
      <c r="DW104" s="930"/>
      <c r="DX104" s="930"/>
      <c r="DY104" s="930"/>
      <c r="DZ104" s="930"/>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409</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410</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31" t="s">
        <v>411</v>
      </c>
      <c r="B108" s="932"/>
      <c r="C108" s="932"/>
      <c r="D108" s="932"/>
      <c r="E108" s="932"/>
      <c r="F108" s="932"/>
      <c r="G108" s="932"/>
      <c r="H108" s="932"/>
      <c r="I108" s="932"/>
      <c r="J108" s="932"/>
      <c r="K108" s="932"/>
      <c r="L108" s="932"/>
      <c r="M108" s="932"/>
      <c r="N108" s="932"/>
      <c r="O108" s="932"/>
      <c r="P108" s="932"/>
      <c r="Q108" s="932"/>
      <c r="R108" s="932"/>
      <c r="S108" s="932"/>
      <c r="T108" s="932"/>
      <c r="U108" s="932"/>
      <c r="V108" s="932"/>
      <c r="W108" s="932"/>
      <c r="X108" s="932"/>
      <c r="Y108" s="932"/>
      <c r="Z108" s="932"/>
      <c r="AA108" s="932"/>
      <c r="AB108" s="932"/>
      <c r="AC108" s="932"/>
      <c r="AD108" s="932"/>
      <c r="AE108" s="932"/>
      <c r="AF108" s="932"/>
      <c r="AG108" s="932"/>
      <c r="AH108" s="932"/>
      <c r="AI108" s="932"/>
      <c r="AJ108" s="932"/>
      <c r="AK108" s="932"/>
      <c r="AL108" s="932"/>
      <c r="AM108" s="932"/>
      <c r="AN108" s="932"/>
      <c r="AO108" s="932"/>
      <c r="AP108" s="932"/>
      <c r="AQ108" s="932"/>
      <c r="AR108" s="932"/>
      <c r="AS108" s="932"/>
      <c r="AT108" s="933"/>
      <c r="AU108" s="931" t="s">
        <v>412</v>
      </c>
      <c r="AV108" s="932"/>
      <c r="AW108" s="932"/>
      <c r="AX108" s="932"/>
      <c r="AY108" s="932"/>
      <c r="AZ108" s="932"/>
      <c r="BA108" s="932"/>
      <c r="BB108" s="932"/>
      <c r="BC108" s="932"/>
      <c r="BD108" s="932"/>
      <c r="BE108" s="932"/>
      <c r="BF108" s="932"/>
      <c r="BG108" s="932"/>
      <c r="BH108" s="932"/>
      <c r="BI108" s="932"/>
      <c r="BJ108" s="932"/>
      <c r="BK108" s="932"/>
      <c r="BL108" s="932"/>
      <c r="BM108" s="932"/>
      <c r="BN108" s="932"/>
      <c r="BO108" s="932"/>
      <c r="BP108" s="932"/>
      <c r="BQ108" s="932"/>
      <c r="BR108" s="932"/>
      <c r="BS108" s="932"/>
      <c r="BT108" s="932"/>
      <c r="BU108" s="932"/>
      <c r="BV108" s="932"/>
      <c r="BW108" s="932"/>
      <c r="BX108" s="932"/>
      <c r="BY108" s="932"/>
      <c r="BZ108" s="932"/>
      <c r="CA108" s="932"/>
      <c r="CB108" s="932"/>
      <c r="CC108" s="932"/>
      <c r="CD108" s="932"/>
      <c r="CE108" s="932"/>
      <c r="CF108" s="932"/>
      <c r="CG108" s="932"/>
      <c r="CH108" s="932"/>
      <c r="CI108" s="932"/>
      <c r="CJ108" s="932"/>
      <c r="CK108" s="932"/>
      <c r="CL108" s="932"/>
      <c r="CM108" s="932"/>
      <c r="CN108" s="932"/>
      <c r="CO108" s="932"/>
      <c r="CP108" s="932"/>
      <c r="CQ108" s="932"/>
      <c r="CR108" s="932"/>
      <c r="CS108" s="932"/>
      <c r="CT108" s="932"/>
      <c r="CU108" s="932"/>
      <c r="CV108" s="932"/>
      <c r="CW108" s="932"/>
      <c r="CX108" s="932"/>
      <c r="CY108" s="932"/>
      <c r="CZ108" s="932"/>
      <c r="DA108" s="932"/>
      <c r="DB108" s="932"/>
      <c r="DC108" s="932"/>
      <c r="DD108" s="932"/>
      <c r="DE108" s="932"/>
      <c r="DF108" s="932"/>
      <c r="DG108" s="932"/>
      <c r="DH108" s="932"/>
      <c r="DI108" s="932"/>
      <c r="DJ108" s="932"/>
      <c r="DK108" s="932"/>
      <c r="DL108" s="932"/>
      <c r="DM108" s="932"/>
      <c r="DN108" s="932"/>
      <c r="DO108" s="932"/>
      <c r="DP108" s="932"/>
      <c r="DQ108" s="932"/>
      <c r="DR108" s="932"/>
      <c r="DS108" s="932"/>
      <c r="DT108" s="932"/>
      <c r="DU108" s="932"/>
      <c r="DV108" s="932"/>
      <c r="DW108" s="932"/>
      <c r="DX108" s="932"/>
      <c r="DY108" s="932"/>
      <c r="DZ108" s="933"/>
    </row>
    <row r="109" spans="1:131" s="224" customFormat="1" ht="26.25" customHeight="1" x14ac:dyDescent="0.15">
      <c r="A109" s="926" t="s">
        <v>413</v>
      </c>
      <c r="B109" s="907"/>
      <c r="C109" s="907"/>
      <c r="D109" s="907"/>
      <c r="E109" s="907"/>
      <c r="F109" s="907"/>
      <c r="G109" s="907"/>
      <c r="H109" s="907"/>
      <c r="I109" s="907"/>
      <c r="J109" s="907"/>
      <c r="K109" s="907"/>
      <c r="L109" s="907"/>
      <c r="M109" s="907"/>
      <c r="N109" s="907"/>
      <c r="O109" s="907"/>
      <c r="P109" s="907"/>
      <c r="Q109" s="907"/>
      <c r="R109" s="907"/>
      <c r="S109" s="907"/>
      <c r="T109" s="907"/>
      <c r="U109" s="907"/>
      <c r="V109" s="907"/>
      <c r="W109" s="907"/>
      <c r="X109" s="907"/>
      <c r="Y109" s="907"/>
      <c r="Z109" s="908"/>
      <c r="AA109" s="906" t="s">
        <v>414</v>
      </c>
      <c r="AB109" s="907"/>
      <c r="AC109" s="907"/>
      <c r="AD109" s="907"/>
      <c r="AE109" s="908"/>
      <c r="AF109" s="906" t="s">
        <v>415</v>
      </c>
      <c r="AG109" s="907"/>
      <c r="AH109" s="907"/>
      <c r="AI109" s="907"/>
      <c r="AJ109" s="908"/>
      <c r="AK109" s="906" t="s">
        <v>293</v>
      </c>
      <c r="AL109" s="907"/>
      <c r="AM109" s="907"/>
      <c r="AN109" s="907"/>
      <c r="AO109" s="908"/>
      <c r="AP109" s="906" t="s">
        <v>416</v>
      </c>
      <c r="AQ109" s="907"/>
      <c r="AR109" s="907"/>
      <c r="AS109" s="907"/>
      <c r="AT109" s="909"/>
      <c r="AU109" s="926" t="s">
        <v>413</v>
      </c>
      <c r="AV109" s="907"/>
      <c r="AW109" s="907"/>
      <c r="AX109" s="907"/>
      <c r="AY109" s="907"/>
      <c r="AZ109" s="907"/>
      <c r="BA109" s="907"/>
      <c r="BB109" s="907"/>
      <c r="BC109" s="907"/>
      <c r="BD109" s="907"/>
      <c r="BE109" s="907"/>
      <c r="BF109" s="907"/>
      <c r="BG109" s="907"/>
      <c r="BH109" s="907"/>
      <c r="BI109" s="907"/>
      <c r="BJ109" s="907"/>
      <c r="BK109" s="907"/>
      <c r="BL109" s="907"/>
      <c r="BM109" s="907"/>
      <c r="BN109" s="907"/>
      <c r="BO109" s="907"/>
      <c r="BP109" s="908"/>
      <c r="BQ109" s="906" t="s">
        <v>414</v>
      </c>
      <c r="BR109" s="907"/>
      <c r="BS109" s="907"/>
      <c r="BT109" s="907"/>
      <c r="BU109" s="908"/>
      <c r="BV109" s="906" t="s">
        <v>415</v>
      </c>
      <c r="BW109" s="907"/>
      <c r="BX109" s="907"/>
      <c r="BY109" s="907"/>
      <c r="BZ109" s="908"/>
      <c r="CA109" s="906" t="s">
        <v>293</v>
      </c>
      <c r="CB109" s="907"/>
      <c r="CC109" s="907"/>
      <c r="CD109" s="907"/>
      <c r="CE109" s="908"/>
      <c r="CF109" s="927" t="s">
        <v>416</v>
      </c>
      <c r="CG109" s="927"/>
      <c r="CH109" s="927"/>
      <c r="CI109" s="927"/>
      <c r="CJ109" s="927"/>
      <c r="CK109" s="906" t="s">
        <v>417</v>
      </c>
      <c r="CL109" s="907"/>
      <c r="CM109" s="907"/>
      <c r="CN109" s="907"/>
      <c r="CO109" s="907"/>
      <c r="CP109" s="907"/>
      <c r="CQ109" s="907"/>
      <c r="CR109" s="907"/>
      <c r="CS109" s="907"/>
      <c r="CT109" s="907"/>
      <c r="CU109" s="907"/>
      <c r="CV109" s="907"/>
      <c r="CW109" s="907"/>
      <c r="CX109" s="907"/>
      <c r="CY109" s="907"/>
      <c r="CZ109" s="907"/>
      <c r="DA109" s="907"/>
      <c r="DB109" s="907"/>
      <c r="DC109" s="907"/>
      <c r="DD109" s="907"/>
      <c r="DE109" s="907"/>
      <c r="DF109" s="908"/>
      <c r="DG109" s="906" t="s">
        <v>414</v>
      </c>
      <c r="DH109" s="907"/>
      <c r="DI109" s="907"/>
      <c r="DJ109" s="907"/>
      <c r="DK109" s="908"/>
      <c r="DL109" s="906" t="s">
        <v>415</v>
      </c>
      <c r="DM109" s="907"/>
      <c r="DN109" s="907"/>
      <c r="DO109" s="907"/>
      <c r="DP109" s="908"/>
      <c r="DQ109" s="906" t="s">
        <v>293</v>
      </c>
      <c r="DR109" s="907"/>
      <c r="DS109" s="907"/>
      <c r="DT109" s="907"/>
      <c r="DU109" s="908"/>
      <c r="DV109" s="906" t="s">
        <v>416</v>
      </c>
      <c r="DW109" s="907"/>
      <c r="DX109" s="907"/>
      <c r="DY109" s="907"/>
      <c r="DZ109" s="909"/>
    </row>
    <row r="110" spans="1:131" s="224" customFormat="1" ht="26.25" customHeight="1" x14ac:dyDescent="0.15">
      <c r="A110" s="910" t="s">
        <v>418</v>
      </c>
      <c r="B110" s="911"/>
      <c r="C110" s="911"/>
      <c r="D110" s="911"/>
      <c r="E110" s="911"/>
      <c r="F110" s="911"/>
      <c r="G110" s="911"/>
      <c r="H110" s="911"/>
      <c r="I110" s="911"/>
      <c r="J110" s="911"/>
      <c r="K110" s="911"/>
      <c r="L110" s="911"/>
      <c r="M110" s="911"/>
      <c r="N110" s="911"/>
      <c r="O110" s="911"/>
      <c r="P110" s="911"/>
      <c r="Q110" s="911"/>
      <c r="R110" s="911"/>
      <c r="S110" s="911"/>
      <c r="T110" s="911"/>
      <c r="U110" s="911"/>
      <c r="V110" s="911"/>
      <c r="W110" s="911"/>
      <c r="X110" s="911"/>
      <c r="Y110" s="911"/>
      <c r="Z110" s="912"/>
      <c r="AA110" s="913">
        <v>8297017</v>
      </c>
      <c r="AB110" s="914"/>
      <c r="AC110" s="914"/>
      <c r="AD110" s="914"/>
      <c r="AE110" s="915"/>
      <c r="AF110" s="916">
        <v>8090934</v>
      </c>
      <c r="AG110" s="914"/>
      <c r="AH110" s="914"/>
      <c r="AI110" s="914"/>
      <c r="AJ110" s="915"/>
      <c r="AK110" s="916">
        <v>8226988</v>
      </c>
      <c r="AL110" s="914"/>
      <c r="AM110" s="914"/>
      <c r="AN110" s="914"/>
      <c r="AO110" s="915"/>
      <c r="AP110" s="917">
        <v>25.7</v>
      </c>
      <c r="AQ110" s="918"/>
      <c r="AR110" s="918"/>
      <c r="AS110" s="918"/>
      <c r="AT110" s="919"/>
      <c r="AU110" s="920" t="s">
        <v>69</v>
      </c>
      <c r="AV110" s="921"/>
      <c r="AW110" s="921"/>
      <c r="AX110" s="921"/>
      <c r="AY110" s="921"/>
      <c r="AZ110" s="943" t="s">
        <v>419</v>
      </c>
      <c r="BA110" s="911"/>
      <c r="BB110" s="911"/>
      <c r="BC110" s="911"/>
      <c r="BD110" s="911"/>
      <c r="BE110" s="911"/>
      <c r="BF110" s="911"/>
      <c r="BG110" s="911"/>
      <c r="BH110" s="911"/>
      <c r="BI110" s="911"/>
      <c r="BJ110" s="911"/>
      <c r="BK110" s="911"/>
      <c r="BL110" s="911"/>
      <c r="BM110" s="911"/>
      <c r="BN110" s="911"/>
      <c r="BO110" s="911"/>
      <c r="BP110" s="912"/>
      <c r="BQ110" s="944">
        <v>82787658</v>
      </c>
      <c r="BR110" s="945"/>
      <c r="BS110" s="945"/>
      <c r="BT110" s="945"/>
      <c r="BU110" s="945"/>
      <c r="BV110" s="945">
        <v>79287530</v>
      </c>
      <c r="BW110" s="945"/>
      <c r="BX110" s="945"/>
      <c r="BY110" s="945"/>
      <c r="BZ110" s="945"/>
      <c r="CA110" s="945">
        <v>76471784</v>
      </c>
      <c r="CB110" s="945"/>
      <c r="CC110" s="945"/>
      <c r="CD110" s="945"/>
      <c r="CE110" s="945"/>
      <c r="CF110" s="958">
        <v>239.2</v>
      </c>
      <c r="CG110" s="959"/>
      <c r="CH110" s="959"/>
      <c r="CI110" s="959"/>
      <c r="CJ110" s="959"/>
      <c r="CK110" s="960" t="s">
        <v>420</v>
      </c>
      <c r="CL110" s="961"/>
      <c r="CM110" s="943" t="s">
        <v>421</v>
      </c>
      <c r="CN110" s="911"/>
      <c r="CO110" s="911"/>
      <c r="CP110" s="911"/>
      <c r="CQ110" s="911"/>
      <c r="CR110" s="911"/>
      <c r="CS110" s="911"/>
      <c r="CT110" s="911"/>
      <c r="CU110" s="911"/>
      <c r="CV110" s="911"/>
      <c r="CW110" s="911"/>
      <c r="CX110" s="911"/>
      <c r="CY110" s="911"/>
      <c r="CZ110" s="911"/>
      <c r="DA110" s="911"/>
      <c r="DB110" s="911"/>
      <c r="DC110" s="911"/>
      <c r="DD110" s="911"/>
      <c r="DE110" s="911"/>
      <c r="DF110" s="912"/>
      <c r="DG110" s="944">
        <v>235321</v>
      </c>
      <c r="DH110" s="945"/>
      <c r="DI110" s="945"/>
      <c r="DJ110" s="945"/>
      <c r="DK110" s="945"/>
      <c r="DL110" s="945">
        <v>5263160</v>
      </c>
      <c r="DM110" s="945"/>
      <c r="DN110" s="945"/>
      <c r="DO110" s="945"/>
      <c r="DP110" s="945"/>
      <c r="DQ110" s="945">
        <v>5136015</v>
      </c>
      <c r="DR110" s="945"/>
      <c r="DS110" s="945"/>
      <c r="DT110" s="945"/>
      <c r="DU110" s="945"/>
      <c r="DV110" s="946">
        <v>16.100000000000001</v>
      </c>
      <c r="DW110" s="946"/>
      <c r="DX110" s="946"/>
      <c r="DY110" s="946"/>
      <c r="DZ110" s="947"/>
    </row>
    <row r="111" spans="1:131" s="224" customFormat="1" ht="26.25" customHeight="1" x14ac:dyDescent="0.15">
      <c r="A111" s="948" t="s">
        <v>422</v>
      </c>
      <c r="B111" s="949"/>
      <c r="C111" s="949"/>
      <c r="D111" s="949"/>
      <c r="E111" s="949"/>
      <c r="F111" s="949"/>
      <c r="G111" s="949"/>
      <c r="H111" s="949"/>
      <c r="I111" s="949"/>
      <c r="J111" s="949"/>
      <c r="K111" s="949"/>
      <c r="L111" s="949"/>
      <c r="M111" s="949"/>
      <c r="N111" s="949"/>
      <c r="O111" s="949"/>
      <c r="P111" s="949"/>
      <c r="Q111" s="949"/>
      <c r="R111" s="949"/>
      <c r="S111" s="949"/>
      <c r="T111" s="949"/>
      <c r="U111" s="949"/>
      <c r="V111" s="949"/>
      <c r="W111" s="949"/>
      <c r="X111" s="949"/>
      <c r="Y111" s="949"/>
      <c r="Z111" s="950"/>
      <c r="AA111" s="951" t="s">
        <v>122</v>
      </c>
      <c r="AB111" s="952"/>
      <c r="AC111" s="952"/>
      <c r="AD111" s="952"/>
      <c r="AE111" s="953"/>
      <c r="AF111" s="954" t="s">
        <v>122</v>
      </c>
      <c r="AG111" s="952"/>
      <c r="AH111" s="952"/>
      <c r="AI111" s="952"/>
      <c r="AJ111" s="953"/>
      <c r="AK111" s="954" t="s">
        <v>122</v>
      </c>
      <c r="AL111" s="952"/>
      <c r="AM111" s="952"/>
      <c r="AN111" s="952"/>
      <c r="AO111" s="953"/>
      <c r="AP111" s="955" t="s">
        <v>122</v>
      </c>
      <c r="AQ111" s="956"/>
      <c r="AR111" s="956"/>
      <c r="AS111" s="956"/>
      <c r="AT111" s="957"/>
      <c r="AU111" s="922"/>
      <c r="AV111" s="923"/>
      <c r="AW111" s="923"/>
      <c r="AX111" s="923"/>
      <c r="AY111" s="923"/>
      <c r="AZ111" s="936" t="s">
        <v>423</v>
      </c>
      <c r="BA111" s="937"/>
      <c r="BB111" s="937"/>
      <c r="BC111" s="937"/>
      <c r="BD111" s="937"/>
      <c r="BE111" s="937"/>
      <c r="BF111" s="937"/>
      <c r="BG111" s="937"/>
      <c r="BH111" s="937"/>
      <c r="BI111" s="937"/>
      <c r="BJ111" s="937"/>
      <c r="BK111" s="937"/>
      <c r="BL111" s="937"/>
      <c r="BM111" s="937"/>
      <c r="BN111" s="937"/>
      <c r="BO111" s="937"/>
      <c r="BP111" s="938"/>
      <c r="BQ111" s="939">
        <v>2782392</v>
      </c>
      <c r="BR111" s="940"/>
      <c r="BS111" s="940"/>
      <c r="BT111" s="940"/>
      <c r="BU111" s="940"/>
      <c r="BV111" s="940">
        <v>7803935</v>
      </c>
      <c r="BW111" s="940"/>
      <c r="BX111" s="940"/>
      <c r="BY111" s="940"/>
      <c r="BZ111" s="940"/>
      <c r="CA111" s="940">
        <v>7759682</v>
      </c>
      <c r="CB111" s="940"/>
      <c r="CC111" s="940"/>
      <c r="CD111" s="940"/>
      <c r="CE111" s="940"/>
      <c r="CF111" s="934">
        <v>24.3</v>
      </c>
      <c r="CG111" s="935"/>
      <c r="CH111" s="935"/>
      <c r="CI111" s="935"/>
      <c r="CJ111" s="935"/>
      <c r="CK111" s="962"/>
      <c r="CL111" s="963"/>
      <c r="CM111" s="936" t="s">
        <v>424</v>
      </c>
      <c r="CN111" s="937"/>
      <c r="CO111" s="937"/>
      <c r="CP111" s="937"/>
      <c r="CQ111" s="937"/>
      <c r="CR111" s="937"/>
      <c r="CS111" s="937"/>
      <c r="CT111" s="937"/>
      <c r="CU111" s="937"/>
      <c r="CV111" s="937"/>
      <c r="CW111" s="937"/>
      <c r="CX111" s="937"/>
      <c r="CY111" s="937"/>
      <c r="CZ111" s="937"/>
      <c r="DA111" s="937"/>
      <c r="DB111" s="937"/>
      <c r="DC111" s="937"/>
      <c r="DD111" s="937"/>
      <c r="DE111" s="937"/>
      <c r="DF111" s="938"/>
      <c r="DG111" s="939" t="s">
        <v>122</v>
      </c>
      <c r="DH111" s="940"/>
      <c r="DI111" s="940"/>
      <c r="DJ111" s="940"/>
      <c r="DK111" s="940"/>
      <c r="DL111" s="940" t="s">
        <v>122</v>
      </c>
      <c r="DM111" s="940"/>
      <c r="DN111" s="940"/>
      <c r="DO111" s="940"/>
      <c r="DP111" s="940"/>
      <c r="DQ111" s="940" t="s">
        <v>122</v>
      </c>
      <c r="DR111" s="940"/>
      <c r="DS111" s="940"/>
      <c r="DT111" s="940"/>
      <c r="DU111" s="940"/>
      <c r="DV111" s="941" t="s">
        <v>122</v>
      </c>
      <c r="DW111" s="941"/>
      <c r="DX111" s="941"/>
      <c r="DY111" s="941"/>
      <c r="DZ111" s="942"/>
    </row>
    <row r="112" spans="1:131" s="224" customFormat="1" ht="26.25" customHeight="1" x14ac:dyDescent="0.15">
      <c r="A112" s="966" t="s">
        <v>425</v>
      </c>
      <c r="B112" s="967"/>
      <c r="C112" s="937" t="s">
        <v>426</v>
      </c>
      <c r="D112" s="937"/>
      <c r="E112" s="937"/>
      <c r="F112" s="937"/>
      <c r="G112" s="937"/>
      <c r="H112" s="937"/>
      <c r="I112" s="937"/>
      <c r="J112" s="937"/>
      <c r="K112" s="937"/>
      <c r="L112" s="937"/>
      <c r="M112" s="937"/>
      <c r="N112" s="937"/>
      <c r="O112" s="937"/>
      <c r="P112" s="937"/>
      <c r="Q112" s="937"/>
      <c r="R112" s="937"/>
      <c r="S112" s="937"/>
      <c r="T112" s="937"/>
      <c r="U112" s="937"/>
      <c r="V112" s="937"/>
      <c r="W112" s="937"/>
      <c r="X112" s="937"/>
      <c r="Y112" s="937"/>
      <c r="Z112" s="938"/>
      <c r="AA112" s="972" t="s">
        <v>122</v>
      </c>
      <c r="AB112" s="973"/>
      <c r="AC112" s="973"/>
      <c r="AD112" s="973"/>
      <c r="AE112" s="974"/>
      <c r="AF112" s="975" t="s">
        <v>122</v>
      </c>
      <c r="AG112" s="973"/>
      <c r="AH112" s="973"/>
      <c r="AI112" s="973"/>
      <c r="AJ112" s="974"/>
      <c r="AK112" s="975" t="s">
        <v>122</v>
      </c>
      <c r="AL112" s="973"/>
      <c r="AM112" s="973"/>
      <c r="AN112" s="973"/>
      <c r="AO112" s="974"/>
      <c r="AP112" s="976" t="s">
        <v>122</v>
      </c>
      <c r="AQ112" s="977"/>
      <c r="AR112" s="977"/>
      <c r="AS112" s="977"/>
      <c r="AT112" s="978"/>
      <c r="AU112" s="922"/>
      <c r="AV112" s="923"/>
      <c r="AW112" s="923"/>
      <c r="AX112" s="923"/>
      <c r="AY112" s="923"/>
      <c r="AZ112" s="936" t="s">
        <v>427</v>
      </c>
      <c r="BA112" s="937"/>
      <c r="BB112" s="937"/>
      <c r="BC112" s="937"/>
      <c r="BD112" s="937"/>
      <c r="BE112" s="937"/>
      <c r="BF112" s="937"/>
      <c r="BG112" s="937"/>
      <c r="BH112" s="937"/>
      <c r="BI112" s="937"/>
      <c r="BJ112" s="937"/>
      <c r="BK112" s="937"/>
      <c r="BL112" s="937"/>
      <c r="BM112" s="937"/>
      <c r="BN112" s="937"/>
      <c r="BO112" s="937"/>
      <c r="BP112" s="938"/>
      <c r="BQ112" s="939">
        <v>15979548</v>
      </c>
      <c r="BR112" s="940"/>
      <c r="BS112" s="940"/>
      <c r="BT112" s="940"/>
      <c r="BU112" s="940"/>
      <c r="BV112" s="940">
        <v>15381632</v>
      </c>
      <c r="BW112" s="940"/>
      <c r="BX112" s="940"/>
      <c r="BY112" s="940"/>
      <c r="BZ112" s="940"/>
      <c r="CA112" s="940">
        <v>15263301</v>
      </c>
      <c r="CB112" s="940"/>
      <c r="CC112" s="940"/>
      <c r="CD112" s="940"/>
      <c r="CE112" s="940"/>
      <c r="CF112" s="934">
        <v>47.7</v>
      </c>
      <c r="CG112" s="935"/>
      <c r="CH112" s="935"/>
      <c r="CI112" s="935"/>
      <c r="CJ112" s="935"/>
      <c r="CK112" s="962"/>
      <c r="CL112" s="963"/>
      <c r="CM112" s="936" t="s">
        <v>428</v>
      </c>
      <c r="CN112" s="937"/>
      <c r="CO112" s="937"/>
      <c r="CP112" s="937"/>
      <c r="CQ112" s="937"/>
      <c r="CR112" s="937"/>
      <c r="CS112" s="937"/>
      <c r="CT112" s="937"/>
      <c r="CU112" s="937"/>
      <c r="CV112" s="937"/>
      <c r="CW112" s="937"/>
      <c r="CX112" s="937"/>
      <c r="CY112" s="937"/>
      <c r="CZ112" s="937"/>
      <c r="DA112" s="937"/>
      <c r="DB112" s="937"/>
      <c r="DC112" s="937"/>
      <c r="DD112" s="937"/>
      <c r="DE112" s="937"/>
      <c r="DF112" s="938"/>
      <c r="DG112" s="939" t="s">
        <v>122</v>
      </c>
      <c r="DH112" s="940"/>
      <c r="DI112" s="940"/>
      <c r="DJ112" s="940"/>
      <c r="DK112" s="940"/>
      <c r="DL112" s="940" t="s">
        <v>122</v>
      </c>
      <c r="DM112" s="940"/>
      <c r="DN112" s="940"/>
      <c r="DO112" s="940"/>
      <c r="DP112" s="940"/>
      <c r="DQ112" s="940" t="s">
        <v>122</v>
      </c>
      <c r="DR112" s="940"/>
      <c r="DS112" s="940"/>
      <c r="DT112" s="940"/>
      <c r="DU112" s="940"/>
      <c r="DV112" s="941" t="s">
        <v>122</v>
      </c>
      <c r="DW112" s="941"/>
      <c r="DX112" s="941"/>
      <c r="DY112" s="941"/>
      <c r="DZ112" s="942"/>
    </row>
    <row r="113" spans="1:130" s="224" customFormat="1" ht="26.25" customHeight="1" x14ac:dyDescent="0.15">
      <c r="A113" s="968"/>
      <c r="B113" s="969"/>
      <c r="C113" s="937" t="s">
        <v>429</v>
      </c>
      <c r="D113" s="937"/>
      <c r="E113" s="937"/>
      <c r="F113" s="937"/>
      <c r="G113" s="937"/>
      <c r="H113" s="937"/>
      <c r="I113" s="937"/>
      <c r="J113" s="937"/>
      <c r="K113" s="937"/>
      <c r="L113" s="937"/>
      <c r="M113" s="937"/>
      <c r="N113" s="937"/>
      <c r="O113" s="937"/>
      <c r="P113" s="937"/>
      <c r="Q113" s="937"/>
      <c r="R113" s="937"/>
      <c r="S113" s="937"/>
      <c r="T113" s="937"/>
      <c r="U113" s="937"/>
      <c r="V113" s="937"/>
      <c r="W113" s="937"/>
      <c r="X113" s="937"/>
      <c r="Y113" s="937"/>
      <c r="Z113" s="938"/>
      <c r="AA113" s="951">
        <v>1834364</v>
      </c>
      <c r="AB113" s="952"/>
      <c r="AC113" s="952"/>
      <c r="AD113" s="952"/>
      <c r="AE113" s="953"/>
      <c r="AF113" s="954">
        <v>1898107</v>
      </c>
      <c r="AG113" s="952"/>
      <c r="AH113" s="952"/>
      <c r="AI113" s="952"/>
      <c r="AJ113" s="953"/>
      <c r="AK113" s="954">
        <v>1936617</v>
      </c>
      <c r="AL113" s="952"/>
      <c r="AM113" s="952"/>
      <c r="AN113" s="952"/>
      <c r="AO113" s="953"/>
      <c r="AP113" s="955">
        <v>6.1</v>
      </c>
      <c r="AQ113" s="956"/>
      <c r="AR113" s="956"/>
      <c r="AS113" s="956"/>
      <c r="AT113" s="957"/>
      <c r="AU113" s="922"/>
      <c r="AV113" s="923"/>
      <c r="AW113" s="923"/>
      <c r="AX113" s="923"/>
      <c r="AY113" s="923"/>
      <c r="AZ113" s="936" t="s">
        <v>430</v>
      </c>
      <c r="BA113" s="937"/>
      <c r="BB113" s="937"/>
      <c r="BC113" s="937"/>
      <c r="BD113" s="937"/>
      <c r="BE113" s="937"/>
      <c r="BF113" s="937"/>
      <c r="BG113" s="937"/>
      <c r="BH113" s="937"/>
      <c r="BI113" s="937"/>
      <c r="BJ113" s="937"/>
      <c r="BK113" s="937"/>
      <c r="BL113" s="937"/>
      <c r="BM113" s="937"/>
      <c r="BN113" s="937"/>
      <c r="BO113" s="937"/>
      <c r="BP113" s="938"/>
      <c r="BQ113" s="939">
        <v>2704703</v>
      </c>
      <c r="BR113" s="940"/>
      <c r="BS113" s="940"/>
      <c r="BT113" s="940"/>
      <c r="BU113" s="940"/>
      <c r="BV113" s="940">
        <v>2432976</v>
      </c>
      <c r="BW113" s="940"/>
      <c r="BX113" s="940"/>
      <c r="BY113" s="940"/>
      <c r="BZ113" s="940"/>
      <c r="CA113" s="940">
        <v>2195914</v>
      </c>
      <c r="CB113" s="940"/>
      <c r="CC113" s="940"/>
      <c r="CD113" s="940"/>
      <c r="CE113" s="940"/>
      <c r="CF113" s="934">
        <v>6.9</v>
      </c>
      <c r="CG113" s="935"/>
      <c r="CH113" s="935"/>
      <c r="CI113" s="935"/>
      <c r="CJ113" s="935"/>
      <c r="CK113" s="962"/>
      <c r="CL113" s="963"/>
      <c r="CM113" s="936" t="s">
        <v>431</v>
      </c>
      <c r="CN113" s="937"/>
      <c r="CO113" s="937"/>
      <c r="CP113" s="937"/>
      <c r="CQ113" s="937"/>
      <c r="CR113" s="937"/>
      <c r="CS113" s="937"/>
      <c r="CT113" s="937"/>
      <c r="CU113" s="937"/>
      <c r="CV113" s="937"/>
      <c r="CW113" s="937"/>
      <c r="CX113" s="937"/>
      <c r="CY113" s="937"/>
      <c r="CZ113" s="937"/>
      <c r="DA113" s="937"/>
      <c r="DB113" s="937"/>
      <c r="DC113" s="937"/>
      <c r="DD113" s="937"/>
      <c r="DE113" s="937"/>
      <c r="DF113" s="938"/>
      <c r="DG113" s="972" t="s">
        <v>122</v>
      </c>
      <c r="DH113" s="973"/>
      <c r="DI113" s="973"/>
      <c r="DJ113" s="973"/>
      <c r="DK113" s="974"/>
      <c r="DL113" s="975" t="s">
        <v>122</v>
      </c>
      <c r="DM113" s="973"/>
      <c r="DN113" s="973"/>
      <c r="DO113" s="973"/>
      <c r="DP113" s="974"/>
      <c r="DQ113" s="975" t="s">
        <v>122</v>
      </c>
      <c r="DR113" s="973"/>
      <c r="DS113" s="973"/>
      <c r="DT113" s="973"/>
      <c r="DU113" s="974"/>
      <c r="DV113" s="976" t="s">
        <v>122</v>
      </c>
      <c r="DW113" s="977"/>
      <c r="DX113" s="977"/>
      <c r="DY113" s="977"/>
      <c r="DZ113" s="978"/>
    </row>
    <row r="114" spans="1:130" s="224" customFormat="1" ht="26.25" customHeight="1" x14ac:dyDescent="0.15">
      <c r="A114" s="968"/>
      <c r="B114" s="969"/>
      <c r="C114" s="937" t="s">
        <v>432</v>
      </c>
      <c r="D114" s="937"/>
      <c r="E114" s="937"/>
      <c r="F114" s="937"/>
      <c r="G114" s="937"/>
      <c r="H114" s="937"/>
      <c r="I114" s="937"/>
      <c r="J114" s="937"/>
      <c r="K114" s="937"/>
      <c r="L114" s="937"/>
      <c r="M114" s="937"/>
      <c r="N114" s="937"/>
      <c r="O114" s="937"/>
      <c r="P114" s="937"/>
      <c r="Q114" s="937"/>
      <c r="R114" s="937"/>
      <c r="S114" s="937"/>
      <c r="T114" s="937"/>
      <c r="U114" s="937"/>
      <c r="V114" s="937"/>
      <c r="W114" s="937"/>
      <c r="X114" s="937"/>
      <c r="Y114" s="937"/>
      <c r="Z114" s="938"/>
      <c r="AA114" s="972">
        <v>223953</v>
      </c>
      <c r="AB114" s="973"/>
      <c r="AC114" s="973"/>
      <c r="AD114" s="973"/>
      <c r="AE114" s="974"/>
      <c r="AF114" s="975">
        <v>222874</v>
      </c>
      <c r="AG114" s="973"/>
      <c r="AH114" s="973"/>
      <c r="AI114" s="973"/>
      <c r="AJ114" s="974"/>
      <c r="AK114" s="975">
        <v>234709</v>
      </c>
      <c r="AL114" s="973"/>
      <c r="AM114" s="973"/>
      <c r="AN114" s="973"/>
      <c r="AO114" s="974"/>
      <c r="AP114" s="976">
        <v>0.7</v>
      </c>
      <c r="AQ114" s="977"/>
      <c r="AR114" s="977"/>
      <c r="AS114" s="977"/>
      <c r="AT114" s="978"/>
      <c r="AU114" s="922"/>
      <c r="AV114" s="923"/>
      <c r="AW114" s="923"/>
      <c r="AX114" s="923"/>
      <c r="AY114" s="923"/>
      <c r="AZ114" s="936" t="s">
        <v>433</v>
      </c>
      <c r="BA114" s="937"/>
      <c r="BB114" s="937"/>
      <c r="BC114" s="937"/>
      <c r="BD114" s="937"/>
      <c r="BE114" s="937"/>
      <c r="BF114" s="937"/>
      <c r="BG114" s="937"/>
      <c r="BH114" s="937"/>
      <c r="BI114" s="937"/>
      <c r="BJ114" s="937"/>
      <c r="BK114" s="937"/>
      <c r="BL114" s="937"/>
      <c r="BM114" s="937"/>
      <c r="BN114" s="937"/>
      <c r="BO114" s="937"/>
      <c r="BP114" s="938"/>
      <c r="BQ114" s="939">
        <v>9664955</v>
      </c>
      <c r="BR114" s="940"/>
      <c r="BS114" s="940"/>
      <c r="BT114" s="940"/>
      <c r="BU114" s="940"/>
      <c r="BV114" s="940">
        <v>9654719</v>
      </c>
      <c r="BW114" s="940"/>
      <c r="BX114" s="940"/>
      <c r="BY114" s="940"/>
      <c r="BZ114" s="940"/>
      <c r="CA114" s="940">
        <v>10004163</v>
      </c>
      <c r="CB114" s="940"/>
      <c r="CC114" s="940"/>
      <c r="CD114" s="940"/>
      <c r="CE114" s="940"/>
      <c r="CF114" s="934">
        <v>31.3</v>
      </c>
      <c r="CG114" s="935"/>
      <c r="CH114" s="935"/>
      <c r="CI114" s="935"/>
      <c r="CJ114" s="935"/>
      <c r="CK114" s="962"/>
      <c r="CL114" s="963"/>
      <c r="CM114" s="936" t="s">
        <v>434</v>
      </c>
      <c r="CN114" s="937"/>
      <c r="CO114" s="937"/>
      <c r="CP114" s="937"/>
      <c r="CQ114" s="937"/>
      <c r="CR114" s="937"/>
      <c r="CS114" s="937"/>
      <c r="CT114" s="937"/>
      <c r="CU114" s="937"/>
      <c r="CV114" s="937"/>
      <c r="CW114" s="937"/>
      <c r="CX114" s="937"/>
      <c r="CY114" s="937"/>
      <c r="CZ114" s="937"/>
      <c r="DA114" s="937"/>
      <c r="DB114" s="937"/>
      <c r="DC114" s="937"/>
      <c r="DD114" s="937"/>
      <c r="DE114" s="937"/>
      <c r="DF114" s="938"/>
      <c r="DG114" s="972" t="s">
        <v>122</v>
      </c>
      <c r="DH114" s="973"/>
      <c r="DI114" s="973"/>
      <c r="DJ114" s="973"/>
      <c r="DK114" s="974"/>
      <c r="DL114" s="975" t="s">
        <v>122</v>
      </c>
      <c r="DM114" s="973"/>
      <c r="DN114" s="973"/>
      <c r="DO114" s="973"/>
      <c r="DP114" s="974"/>
      <c r="DQ114" s="975" t="s">
        <v>122</v>
      </c>
      <c r="DR114" s="973"/>
      <c r="DS114" s="973"/>
      <c r="DT114" s="973"/>
      <c r="DU114" s="974"/>
      <c r="DV114" s="976" t="s">
        <v>122</v>
      </c>
      <c r="DW114" s="977"/>
      <c r="DX114" s="977"/>
      <c r="DY114" s="977"/>
      <c r="DZ114" s="978"/>
    </row>
    <row r="115" spans="1:130" s="224" customFormat="1" ht="26.25" customHeight="1" x14ac:dyDescent="0.15">
      <c r="A115" s="968"/>
      <c r="B115" s="969"/>
      <c r="C115" s="937" t="s">
        <v>435</v>
      </c>
      <c r="D115" s="937"/>
      <c r="E115" s="937"/>
      <c r="F115" s="937"/>
      <c r="G115" s="937"/>
      <c r="H115" s="937"/>
      <c r="I115" s="937"/>
      <c r="J115" s="937"/>
      <c r="K115" s="937"/>
      <c r="L115" s="937"/>
      <c r="M115" s="937"/>
      <c r="N115" s="937"/>
      <c r="O115" s="937"/>
      <c r="P115" s="937"/>
      <c r="Q115" s="937"/>
      <c r="R115" s="937"/>
      <c r="S115" s="937"/>
      <c r="T115" s="937"/>
      <c r="U115" s="937"/>
      <c r="V115" s="937"/>
      <c r="W115" s="937"/>
      <c r="X115" s="937"/>
      <c r="Y115" s="937"/>
      <c r="Z115" s="938"/>
      <c r="AA115" s="951">
        <v>37996</v>
      </c>
      <c r="AB115" s="952"/>
      <c r="AC115" s="952"/>
      <c r="AD115" s="952"/>
      <c r="AE115" s="953"/>
      <c r="AF115" s="954">
        <v>36553</v>
      </c>
      <c r="AG115" s="952"/>
      <c r="AH115" s="952"/>
      <c r="AI115" s="952"/>
      <c r="AJ115" s="953"/>
      <c r="AK115" s="954">
        <v>66356</v>
      </c>
      <c r="AL115" s="952"/>
      <c r="AM115" s="952"/>
      <c r="AN115" s="952"/>
      <c r="AO115" s="953"/>
      <c r="AP115" s="955">
        <v>0.2</v>
      </c>
      <c r="AQ115" s="956"/>
      <c r="AR115" s="956"/>
      <c r="AS115" s="956"/>
      <c r="AT115" s="957"/>
      <c r="AU115" s="922"/>
      <c r="AV115" s="923"/>
      <c r="AW115" s="923"/>
      <c r="AX115" s="923"/>
      <c r="AY115" s="923"/>
      <c r="AZ115" s="936" t="s">
        <v>436</v>
      </c>
      <c r="BA115" s="937"/>
      <c r="BB115" s="937"/>
      <c r="BC115" s="937"/>
      <c r="BD115" s="937"/>
      <c r="BE115" s="937"/>
      <c r="BF115" s="937"/>
      <c r="BG115" s="937"/>
      <c r="BH115" s="937"/>
      <c r="BI115" s="937"/>
      <c r="BJ115" s="937"/>
      <c r="BK115" s="937"/>
      <c r="BL115" s="937"/>
      <c r="BM115" s="937"/>
      <c r="BN115" s="937"/>
      <c r="BO115" s="937"/>
      <c r="BP115" s="938"/>
      <c r="BQ115" s="939">
        <v>135000</v>
      </c>
      <c r="BR115" s="940"/>
      <c r="BS115" s="940"/>
      <c r="BT115" s="940"/>
      <c r="BU115" s="940"/>
      <c r="BV115" s="940" t="s">
        <v>122</v>
      </c>
      <c r="BW115" s="940"/>
      <c r="BX115" s="940"/>
      <c r="BY115" s="940"/>
      <c r="BZ115" s="940"/>
      <c r="CA115" s="940" t="s">
        <v>122</v>
      </c>
      <c r="CB115" s="940"/>
      <c r="CC115" s="940"/>
      <c r="CD115" s="940"/>
      <c r="CE115" s="940"/>
      <c r="CF115" s="934" t="s">
        <v>122</v>
      </c>
      <c r="CG115" s="935"/>
      <c r="CH115" s="935"/>
      <c r="CI115" s="935"/>
      <c r="CJ115" s="935"/>
      <c r="CK115" s="962"/>
      <c r="CL115" s="963"/>
      <c r="CM115" s="936" t="s">
        <v>437</v>
      </c>
      <c r="CN115" s="937"/>
      <c r="CO115" s="937"/>
      <c r="CP115" s="937"/>
      <c r="CQ115" s="937"/>
      <c r="CR115" s="937"/>
      <c r="CS115" s="937"/>
      <c r="CT115" s="937"/>
      <c r="CU115" s="937"/>
      <c r="CV115" s="937"/>
      <c r="CW115" s="937"/>
      <c r="CX115" s="937"/>
      <c r="CY115" s="937"/>
      <c r="CZ115" s="937"/>
      <c r="DA115" s="937"/>
      <c r="DB115" s="937"/>
      <c r="DC115" s="937"/>
      <c r="DD115" s="937"/>
      <c r="DE115" s="937"/>
      <c r="DF115" s="938"/>
      <c r="DG115" s="972" t="s">
        <v>122</v>
      </c>
      <c r="DH115" s="973"/>
      <c r="DI115" s="973"/>
      <c r="DJ115" s="973"/>
      <c r="DK115" s="974"/>
      <c r="DL115" s="975" t="s">
        <v>122</v>
      </c>
      <c r="DM115" s="973"/>
      <c r="DN115" s="973"/>
      <c r="DO115" s="973"/>
      <c r="DP115" s="974"/>
      <c r="DQ115" s="975" t="s">
        <v>122</v>
      </c>
      <c r="DR115" s="973"/>
      <c r="DS115" s="973"/>
      <c r="DT115" s="973"/>
      <c r="DU115" s="974"/>
      <c r="DV115" s="976" t="s">
        <v>122</v>
      </c>
      <c r="DW115" s="977"/>
      <c r="DX115" s="977"/>
      <c r="DY115" s="977"/>
      <c r="DZ115" s="978"/>
    </row>
    <row r="116" spans="1:130" s="224" customFormat="1" ht="26.25" customHeight="1" x14ac:dyDescent="0.15">
      <c r="A116" s="970"/>
      <c r="B116" s="971"/>
      <c r="C116" s="979" t="s">
        <v>438</v>
      </c>
      <c r="D116" s="979"/>
      <c r="E116" s="979"/>
      <c r="F116" s="979"/>
      <c r="G116" s="979"/>
      <c r="H116" s="979"/>
      <c r="I116" s="979"/>
      <c r="J116" s="979"/>
      <c r="K116" s="979"/>
      <c r="L116" s="979"/>
      <c r="M116" s="979"/>
      <c r="N116" s="979"/>
      <c r="O116" s="979"/>
      <c r="P116" s="979"/>
      <c r="Q116" s="979"/>
      <c r="R116" s="979"/>
      <c r="S116" s="979"/>
      <c r="T116" s="979"/>
      <c r="U116" s="979"/>
      <c r="V116" s="979"/>
      <c r="W116" s="979"/>
      <c r="X116" s="979"/>
      <c r="Y116" s="979"/>
      <c r="Z116" s="980"/>
      <c r="AA116" s="972" t="s">
        <v>122</v>
      </c>
      <c r="AB116" s="973"/>
      <c r="AC116" s="973"/>
      <c r="AD116" s="973"/>
      <c r="AE116" s="974"/>
      <c r="AF116" s="975" t="s">
        <v>122</v>
      </c>
      <c r="AG116" s="973"/>
      <c r="AH116" s="973"/>
      <c r="AI116" s="973"/>
      <c r="AJ116" s="974"/>
      <c r="AK116" s="975" t="s">
        <v>122</v>
      </c>
      <c r="AL116" s="973"/>
      <c r="AM116" s="973"/>
      <c r="AN116" s="973"/>
      <c r="AO116" s="974"/>
      <c r="AP116" s="976" t="s">
        <v>122</v>
      </c>
      <c r="AQ116" s="977"/>
      <c r="AR116" s="977"/>
      <c r="AS116" s="977"/>
      <c r="AT116" s="978"/>
      <c r="AU116" s="922"/>
      <c r="AV116" s="923"/>
      <c r="AW116" s="923"/>
      <c r="AX116" s="923"/>
      <c r="AY116" s="923"/>
      <c r="AZ116" s="981" t="s">
        <v>439</v>
      </c>
      <c r="BA116" s="982"/>
      <c r="BB116" s="982"/>
      <c r="BC116" s="982"/>
      <c r="BD116" s="982"/>
      <c r="BE116" s="982"/>
      <c r="BF116" s="982"/>
      <c r="BG116" s="982"/>
      <c r="BH116" s="982"/>
      <c r="BI116" s="982"/>
      <c r="BJ116" s="982"/>
      <c r="BK116" s="982"/>
      <c r="BL116" s="982"/>
      <c r="BM116" s="982"/>
      <c r="BN116" s="982"/>
      <c r="BO116" s="982"/>
      <c r="BP116" s="983"/>
      <c r="BQ116" s="939" t="s">
        <v>122</v>
      </c>
      <c r="BR116" s="940"/>
      <c r="BS116" s="940"/>
      <c r="BT116" s="940"/>
      <c r="BU116" s="940"/>
      <c r="BV116" s="940" t="s">
        <v>122</v>
      </c>
      <c r="BW116" s="940"/>
      <c r="BX116" s="940"/>
      <c r="BY116" s="940"/>
      <c r="BZ116" s="940"/>
      <c r="CA116" s="940" t="s">
        <v>122</v>
      </c>
      <c r="CB116" s="940"/>
      <c r="CC116" s="940"/>
      <c r="CD116" s="940"/>
      <c r="CE116" s="940"/>
      <c r="CF116" s="934" t="s">
        <v>122</v>
      </c>
      <c r="CG116" s="935"/>
      <c r="CH116" s="935"/>
      <c r="CI116" s="935"/>
      <c r="CJ116" s="935"/>
      <c r="CK116" s="962"/>
      <c r="CL116" s="963"/>
      <c r="CM116" s="936" t="s">
        <v>440</v>
      </c>
      <c r="CN116" s="937"/>
      <c r="CO116" s="937"/>
      <c r="CP116" s="937"/>
      <c r="CQ116" s="937"/>
      <c r="CR116" s="937"/>
      <c r="CS116" s="937"/>
      <c r="CT116" s="937"/>
      <c r="CU116" s="937"/>
      <c r="CV116" s="937"/>
      <c r="CW116" s="937"/>
      <c r="CX116" s="937"/>
      <c r="CY116" s="937"/>
      <c r="CZ116" s="937"/>
      <c r="DA116" s="937"/>
      <c r="DB116" s="937"/>
      <c r="DC116" s="937"/>
      <c r="DD116" s="937"/>
      <c r="DE116" s="937"/>
      <c r="DF116" s="938"/>
      <c r="DG116" s="972">
        <v>33435</v>
      </c>
      <c r="DH116" s="973"/>
      <c r="DI116" s="973"/>
      <c r="DJ116" s="973"/>
      <c r="DK116" s="974"/>
      <c r="DL116" s="975">
        <v>24390</v>
      </c>
      <c r="DM116" s="973"/>
      <c r="DN116" s="973"/>
      <c r="DO116" s="973"/>
      <c r="DP116" s="974"/>
      <c r="DQ116" s="975">
        <v>15345</v>
      </c>
      <c r="DR116" s="973"/>
      <c r="DS116" s="973"/>
      <c r="DT116" s="973"/>
      <c r="DU116" s="974"/>
      <c r="DV116" s="976">
        <v>0</v>
      </c>
      <c r="DW116" s="977"/>
      <c r="DX116" s="977"/>
      <c r="DY116" s="977"/>
      <c r="DZ116" s="978"/>
    </row>
    <row r="117" spans="1:130" s="224" customFormat="1" ht="26.25" customHeight="1" x14ac:dyDescent="0.15">
      <c r="A117" s="926" t="s">
        <v>176</v>
      </c>
      <c r="B117" s="907"/>
      <c r="C117" s="907"/>
      <c r="D117" s="907"/>
      <c r="E117" s="907"/>
      <c r="F117" s="907"/>
      <c r="G117" s="907"/>
      <c r="H117" s="907"/>
      <c r="I117" s="907"/>
      <c r="J117" s="907"/>
      <c r="K117" s="907"/>
      <c r="L117" s="907"/>
      <c r="M117" s="907"/>
      <c r="N117" s="907"/>
      <c r="O117" s="907"/>
      <c r="P117" s="907"/>
      <c r="Q117" s="907"/>
      <c r="R117" s="907"/>
      <c r="S117" s="907"/>
      <c r="T117" s="907"/>
      <c r="U117" s="907"/>
      <c r="V117" s="907"/>
      <c r="W117" s="907"/>
      <c r="X117" s="907"/>
      <c r="Y117" s="991" t="s">
        <v>441</v>
      </c>
      <c r="Z117" s="908"/>
      <c r="AA117" s="992">
        <v>10393330</v>
      </c>
      <c r="AB117" s="993"/>
      <c r="AC117" s="993"/>
      <c r="AD117" s="993"/>
      <c r="AE117" s="994"/>
      <c r="AF117" s="995">
        <v>10248468</v>
      </c>
      <c r="AG117" s="993"/>
      <c r="AH117" s="993"/>
      <c r="AI117" s="993"/>
      <c r="AJ117" s="994"/>
      <c r="AK117" s="995">
        <v>10464670</v>
      </c>
      <c r="AL117" s="993"/>
      <c r="AM117" s="993"/>
      <c r="AN117" s="993"/>
      <c r="AO117" s="994"/>
      <c r="AP117" s="996"/>
      <c r="AQ117" s="997"/>
      <c r="AR117" s="997"/>
      <c r="AS117" s="997"/>
      <c r="AT117" s="998"/>
      <c r="AU117" s="922"/>
      <c r="AV117" s="923"/>
      <c r="AW117" s="923"/>
      <c r="AX117" s="923"/>
      <c r="AY117" s="923"/>
      <c r="AZ117" s="988" t="s">
        <v>442</v>
      </c>
      <c r="BA117" s="989"/>
      <c r="BB117" s="989"/>
      <c r="BC117" s="989"/>
      <c r="BD117" s="989"/>
      <c r="BE117" s="989"/>
      <c r="BF117" s="989"/>
      <c r="BG117" s="989"/>
      <c r="BH117" s="989"/>
      <c r="BI117" s="989"/>
      <c r="BJ117" s="989"/>
      <c r="BK117" s="989"/>
      <c r="BL117" s="989"/>
      <c r="BM117" s="989"/>
      <c r="BN117" s="989"/>
      <c r="BO117" s="989"/>
      <c r="BP117" s="990"/>
      <c r="BQ117" s="939" t="s">
        <v>122</v>
      </c>
      <c r="BR117" s="940"/>
      <c r="BS117" s="940"/>
      <c r="BT117" s="940"/>
      <c r="BU117" s="940"/>
      <c r="BV117" s="940" t="s">
        <v>122</v>
      </c>
      <c r="BW117" s="940"/>
      <c r="BX117" s="940"/>
      <c r="BY117" s="940"/>
      <c r="BZ117" s="940"/>
      <c r="CA117" s="940" t="s">
        <v>122</v>
      </c>
      <c r="CB117" s="940"/>
      <c r="CC117" s="940"/>
      <c r="CD117" s="940"/>
      <c r="CE117" s="940"/>
      <c r="CF117" s="934" t="s">
        <v>122</v>
      </c>
      <c r="CG117" s="935"/>
      <c r="CH117" s="935"/>
      <c r="CI117" s="935"/>
      <c r="CJ117" s="935"/>
      <c r="CK117" s="962"/>
      <c r="CL117" s="963"/>
      <c r="CM117" s="936" t="s">
        <v>443</v>
      </c>
      <c r="CN117" s="937"/>
      <c r="CO117" s="937"/>
      <c r="CP117" s="937"/>
      <c r="CQ117" s="937"/>
      <c r="CR117" s="937"/>
      <c r="CS117" s="937"/>
      <c r="CT117" s="937"/>
      <c r="CU117" s="937"/>
      <c r="CV117" s="937"/>
      <c r="CW117" s="937"/>
      <c r="CX117" s="937"/>
      <c r="CY117" s="937"/>
      <c r="CZ117" s="937"/>
      <c r="DA117" s="937"/>
      <c r="DB117" s="937"/>
      <c r="DC117" s="937"/>
      <c r="DD117" s="937"/>
      <c r="DE117" s="937"/>
      <c r="DF117" s="938"/>
      <c r="DG117" s="972" t="s">
        <v>122</v>
      </c>
      <c r="DH117" s="973"/>
      <c r="DI117" s="973"/>
      <c r="DJ117" s="973"/>
      <c r="DK117" s="974"/>
      <c r="DL117" s="975" t="s">
        <v>122</v>
      </c>
      <c r="DM117" s="973"/>
      <c r="DN117" s="973"/>
      <c r="DO117" s="973"/>
      <c r="DP117" s="974"/>
      <c r="DQ117" s="975" t="s">
        <v>122</v>
      </c>
      <c r="DR117" s="973"/>
      <c r="DS117" s="973"/>
      <c r="DT117" s="973"/>
      <c r="DU117" s="974"/>
      <c r="DV117" s="976" t="s">
        <v>122</v>
      </c>
      <c r="DW117" s="977"/>
      <c r="DX117" s="977"/>
      <c r="DY117" s="977"/>
      <c r="DZ117" s="978"/>
    </row>
    <row r="118" spans="1:130" s="224" customFormat="1" ht="26.25" customHeight="1" x14ac:dyDescent="0.15">
      <c r="A118" s="926" t="s">
        <v>417</v>
      </c>
      <c r="B118" s="907"/>
      <c r="C118" s="907"/>
      <c r="D118" s="907"/>
      <c r="E118" s="907"/>
      <c r="F118" s="907"/>
      <c r="G118" s="907"/>
      <c r="H118" s="907"/>
      <c r="I118" s="907"/>
      <c r="J118" s="907"/>
      <c r="K118" s="907"/>
      <c r="L118" s="907"/>
      <c r="M118" s="907"/>
      <c r="N118" s="907"/>
      <c r="O118" s="907"/>
      <c r="P118" s="907"/>
      <c r="Q118" s="907"/>
      <c r="R118" s="907"/>
      <c r="S118" s="907"/>
      <c r="T118" s="907"/>
      <c r="U118" s="907"/>
      <c r="V118" s="907"/>
      <c r="W118" s="907"/>
      <c r="X118" s="907"/>
      <c r="Y118" s="907"/>
      <c r="Z118" s="908"/>
      <c r="AA118" s="906" t="s">
        <v>414</v>
      </c>
      <c r="AB118" s="907"/>
      <c r="AC118" s="907"/>
      <c r="AD118" s="907"/>
      <c r="AE118" s="908"/>
      <c r="AF118" s="906" t="s">
        <v>415</v>
      </c>
      <c r="AG118" s="907"/>
      <c r="AH118" s="907"/>
      <c r="AI118" s="907"/>
      <c r="AJ118" s="908"/>
      <c r="AK118" s="906" t="s">
        <v>293</v>
      </c>
      <c r="AL118" s="907"/>
      <c r="AM118" s="907"/>
      <c r="AN118" s="907"/>
      <c r="AO118" s="908"/>
      <c r="AP118" s="984" t="s">
        <v>416</v>
      </c>
      <c r="AQ118" s="985"/>
      <c r="AR118" s="985"/>
      <c r="AS118" s="985"/>
      <c r="AT118" s="986"/>
      <c r="AU118" s="922"/>
      <c r="AV118" s="923"/>
      <c r="AW118" s="923"/>
      <c r="AX118" s="923"/>
      <c r="AY118" s="923"/>
      <c r="AZ118" s="987" t="s">
        <v>444</v>
      </c>
      <c r="BA118" s="979"/>
      <c r="BB118" s="979"/>
      <c r="BC118" s="979"/>
      <c r="BD118" s="979"/>
      <c r="BE118" s="979"/>
      <c r="BF118" s="979"/>
      <c r="BG118" s="979"/>
      <c r="BH118" s="979"/>
      <c r="BI118" s="979"/>
      <c r="BJ118" s="979"/>
      <c r="BK118" s="979"/>
      <c r="BL118" s="979"/>
      <c r="BM118" s="979"/>
      <c r="BN118" s="979"/>
      <c r="BO118" s="979"/>
      <c r="BP118" s="980"/>
      <c r="BQ118" s="1013" t="s">
        <v>122</v>
      </c>
      <c r="BR118" s="1014"/>
      <c r="BS118" s="1014"/>
      <c r="BT118" s="1014"/>
      <c r="BU118" s="1014"/>
      <c r="BV118" s="1014" t="s">
        <v>122</v>
      </c>
      <c r="BW118" s="1014"/>
      <c r="BX118" s="1014"/>
      <c r="BY118" s="1014"/>
      <c r="BZ118" s="1014"/>
      <c r="CA118" s="1014" t="s">
        <v>122</v>
      </c>
      <c r="CB118" s="1014"/>
      <c r="CC118" s="1014"/>
      <c r="CD118" s="1014"/>
      <c r="CE118" s="1014"/>
      <c r="CF118" s="934" t="s">
        <v>122</v>
      </c>
      <c r="CG118" s="935"/>
      <c r="CH118" s="935"/>
      <c r="CI118" s="935"/>
      <c r="CJ118" s="935"/>
      <c r="CK118" s="962"/>
      <c r="CL118" s="963"/>
      <c r="CM118" s="936" t="s">
        <v>445</v>
      </c>
      <c r="CN118" s="937"/>
      <c r="CO118" s="937"/>
      <c r="CP118" s="937"/>
      <c r="CQ118" s="937"/>
      <c r="CR118" s="937"/>
      <c r="CS118" s="937"/>
      <c r="CT118" s="937"/>
      <c r="CU118" s="937"/>
      <c r="CV118" s="937"/>
      <c r="CW118" s="937"/>
      <c r="CX118" s="937"/>
      <c r="CY118" s="937"/>
      <c r="CZ118" s="937"/>
      <c r="DA118" s="937"/>
      <c r="DB118" s="937"/>
      <c r="DC118" s="937"/>
      <c r="DD118" s="937"/>
      <c r="DE118" s="937"/>
      <c r="DF118" s="938"/>
      <c r="DG118" s="972" t="s">
        <v>122</v>
      </c>
      <c r="DH118" s="973"/>
      <c r="DI118" s="973"/>
      <c r="DJ118" s="973"/>
      <c r="DK118" s="974"/>
      <c r="DL118" s="975" t="s">
        <v>122</v>
      </c>
      <c r="DM118" s="973"/>
      <c r="DN118" s="973"/>
      <c r="DO118" s="973"/>
      <c r="DP118" s="974"/>
      <c r="DQ118" s="975" t="s">
        <v>122</v>
      </c>
      <c r="DR118" s="973"/>
      <c r="DS118" s="973"/>
      <c r="DT118" s="973"/>
      <c r="DU118" s="974"/>
      <c r="DV118" s="976" t="s">
        <v>122</v>
      </c>
      <c r="DW118" s="977"/>
      <c r="DX118" s="977"/>
      <c r="DY118" s="977"/>
      <c r="DZ118" s="978"/>
    </row>
    <row r="119" spans="1:130" s="224" customFormat="1" ht="26.25" customHeight="1" x14ac:dyDescent="0.15">
      <c r="A119" s="1070" t="s">
        <v>420</v>
      </c>
      <c r="B119" s="961"/>
      <c r="C119" s="943" t="s">
        <v>421</v>
      </c>
      <c r="D119" s="911"/>
      <c r="E119" s="911"/>
      <c r="F119" s="911"/>
      <c r="G119" s="911"/>
      <c r="H119" s="911"/>
      <c r="I119" s="911"/>
      <c r="J119" s="911"/>
      <c r="K119" s="911"/>
      <c r="L119" s="911"/>
      <c r="M119" s="911"/>
      <c r="N119" s="911"/>
      <c r="O119" s="911"/>
      <c r="P119" s="911"/>
      <c r="Q119" s="911"/>
      <c r="R119" s="911"/>
      <c r="S119" s="911"/>
      <c r="T119" s="911"/>
      <c r="U119" s="911"/>
      <c r="V119" s="911"/>
      <c r="W119" s="911"/>
      <c r="X119" s="911"/>
      <c r="Y119" s="911"/>
      <c r="Z119" s="912"/>
      <c r="AA119" s="913">
        <v>18360</v>
      </c>
      <c r="AB119" s="914"/>
      <c r="AC119" s="914"/>
      <c r="AD119" s="914"/>
      <c r="AE119" s="915"/>
      <c r="AF119" s="916">
        <v>18364</v>
      </c>
      <c r="AG119" s="914"/>
      <c r="AH119" s="914"/>
      <c r="AI119" s="914"/>
      <c r="AJ119" s="915"/>
      <c r="AK119" s="916">
        <v>35550</v>
      </c>
      <c r="AL119" s="914"/>
      <c r="AM119" s="914"/>
      <c r="AN119" s="914"/>
      <c r="AO119" s="915"/>
      <c r="AP119" s="917">
        <v>0.1</v>
      </c>
      <c r="AQ119" s="918"/>
      <c r="AR119" s="918"/>
      <c r="AS119" s="918"/>
      <c r="AT119" s="919"/>
      <c r="AU119" s="924"/>
      <c r="AV119" s="925"/>
      <c r="AW119" s="925"/>
      <c r="AX119" s="925"/>
      <c r="AY119" s="925"/>
      <c r="AZ119" s="245" t="s">
        <v>176</v>
      </c>
      <c r="BA119" s="245"/>
      <c r="BB119" s="245"/>
      <c r="BC119" s="245"/>
      <c r="BD119" s="245"/>
      <c r="BE119" s="245"/>
      <c r="BF119" s="245"/>
      <c r="BG119" s="245"/>
      <c r="BH119" s="245"/>
      <c r="BI119" s="245"/>
      <c r="BJ119" s="245"/>
      <c r="BK119" s="245"/>
      <c r="BL119" s="245"/>
      <c r="BM119" s="245"/>
      <c r="BN119" s="245"/>
      <c r="BO119" s="991" t="s">
        <v>446</v>
      </c>
      <c r="BP119" s="1019"/>
      <c r="BQ119" s="1013">
        <v>114054256</v>
      </c>
      <c r="BR119" s="1014"/>
      <c r="BS119" s="1014"/>
      <c r="BT119" s="1014"/>
      <c r="BU119" s="1014"/>
      <c r="BV119" s="1014">
        <v>114560792</v>
      </c>
      <c r="BW119" s="1014"/>
      <c r="BX119" s="1014"/>
      <c r="BY119" s="1014"/>
      <c r="BZ119" s="1014"/>
      <c r="CA119" s="1014">
        <v>111694844</v>
      </c>
      <c r="CB119" s="1014"/>
      <c r="CC119" s="1014"/>
      <c r="CD119" s="1014"/>
      <c r="CE119" s="1014"/>
      <c r="CF119" s="1015"/>
      <c r="CG119" s="1016"/>
      <c r="CH119" s="1016"/>
      <c r="CI119" s="1016"/>
      <c r="CJ119" s="1017"/>
      <c r="CK119" s="964"/>
      <c r="CL119" s="965"/>
      <c r="CM119" s="987" t="s">
        <v>447</v>
      </c>
      <c r="CN119" s="979"/>
      <c r="CO119" s="979"/>
      <c r="CP119" s="979"/>
      <c r="CQ119" s="979"/>
      <c r="CR119" s="979"/>
      <c r="CS119" s="979"/>
      <c r="CT119" s="979"/>
      <c r="CU119" s="979"/>
      <c r="CV119" s="979"/>
      <c r="CW119" s="979"/>
      <c r="CX119" s="979"/>
      <c r="CY119" s="979"/>
      <c r="CZ119" s="979"/>
      <c r="DA119" s="979"/>
      <c r="DB119" s="979"/>
      <c r="DC119" s="979"/>
      <c r="DD119" s="979"/>
      <c r="DE119" s="979"/>
      <c r="DF119" s="980"/>
      <c r="DG119" s="1018">
        <v>2513636</v>
      </c>
      <c r="DH119" s="1000"/>
      <c r="DI119" s="1000"/>
      <c r="DJ119" s="1000"/>
      <c r="DK119" s="1001"/>
      <c r="DL119" s="999">
        <v>2516385</v>
      </c>
      <c r="DM119" s="1000"/>
      <c r="DN119" s="1000"/>
      <c r="DO119" s="1000"/>
      <c r="DP119" s="1001"/>
      <c r="DQ119" s="999">
        <v>2608322</v>
      </c>
      <c r="DR119" s="1000"/>
      <c r="DS119" s="1000"/>
      <c r="DT119" s="1000"/>
      <c r="DU119" s="1001"/>
      <c r="DV119" s="1002">
        <v>8.1999999999999993</v>
      </c>
      <c r="DW119" s="1003"/>
      <c r="DX119" s="1003"/>
      <c r="DY119" s="1003"/>
      <c r="DZ119" s="1004"/>
    </row>
    <row r="120" spans="1:130" s="224" customFormat="1" ht="26.25" customHeight="1" x14ac:dyDescent="0.15">
      <c r="A120" s="1071"/>
      <c r="B120" s="963"/>
      <c r="C120" s="936" t="s">
        <v>424</v>
      </c>
      <c r="D120" s="937"/>
      <c r="E120" s="937"/>
      <c r="F120" s="937"/>
      <c r="G120" s="937"/>
      <c r="H120" s="937"/>
      <c r="I120" s="937"/>
      <c r="J120" s="937"/>
      <c r="K120" s="937"/>
      <c r="L120" s="937"/>
      <c r="M120" s="937"/>
      <c r="N120" s="937"/>
      <c r="O120" s="937"/>
      <c r="P120" s="937"/>
      <c r="Q120" s="937"/>
      <c r="R120" s="937"/>
      <c r="S120" s="937"/>
      <c r="T120" s="937"/>
      <c r="U120" s="937"/>
      <c r="V120" s="937"/>
      <c r="W120" s="937"/>
      <c r="X120" s="937"/>
      <c r="Y120" s="937"/>
      <c r="Z120" s="938"/>
      <c r="AA120" s="972" t="s">
        <v>122</v>
      </c>
      <c r="AB120" s="973"/>
      <c r="AC120" s="973"/>
      <c r="AD120" s="973"/>
      <c r="AE120" s="974"/>
      <c r="AF120" s="975" t="s">
        <v>122</v>
      </c>
      <c r="AG120" s="973"/>
      <c r="AH120" s="973"/>
      <c r="AI120" s="973"/>
      <c r="AJ120" s="974"/>
      <c r="AK120" s="975" t="s">
        <v>122</v>
      </c>
      <c r="AL120" s="973"/>
      <c r="AM120" s="973"/>
      <c r="AN120" s="973"/>
      <c r="AO120" s="974"/>
      <c r="AP120" s="976" t="s">
        <v>122</v>
      </c>
      <c r="AQ120" s="977"/>
      <c r="AR120" s="977"/>
      <c r="AS120" s="977"/>
      <c r="AT120" s="978"/>
      <c r="AU120" s="1005" t="s">
        <v>448</v>
      </c>
      <c r="AV120" s="1006"/>
      <c r="AW120" s="1006"/>
      <c r="AX120" s="1006"/>
      <c r="AY120" s="1007"/>
      <c r="AZ120" s="943" t="s">
        <v>449</v>
      </c>
      <c r="BA120" s="911"/>
      <c r="BB120" s="911"/>
      <c r="BC120" s="911"/>
      <c r="BD120" s="911"/>
      <c r="BE120" s="911"/>
      <c r="BF120" s="911"/>
      <c r="BG120" s="911"/>
      <c r="BH120" s="911"/>
      <c r="BI120" s="911"/>
      <c r="BJ120" s="911"/>
      <c r="BK120" s="911"/>
      <c r="BL120" s="911"/>
      <c r="BM120" s="911"/>
      <c r="BN120" s="911"/>
      <c r="BO120" s="911"/>
      <c r="BP120" s="912"/>
      <c r="BQ120" s="944">
        <v>12820929</v>
      </c>
      <c r="BR120" s="945"/>
      <c r="BS120" s="945"/>
      <c r="BT120" s="945"/>
      <c r="BU120" s="945"/>
      <c r="BV120" s="945">
        <v>17362654</v>
      </c>
      <c r="BW120" s="945"/>
      <c r="BX120" s="945"/>
      <c r="BY120" s="945"/>
      <c r="BZ120" s="945"/>
      <c r="CA120" s="945">
        <v>18465024</v>
      </c>
      <c r="CB120" s="945"/>
      <c r="CC120" s="945"/>
      <c r="CD120" s="945"/>
      <c r="CE120" s="945"/>
      <c r="CF120" s="958">
        <v>57.7</v>
      </c>
      <c r="CG120" s="959"/>
      <c r="CH120" s="959"/>
      <c r="CI120" s="959"/>
      <c r="CJ120" s="959"/>
      <c r="CK120" s="1020" t="s">
        <v>450</v>
      </c>
      <c r="CL120" s="1021"/>
      <c r="CM120" s="1021"/>
      <c r="CN120" s="1021"/>
      <c r="CO120" s="1022"/>
      <c r="CP120" s="1028" t="s">
        <v>394</v>
      </c>
      <c r="CQ120" s="1029"/>
      <c r="CR120" s="1029"/>
      <c r="CS120" s="1029"/>
      <c r="CT120" s="1029"/>
      <c r="CU120" s="1029"/>
      <c r="CV120" s="1029"/>
      <c r="CW120" s="1029"/>
      <c r="CX120" s="1029"/>
      <c r="CY120" s="1029"/>
      <c r="CZ120" s="1029"/>
      <c r="DA120" s="1029"/>
      <c r="DB120" s="1029"/>
      <c r="DC120" s="1029"/>
      <c r="DD120" s="1029"/>
      <c r="DE120" s="1029"/>
      <c r="DF120" s="1030"/>
      <c r="DG120" s="944">
        <v>11054169</v>
      </c>
      <c r="DH120" s="945"/>
      <c r="DI120" s="945"/>
      <c r="DJ120" s="945"/>
      <c r="DK120" s="945"/>
      <c r="DL120" s="945">
        <v>10717484</v>
      </c>
      <c r="DM120" s="945"/>
      <c r="DN120" s="945"/>
      <c r="DO120" s="945"/>
      <c r="DP120" s="945"/>
      <c r="DQ120" s="945">
        <v>11053111</v>
      </c>
      <c r="DR120" s="945"/>
      <c r="DS120" s="945"/>
      <c r="DT120" s="945"/>
      <c r="DU120" s="945"/>
      <c r="DV120" s="946">
        <v>34.6</v>
      </c>
      <c r="DW120" s="946"/>
      <c r="DX120" s="946"/>
      <c r="DY120" s="946"/>
      <c r="DZ120" s="947"/>
    </row>
    <row r="121" spans="1:130" s="224" customFormat="1" ht="26.25" customHeight="1" x14ac:dyDescent="0.15">
      <c r="A121" s="1071"/>
      <c r="B121" s="963"/>
      <c r="C121" s="988" t="s">
        <v>451</v>
      </c>
      <c r="D121" s="989"/>
      <c r="E121" s="989"/>
      <c r="F121" s="989"/>
      <c r="G121" s="989"/>
      <c r="H121" s="989"/>
      <c r="I121" s="989"/>
      <c r="J121" s="989"/>
      <c r="K121" s="989"/>
      <c r="L121" s="989"/>
      <c r="M121" s="989"/>
      <c r="N121" s="989"/>
      <c r="O121" s="989"/>
      <c r="P121" s="989"/>
      <c r="Q121" s="989"/>
      <c r="R121" s="989"/>
      <c r="S121" s="989"/>
      <c r="T121" s="989"/>
      <c r="U121" s="989"/>
      <c r="V121" s="989"/>
      <c r="W121" s="989"/>
      <c r="X121" s="989"/>
      <c r="Y121" s="989"/>
      <c r="Z121" s="990"/>
      <c r="AA121" s="972" t="s">
        <v>122</v>
      </c>
      <c r="AB121" s="973"/>
      <c r="AC121" s="973"/>
      <c r="AD121" s="973"/>
      <c r="AE121" s="974"/>
      <c r="AF121" s="975" t="s">
        <v>122</v>
      </c>
      <c r="AG121" s="973"/>
      <c r="AH121" s="973"/>
      <c r="AI121" s="973"/>
      <c r="AJ121" s="974"/>
      <c r="AK121" s="975" t="s">
        <v>122</v>
      </c>
      <c r="AL121" s="973"/>
      <c r="AM121" s="973"/>
      <c r="AN121" s="973"/>
      <c r="AO121" s="974"/>
      <c r="AP121" s="976" t="s">
        <v>122</v>
      </c>
      <c r="AQ121" s="977"/>
      <c r="AR121" s="977"/>
      <c r="AS121" s="977"/>
      <c r="AT121" s="978"/>
      <c r="AU121" s="1008"/>
      <c r="AV121" s="1009"/>
      <c r="AW121" s="1009"/>
      <c r="AX121" s="1009"/>
      <c r="AY121" s="1010"/>
      <c r="AZ121" s="936" t="s">
        <v>452</v>
      </c>
      <c r="BA121" s="937"/>
      <c r="BB121" s="937"/>
      <c r="BC121" s="937"/>
      <c r="BD121" s="937"/>
      <c r="BE121" s="937"/>
      <c r="BF121" s="937"/>
      <c r="BG121" s="937"/>
      <c r="BH121" s="937"/>
      <c r="BI121" s="937"/>
      <c r="BJ121" s="937"/>
      <c r="BK121" s="937"/>
      <c r="BL121" s="937"/>
      <c r="BM121" s="937"/>
      <c r="BN121" s="937"/>
      <c r="BO121" s="937"/>
      <c r="BP121" s="938"/>
      <c r="BQ121" s="939">
        <v>12717308</v>
      </c>
      <c r="BR121" s="940"/>
      <c r="BS121" s="940"/>
      <c r="BT121" s="940"/>
      <c r="BU121" s="940"/>
      <c r="BV121" s="940">
        <v>12694880</v>
      </c>
      <c r="BW121" s="940"/>
      <c r="BX121" s="940"/>
      <c r="BY121" s="940"/>
      <c r="BZ121" s="940"/>
      <c r="CA121" s="940">
        <v>12390075</v>
      </c>
      <c r="CB121" s="940"/>
      <c r="CC121" s="940"/>
      <c r="CD121" s="940"/>
      <c r="CE121" s="940"/>
      <c r="CF121" s="934">
        <v>38.700000000000003</v>
      </c>
      <c r="CG121" s="935"/>
      <c r="CH121" s="935"/>
      <c r="CI121" s="935"/>
      <c r="CJ121" s="935"/>
      <c r="CK121" s="1023"/>
      <c r="CL121" s="1024"/>
      <c r="CM121" s="1024"/>
      <c r="CN121" s="1024"/>
      <c r="CO121" s="1025"/>
      <c r="CP121" s="1033" t="s">
        <v>392</v>
      </c>
      <c r="CQ121" s="1034"/>
      <c r="CR121" s="1034"/>
      <c r="CS121" s="1034"/>
      <c r="CT121" s="1034"/>
      <c r="CU121" s="1034"/>
      <c r="CV121" s="1034"/>
      <c r="CW121" s="1034"/>
      <c r="CX121" s="1034"/>
      <c r="CY121" s="1034"/>
      <c r="CZ121" s="1034"/>
      <c r="DA121" s="1034"/>
      <c r="DB121" s="1034"/>
      <c r="DC121" s="1034"/>
      <c r="DD121" s="1034"/>
      <c r="DE121" s="1034"/>
      <c r="DF121" s="1035"/>
      <c r="DG121" s="939">
        <v>2940830</v>
      </c>
      <c r="DH121" s="940"/>
      <c r="DI121" s="940"/>
      <c r="DJ121" s="940"/>
      <c r="DK121" s="940"/>
      <c r="DL121" s="940">
        <v>2806844</v>
      </c>
      <c r="DM121" s="940"/>
      <c r="DN121" s="940"/>
      <c r="DO121" s="940"/>
      <c r="DP121" s="940"/>
      <c r="DQ121" s="940">
        <v>2555605</v>
      </c>
      <c r="DR121" s="940"/>
      <c r="DS121" s="940"/>
      <c r="DT121" s="940"/>
      <c r="DU121" s="940"/>
      <c r="DV121" s="941">
        <v>8</v>
      </c>
      <c r="DW121" s="941"/>
      <c r="DX121" s="941"/>
      <c r="DY121" s="941"/>
      <c r="DZ121" s="942"/>
    </row>
    <row r="122" spans="1:130" s="224" customFormat="1" ht="26.25" customHeight="1" x14ac:dyDescent="0.15">
      <c r="A122" s="1071"/>
      <c r="B122" s="963"/>
      <c r="C122" s="936" t="s">
        <v>434</v>
      </c>
      <c r="D122" s="937"/>
      <c r="E122" s="937"/>
      <c r="F122" s="937"/>
      <c r="G122" s="937"/>
      <c r="H122" s="937"/>
      <c r="I122" s="937"/>
      <c r="J122" s="937"/>
      <c r="K122" s="937"/>
      <c r="L122" s="937"/>
      <c r="M122" s="937"/>
      <c r="N122" s="937"/>
      <c r="O122" s="937"/>
      <c r="P122" s="937"/>
      <c r="Q122" s="937"/>
      <c r="R122" s="937"/>
      <c r="S122" s="937"/>
      <c r="T122" s="937"/>
      <c r="U122" s="937"/>
      <c r="V122" s="937"/>
      <c r="W122" s="937"/>
      <c r="X122" s="937"/>
      <c r="Y122" s="937"/>
      <c r="Z122" s="938"/>
      <c r="AA122" s="972" t="s">
        <v>122</v>
      </c>
      <c r="AB122" s="973"/>
      <c r="AC122" s="973"/>
      <c r="AD122" s="973"/>
      <c r="AE122" s="974"/>
      <c r="AF122" s="975" t="s">
        <v>122</v>
      </c>
      <c r="AG122" s="973"/>
      <c r="AH122" s="973"/>
      <c r="AI122" s="973"/>
      <c r="AJ122" s="974"/>
      <c r="AK122" s="975" t="s">
        <v>122</v>
      </c>
      <c r="AL122" s="973"/>
      <c r="AM122" s="973"/>
      <c r="AN122" s="973"/>
      <c r="AO122" s="974"/>
      <c r="AP122" s="976" t="s">
        <v>122</v>
      </c>
      <c r="AQ122" s="977"/>
      <c r="AR122" s="977"/>
      <c r="AS122" s="977"/>
      <c r="AT122" s="978"/>
      <c r="AU122" s="1008"/>
      <c r="AV122" s="1009"/>
      <c r="AW122" s="1009"/>
      <c r="AX122" s="1009"/>
      <c r="AY122" s="1010"/>
      <c r="AZ122" s="987" t="s">
        <v>453</v>
      </c>
      <c r="BA122" s="979"/>
      <c r="BB122" s="979"/>
      <c r="BC122" s="979"/>
      <c r="BD122" s="979"/>
      <c r="BE122" s="979"/>
      <c r="BF122" s="979"/>
      <c r="BG122" s="979"/>
      <c r="BH122" s="979"/>
      <c r="BI122" s="979"/>
      <c r="BJ122" s="979"/>
      <c r="BK122" s="979"/>
      <c r="BL122" s="979"/>
      <c r="BM122" s="979"/>
      <c r="BN122" s="979"/>
      <c r="BO122" s="979"/>
      <c r="BP122" s="980"/>
      <c r="BQ122" s="1013">
        <v>67636701</v>
      </c>
      <c r="BR122" s="1014"/>
      <c r="BS122" s="1014"/>
      <c r="BT122" s="1014"/>
      <c r="BU122" s="1014"/>
      <c r="BV122" s="1014">
        <v>64000533</v>
      </c>
      <c r="BW122" s="1014"/>
      <c r="BX122" s="1014"/>
      <c r="BY122" s="1014"/>
      <c r="BZ122" s="1014"/>
      <c r="CA122" s="1014">
        <v>59730774</v>
      </c>
      <c r="CB122" s="1014"/>
      <c r="CC122" s="1014"/>
      <c r="CD122" s="1014"/>
      <c r="CE122" s="1014"/>
      <c r="CF122" s="1031">
        <v>186.8</v>
      </c>
      <c r="CG122" s="1032"/>
      <c r="CH122" s="1032"/>
      <c r="CI122" s="1032"/>
      <c r="CJ122" s="1032"/>
      <c r="CK122" s="1023"/>
      <c r="CL122" s="1024"/>
      <c r="CM122" s="1024"/>
      <c r="CN122" s="1024"/>
      <c r="CO122" s="1025"/>
      <c r="CP122" s="1033" t="s">
        <v>395</v>
      </c>
      <c r="CQ122" s="1034"/>
      <c r="CR122" s="1034"/>
      <c r="CS122" s="1034"/>
      <c r="CT122" s="1034"/>
      <c r="CU122" s="1034"/>
      <c r="CV122" s="1034"/>
      <c r="CW122" s="1034"/>
      <c r="CX122" s="1034"/>
      <c r="CY122" s="1034"/>
      <c r="CZ122" s="1034"/>
      <c r="DA122" s="1034"/>
      <c r="DB122" s="1034"/>
      <c r="DC122" s="1034"/>
      <c r="DD122" s="1034"/>
      <c r="DE122" s="1034"/>
      <c r="DF122" s="1035"/>
      <c r="DG122" s="939">
        <v>1557260</v>
      </c>
      <c r="DH122" s="940"/>
      <c r="DI122" s="940"/>
      <c r="DJ122" s="940"/>
      <c r="DK122" s="940"/>
      <c r="DL122" s="940">
        <v>1444399</v>
      </c>
      <c r="DM122" s="940"/>
      <c r="DN122" s="940"/>
      <c r="DO122" s="940"/>
      <c r="DP122" s="940"/>
      <c r="DQ122" s="940">
        <v>1289199</v>
      </c>
      <c r="DR122" s="940"/>
      <c r="DS122" s="940"/>
      <c r="DT122" s="940"/>
      <c r="DU122" s="940"/>
      <c r="DV122" s="941">
        <v>4</v>
      </c>
      <c r="DW122" s="941"/>
      <c r="DX122" s="941"/>
      <c r="DY122" s="941"/>
      <c r="DZ122" s="942"/>
    </row>
    <row r="123" spans="1:130" s="224" customFormat="1" ht="26.25" customHeight="1" x14ac:dyDescent="0.15">
      <c r="A123" s="1071"/>
      <c r="B123" s="963"/>
      <c r="C123" s="936" t="s">
        <v>440</v>
      </c>
      <c r="D123" s="937"/>
      <c r="E123" s="937"/>
      <c r="F123" s="937"/>
      <c r="G123" s="937"/>
      <c r="H123" s="937"/>
      <c r="I123" s="937"/>
      <c r="J123" s="937"/>
      <c r="K123" s="937"/>
      <c r="L123" s="937"/>
      <c r="M123" s="937"/>
      <c r="N123" s="937"/>
      <c r="O123" s="937"/>
      <c r="P123" s="937"/>
      <c r="Q123" s="937"/>
      <c r="R123" s="937"/>
      <c r="S123" s="937"/>
      <c r="T123" s="937"/>
      <c r="U123" s="937"/>
      <c r="V123" s="937"/>
      <c r="W123" s="937"/>
      <c r="X123" s="937"/>
      <c r="Y123" s="937"/>
      <c r="Z123" s="938"/>
      <c r="AA123" s="972">
        <v>9410</v>
      </c>
      <c r="AB123" s="973"/>
      <c r="AC123" s="973"/>
      <c r="AD123" s="973"/>
      <c r="AE123" s="974"/>
      <c r="AF123" s="975">
        <v>9350</v>
      </c>
      <c r="AG123" s="973"/>
      <c r="AH123" s="973"/>
      <c r="AI123" s="973"/>
      <c r="AJ123" s="974"/>
      <c r="AK123" s="975">
        <v>9289</v>
      </c>
      <c r="AL123" s="973"/>
      <c r="AM123" s="973"/>
      <c r="AN123" s="973"/>
      <c r="AO123" s="974"/>
      <c r="AP123" s="976">
        <v>0</v>
      </c>
      <c r="AQ123" s="977"/>
      <c r="AR123" s="977"/>
      <c r="AS123" s="977"/>
      <c r="AT123" s="978"/>
      <c r="AU123" s="1011"/>
      <c r="AV123" s="1012"/>
      <c r="AW123" s="1012"/>
      <c r="AX123" s="1012"/>
      <c r="AY123" s="1012"/>
      <c r="AZ123" s="245" t="s">
        <v>176</v>
      </c>
      <c r="BA123" s="245"/>
      <c r="BB123" s="245"/>
      <c r="BC123" s="245"/>
      <c r="BD123" s="245"/>
      <c r="BE123" s="245"/>
      <c r="BF123" s="245"/>
      <c r="BG123" s="245"/>
      <c r="BH123" s="245"/>
      <c r="BI123" s="245"/>
      <c r="BJ123" s="245"/>
      <c r="BK123" s="245"/>
      <c r="BL123" s="245"/>
      <c r="BM123" s="245"/>
      <c r="BN123" s="245"/>
      <c r="BO123" s="991" t="s">
        <v>454</v>
      </c>
      <c r="BP123" s="1019"/>
      <c r="BQ123" s="1077">
        <v>93174938</v>
      </c>
      <c r="BR123" s="1078"/>
      <c r="BS123" s="1078"/>
      <c r="BT123" s="1078"/>
      <c r="BU123" s="1078"/>
      <c r="BV123" s="1078">
        <v>94058067</v>
      </c>
      <c r="BW123" s="1078"/>
      <c r="BX123" s="1078"/>
      <c r="BY123" s="1078"/>
      <c r="BZ123" s="1078"/>
      <c r="CA123" s="1078">
        <v>90585873</v>
      </c>
      <c r="CB123" s="1078"/>
      <c r="CC123" s="1078"/>
      <c r="CD123" s="1078"/>
      <c r="CE123" s="1078"/>
      <c r="CF123" s="1015"/>
      <c r="CG123" s="1016"/>
      <c r="CH123" s="1016"/>
      <c r="CI123" s="1016"/>
      <c r="CJ123" s="1017"/>
      <c r="CK123" s="1023"/>
      <c r="CL123" s="1024"/>
      <c r="CM123" s="1024"/>
      <c r="CN123" s="1024"/>
      <c r="CO123" s="1025"/>
      <c r="CP123" s="1033" t="s">
        <v>396</v>
      </c>
      <c r="CQ123" s="1034"/>
      <c r="CR123" s="1034"/>
      <c r="CS123" s="1034"/>
      <c r="CT123" s="1034"/>
      <c r="CU123" s="1034"/>
      <c r="CV123" s="1034"/>
      <c r="CW123" s="1034"/>
      <c r="CX123" s="1034"/>
      <c r="CY123" s="1034"/>
      <c r="CZ123" s="1034"/>
      <c r="DA123" s="1034"/>
      <c r="DB123" s="1034"/>
      <c r="DC123" s="1034"/>
      <c r="DD123" s="1034"/>
      <c r="DE123" s="1034"/>
      <c r="DF123" s="1035"/>
      <c r="DG123" s="972">
        <v>335694</v>
      </c>
      <c r="DH123" s="973"/>
      <c r="DI123" s="973"/>
      <c r="DJ123" s="973"/>
      <c r="DK123" s="974"/>
      <c r="DL123" s="975">
        <v>306201</v>
      </c>
      <c r="DM123" s="973"/>
      <c r="DN123" s="973"/>
      <c r="DO123" s="973"/>
      <c r="DP123" s="974"/>
      <c r="DQ123" s="975">
        <v>267938</v>
      </c>
      <c r="DR123" s="973"/>
      <c r="DS123" s="973"/>
      <c r="DT123" s="973"/>
      <c r="DU123" s="974"/>
      <c r="DV123" s="976">
        <v>0.8</v>
      </c>
      <c r="DW123" s="977"/>
      <c r="DX123" s="977"/>
      <c r="DY123" s="977"/>
      <c r="DZ123" s="978"/>
    </row>
    <row r="124" spans="1:130" s="224" customFormat="1" ht="26.25" customHeight="1" thickBot="1" x14ac:dyDescent="0.2">
      <c r="A124" s="1071"/>
      <c r="B124" s="963"/>
      <c r="C124" s="936" t="s">
        <v>443</v>
      </c>
      <c r="D124" s="937"/>
      <c r="E124" s="937"/>
      <c r="F124" s="937"/>
      <c r="G124" s="937"/>
      <c r="H124" s="937"/>
      <c r="I124" s="937"/>
      <c r="J124" s="937"/>
      <c r="K124" s="937"/>
      <c r="L124" s="937"/>
      <c r="M124" s="937"/>
      <c r="N124" s="937"/>
      <c r="O124" s="937"/>
      <c r="P124" s="937"/>
      <c r="Q124" s="937"/>
      <c r="R124" s="937"/>
      <c r="S124" s="937"/>
      <c r="T124" s="937"/>
      <c r="U124" s="937"/>
      <c r="V124" s="937"/>
      <c r="W124" s="937"/>
      <c r="X124" s="937"/>
      <c r="Y124" s="937"/>
      <c r="Z124" s="938"/>
      <c r="AA124" s="972" t="s">
        <v>122</v>
      </c>
      <c r="AB124" s="973"/>
      <c r="AC124" s="973"/>
      <c r="AD124" s="973"/>
      <c r="AE124" s="974"/>
      <c r="AF124" s="975" t="s">
        <v>122</v>
      </c>
      <c r="AG124" s="973"/>
      <c r="AH124" s="973"/>
      <c r="AI124" s="973"/>
      <c r="AJ124" s="974"/>
      <c r="AK124" s="975" t="s">
        <v>122</v>
      </c>
      <c r="AL124" s="973"/>
      <c r="AM124" s="973"/>
      <c r="AN124" s="973"/>
      <c r="AO124" s="974"/>
      <c r="AP124" s="976" t="s">
        <v>122</v>
      </c>
      <c r="AQ124" s="977"/>
      <c r="AR124" s="977"/>
      <c r="AS124" s="977"/>
      <c r="AT124" s="978"/>
      <c r="AU124" s="1073" t="s">
        <v>455</v>
      </c>
      <c r="AV124" s="1074"/>
      <c r="AW124" s="1074"/>
      <c r="AX124" s="1074"/>
      <c r="AY124" s="1074"/>
      <c r="AZ124" s="1074"/>
      <c r="BA124" s="1074"/>
      <c r="BB124" s="1074"/>
      <c r="BC124" s="1074"/>
      <c r="BD124" s="1074"/>
      <c r="BE124" s="1074"/>
      <c r="BF124" s="1074"/>
      <c r="BG124" s="1074"/>
      <c r="BH124" s="1074"/>
      <c r="BI124" s="1074"/>
      <c r="BJ124" s="1074"/>
      <c r="BK124" s="1074"/>
      <c r="BL124" s="1074"/>
      <c r="BM124" s="1074"/>
      <c r="BN124" s="1074"/>
      <c r="BO124" s="1074"/>
      <c r="BP124" s="1075"/>
      <c r="BQ124" s="1076">
        <v>66</v>
      </c>
      <c r="BR124" s="1041"/>
      <c r="BS124" s="1041"/>
      <c r="BT124" s="1041"/>
      <c r="BU124" s="1041"/>
      <c r="BV124" s="1041">
        <v>66.3</v>
      </c>
      <c r="BW124" s="1041"/>
      <c r="BX124" s="1041"/>
      <c r="BY124" s="1041"/>
      <c r="BZ124" s="1041"/>
      <c r="CA124" s="1041">
        <v>66</v>
      </c>
      <c r="CB124" s="1041"/>
      <c r="CC124" s="1041"/>
      <c r="CD124" s="1041"/>
      <c r="CE124" s="1041"/>
      <c r="CF124" s="1042"/>
      <c r="CG124" s="1043"/>
      <c r="CH124" s="1043"/>
      <c r="CI124" s="1043"/>
      <c r="CJ124" s="1044"/>
      <c r="CK124" s="1026"/>
      <c r="CL124" s="1026"/>
      <c r="CM124" s="1026"/>
      <c r="CN124" s="1026"/>
      <c r="CO124" s="1027"/>
      <c r="CP124" s="1033" t="s">
        <v>456</v>
      </c>
      <c r="CQ124" s="1034"/>
      <c r="CR124" s="1034"/>
      <c r="CS124" s="1034"/>
      <c r="CT124" s="1034"/>
      <c r="CU124" s="1034"/>
      <c r="CV124" s="1034"/>
      <c r="CW124" s="1034"/>
      <c r="CX124" s="1034"/>
      <c r="CY124" s="1034"/>
      <c r="CZ124" s="1034"/>
      <c r="DA124" s="1034"/>
      <c r="DB124" s="1034"/>
      <c r="DC124" s="1034"/>
      <c r="DD124" s="1034"/>
      <c r="DE124" s="1034"/>
      <c r="DF124" s="1035"/>
      <c r="DG124" s="1018">
        <v>91595</v>
      </c>
      <c r="DH124" s="1000"/>
      <c r="DI124" s="1000"/>
      <c r="DJ124" s="1000"/>
      <c r="DK124" s="1001"/>
      <c r="DL124" s="999">
        <v>106704</v>
      </c>
      <c r="DM124" s="1000"/>
      <c r="DN124" s="1000"/>
      <c r="DO124" s="1000"/>
      <c r="DP124" s="1001"/>
      <c r="DQ124" s="999">
        <v>97448</v>
      </c>
      <c r="DR124" s="1000"/>
      <c r="DS124" s="1000"/>
      <c r="DT124" s="1000"/>
      <c r="DU124" s="1001"/>
      <c r="DV124" s="1002">
        <v>0.3</v>
      </c>
      <c r="DW124" s="1003"/>
      <c r="DX124" s="1003"/>
      <c r="DY124" s="1003"/>
      <c r="DZ124" s="1004"/>
    </row>
    <row r="125" spans="1:130" s="224" customFormat="1" ht="26.25" customHeight="1" x14ac:dyDescent="0.15">
      <c r="A125" s="1071"/>
      <c r="B125" s="963"/>
      <c r="C125" s="936" t="s">
        <v>445</v>
      </c>
      <c r="D125" s="937"/>
      <c r="E125" s="937"/>
      <c r="F125" s="937"/>
      <c r="G125" s="937"/>
      <c r="H125" s="937"/>
      <c r="I125" s="937"/>
      <c r="J125" s="937"/>
      <c r="K125" s="937"/>
      <c r="L125" s="937"/>
      <c r="M125" s="937"/>
      <c r="N125" s="937"/>
      <c r="O125" s="937"/>
      <c r="P125" s="937"/>
      <c r="Q125" s="937"/>
      <c r="R125" s="937"/>
      <c r="S125" s="937"/>
      <c r="T125" s="937"/>
      <c r="U125" s="937"/>
      <c r="V125" s="937"/>
      <c r="W125" s="937"/>
      <c r="X125" s="937"/>
      <c r="Y125" s="937"/>
      <c r="Z125" s="938"/>
      <c r="AA125" s="972" t="s">
        <v>122</v>
      </c>
      <c r="AB125" s="973"/>
      <c r="AC125" s="973"/>
      <c r="AD125" s="973"/>
      <c r="AE125" s="974"/>
      <c r="AF125" s="975" t="s">
        <v>122</v>
      </c>
      <c r="AG125" s="973"/>
      <c r="AH125" s="973"/>
      <c r="AI125" s="973"/>
      <c r="AJ125" s="974"/>
      <c r="AK125" s="975" t="s">
        <v>122</v>
      </c>
      <c r="AL125" s="973"/>
      <c r="AM125" s="973"/>
      <c r="AN125" s="973"/>
      <c r="AO125" s="974"/>
      <c r="AP125" s="976" t="s">
        <v>122</v>
      </c>
      <c r="AQ125" s="977"/>
      <c r="AR125" s="977"/>
      <c r="AS125" s="977"/>
      <c r="AT125" s="978"/>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6" t="s">
        <v>457</v>
      </c>
      <c r="CL125" s="1021"/>
      <c r="CM125" s="1021"/>
      <c r="CN125" s="1021"/>
      <c r="CO125" s="1022"/>
      <c r="CP125" s="943" t="s">
        <v>458</v>
      </c>
      <c r="CQ125" s="911"/>
      <c r="CR125" s="911"/>
      <c r="CS125" s="911"/>
      <c r="CT125" s="911"/>
      <c r="CU125" s="911"/>
      <c r="CV125" s="911"/>
      <c r="CW125" s="911"/>
      <c r="CX125" s="911"/>
      <c r="CY125" s="911"/>
      <c r="CZ125" s="911"/>
      <c r="DA125" s="911"/>
      <c r="DB125" s="911"/>
      <c r="DC125" s="911"/>
      <c r="DD125" s="911"/>
      <c r="DE125" s="911"/>
      <c r="DF125" s="912"/>
      <c r="DG125" s="944" t="s">
        <v>122</v>
      </c>
      <c r="DH125" s="945"/>
      <c r="DI125" s="945"/>
      <c r="DJ125" s="945"/>
      <c r="DK125" s="945"/>
      <c r="DL125" s="945" t="s">
        <v>122</v>
      </c>
      <c r="DM125" s="945"/>
      <c r="DN125" s="945"/>
      <c r="DO125" s="945"/>
      <c r="DP125" s="945"/>
      <c r="DQ125" s="945" t="s">
        <v>122</v>
      </c>
      <c r="DR125" s="945"/>
      <c r="DS125" s="945"/>
      <c r="DT125" s="945"/>
      <c r="DU125" s="945"/>
      <c r="DV125" s="946" t="s">
        <v>122</v>
      </c>
      <c r="DW125" s="946"/>
      <c r="DX125" s="946"/>
      <c r="DY125" s="946"/>
      <c r="DZ125" s="947"/>
    </row>
    <row r="126" spans="1:130" s="224" customFormat="1" ht="26.25" customHeight="1" thickBot="1" x14ac:dyDescent="0.2">
      <c r="A126" s="1071"/>
      <c r="B126" s="963"/>
      <c r="C126" s="936" t="s">
        <v>447</v>
      </c>
      <c r="D126" s="937"/>
      <c r="E126" s="937"/>
      <c r="F126" s="937"/>
      <c r="G126" s="937"/>
      <c r="H126" s="937"/>
      <c r="I126" s="937"/>
      <c r="J126" s="937"/>
      <c r="K126" s="937"/>
      <c r="L126" s="937"/>
      <c r="M126" s="937"/>
      <c r="N126" s="937"/>
      <c r="O126" s="937"/>
      <c r="P126" s="937"/>
      <c r="Q126" s="937"/>
      <c r="R126" s="937"/>
      <c r="S126" s="937"/>
      <c r="T126" s="937"/>
      <c r="U126" s="937"/>
      <c r="V126" s="937"/>
      <c r="W126" s="937"/>
      <c r="X126" s="937"/>
      <c r="Y126" s="937"/>
      <c r="Z126" s="938"/>
      <c r="AA126" s="972">
        <v>8907</v>
      </c>
      <c r="AB126" s="973"/>
      <c r="AC126" s="973"/>
      <c r="AD126" s="973"/>
      <c r="AE126" s="974"/>
      <c r="AF126" s="975">
        <v>7520</v>
      </c>
      <c r="AG126" s="973"/>
      <c r="AH126" s="973"/>
      <c r="AI126" s="973"/>
      <c r="AJ126" s="974"/>
      <c r="AK126" s="975">
        <v>20309</v>
      </c>
      <c r="AL126" s="973"/>
      <c r="AM126" s="973"/>
      <c r="AN126" s="973"/>
      <c r="AO126" s="974"/>
      <c r="AP126" s="976">
        <v>0.1</v>
      </c>
      <c r="AQ126" s="977"/>
      <c r="AR126" s="977"/>
      <c r="AS126" s="977"/>
      <c r="AT126" s="978"/>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7"/>
      <c r="CL126" s="1024"/>
      <c r="CM126" s="1024"/>
      <c r="CN126" s="1024"/>
      <c r="CO126" s="1025"/>
      <c r="CP126" s="936" t="s">
        <v>459</v>
      </c>
      <c r="CQ126" s="937"/>
      <c r="CR126" s="937"/>
      <c r="CS126" s="937"/>
      <c r="CT126" s="937"/>
      <c r="CU126" s="937"/>
      <c r="CV126" s="937"/>
      <c r="CW126" s="937"/>
      <c r="CX126" s="937"/>
      <c r="CY126" s="937"/>
      <c r="CZ126" s="937"/>
      <c r="DA126" s="937"/>
      <c r="DB126" s="937"/>
      <c r="DC126" s="937"/>
      <c r="DD126" s="937"/>
      <c r="DE126" s="937"/>
      <c r="DF126" s="938"/>
      <c r="DG126" s="939" t="s">
        <v>122</v>
      </c>
      <c r="DH126" s="940"/>
      <c r="DI126" s="940"/>
      <c r="DJ126" s="940"/>
      <c r="DK126" s="940"/>
      <c r="DL126" s="940" t="s">
        <v>122</v>
      </c>
      <c r="DM126" s="940"/>
      <c r="DN126" s="940"/>
      <c r="DO126" s="940"/>
      <c r="DP126" s="940"/>
      <c r="DQ126" s="940" t="s">
        <v>122</v>
      </c>
      <c r="DR126" s="940"/>
      <c r="DS126" s="940"/>
      <c r="DT126" s="940"/>
      <c r="DU126" s="940"/>
      <c r="DV126" s="941" t="s">
        <v>122</v>
      </c>
      <c r="DW126" s="941"/>
      <c r="DX126" s="941"/>
      <c r="DY126" s="941"/>
      <c r="DZ126" s="942"/>
    </row>
    <row r="127" spans="1:130" s="224" customFormat="1" ht="26.25" customHeight="1" x14ac:dyDescent="0.15">
      <c r="A127" s="1072"/>
      <c r="B127" s="965"/>
      <c r="C127" s="987" t="s">
        <v>460</v>
      </c>
      <c r="D127" s="979"/>
      <c r="E127" s="979"/>
      <c r="F127" s="979"/>
      <c r="G127" s="979"/>
      <c r="H127" s="979"/>
      <c r="I127" s="979"/>
      <c r="J127" s="979"/>
      <c r="K127" s="979"/>
      <c r="L127" s="979"/>
      <c r="M127" s="979"/>
      <c r="N127" s="979"/>
      <c r="O127" s="979"/>
      <c r="P127" s="979"/>
      <c r="Q127" s="979"/>
      <c r="R127" s="979"/>
      <c r="S127" s="979"/>
      <c r="T127" s="979"/>
      <c r="U127" s="979"/>
      <c r="V127" s="979"/>
      <c r="W127" s="979"/>
      <c r="X127" s="979"/>
      <c r="Y127" s="979"/>
      <c r="Z127" s="980"/>
      <c r="AA127" s="972">
        <v>1319</v>
      </c>
      <c r="AB127" s="973"/>
      <c r="AC127" s="973"/>
      <c r="AD127" s="973"/>
      <c r="AE127" s="974"/>
      <c r="AF127" s="975">
        <v>1319</v>
      </c>
      <c r="AG127" s="973"/>
      <c r="AH127" s="973"/>
      <c r="AI127" s="973"/>
      <c r="AJ127" s="974"/>
      <c r="AK127" s="975">
        <v>1208</v>
      </c>
      <c r="AL127" s="973"/>
      <c r="AM127" s="973"/>
      <c r="AN127" s="973"/>
      <c r="AO127" s="974"/>
      <c r="AP127" s="976">
        <v>0</v>
      </c>
      <c r="AQ127" s="977"/>
      <c r="AR127" s="977"/>
      <c r="AS127" s="977"/>
      <c r="AT127" s="978"/>
      <c r="AU127" s="226"/>
      <c r="AV127" s="226"/>
      <c r="AW127" s="226"/>
      <c r="AX127" s="1045" t="s">
        <v>461</v>
      </c>
      <c r="AY127" s="1046"/>
      <c r="AZ127" s="1046"/>
      <c r="BA127" s="1046"/>
      <c r="BB127" s="1046"/>
      <c r="BC127" s="1046"/>
      <c r="BD127" s="1046"/>
      <c r="BE127" s="1047"/>
      <c r="BF127" s="1048" t="s">
        <v>462</v>
      </c>
      <c r="BG127" s="1046"/>
      <c r="BH127" s="1046"/>
      <c r="BI127" s="1046"/>
      <c r="BJ127" s="1046"/>
      <c r="BK127" s="1046"/>
      <c r="BL127" s="1047"/>
      <c r="BM127" s="1048" t="s">
        <v>463</v>
      </c>
      <c r="BN127" s="1046"/>
      <c r="BO127" s="1046"/>
      <c r="BP127" s="1046"/>
      <c r="BQ127" s="1046"/>
      <c r="BR127" s="1046"/>
      <c r="BS127" s="1047"/>
      <c r="BT127" s="1048" t="s">
        <v>464</v>
      </c>
      <c r="BU127" s="1046"/>
      <c r="BV127" s="1046"/>
      <c r="BW127" s="1046"/>
      <c r="BX127" s="1046"/>
      <c r="BY127" s="1046"/>
      <c r="BZ127" s="1069"/>
      <c r="CA127" s="226"/>
      <c r="CB127" s="226"/>
      <c r="CC127" s="226"/>
      <c r="CD127" s="249"/>
      <c r="CE127" s="249"/>
      <c r="CF127" s="249"/>
      <c r="CG127" s="226"/>
      <c r="CH127" s="226"/>
      <c r="CI127" s="226"/>
      <c r="CJ127" s="248"/>
      <c r="CK127" s="1037"/>
      <c r="CL127" s="1024"/>
      <c r="CM127" s="1024"/>
      <c r="CN127" s="1024"/>
      <c r="CO127" s="1025"/>
      <c r="CP127" s="936" t="s">
        <v>465</v>
      </c>
      <c r="CQ127" s="937"/>
      <c r="CR127" s="937"/>
      <c r="CS127" s="937"/>
      <c r="CT127" s="937"/>
      <c r="CU127" s="937"/>
      <c r="CV127" s="937"/>
      <c r="CW127" s="937"/>
      <c r="CX127" s="937"/>
      <c r="CY127" s="937"/>
      <c r="CZ127" s="937"/>
      <c r="DA127" s="937"/>
      <c r="DB127" s="937"/>
      <c r="DC127" s="937"/>
      <c r="DD127" s="937"/>
      <c r="DE127" s="937"/>
      <c r="DF127" s="938"/>
      <c r="DG127" s="939" t="s">
        <v>122</v>
      </c>
      <c r="DH127" s="940"/>
      <c r="DI127" s="940"/>
      <c r="DJ127" s="940"/>
      <c r="DK127" s="940"/>
      <c r="DL127" s="940" t="s">
        <v>122</v>
      </c>
      <c r="DM127" s="940"/>
      <c r="DN127" s="940"/>
      <c r="DO127" s="940"/>
      <c r="DP127" s="940"/>
      <c r="DQ127" s="940" t="s">
        <v>122</v>
      </c>
      <c r="DR127" s="940"/>
      <c r="DS127" s="940"/>
      <c r="DT127" s="940"/>
      <c r="DU127" s="940"/>
      <c r="DV127" s="941" t="s">
        <v>122</v>
      </c>
      <c r="DW127" s="941"/>
      <c r="DX127" s="941"/>
      <c r="DY127" s="941"/>
      <c r="DZ127" s="942"/>
    </row>
    <row r="128" spans="1:130" s="224" customFormat="1" ht="26.25" customHeight="1" thickBot="1" x14ac:dyDescent="0.2">
      <c r="A128" s="1055" t="s">
        <v>466</v>
      </c>
      <c r="B128" s="1056"/>
      <c r="C128" s="1056"/>
      <c r="D128" s="1056"/>
      <c r="E128" s="1056"/>
      <c r="F128" s="1056"/>
      <c r="G128" s="1056"/>
      <c r="H128" s="1056"/>
      <c r="I128" s="1056"/>
      <c r="J128" s="1056"/>
      <c r="K128" s="1056"/>
      <c r="L128" s="1056"/>
      <c r="M128" s="1056"/>
      <c r="N128" s="1056"/>
      <c r="O128" s="1056"/>
      <c r="P128" s="1056"/>
      <c r="Q128" s="1056"/>
      <c r="R128" s="1056"/>
      <c r="S128" s="1056"/>
      <c r="T128" s="1056"/>
      <c r="U128" s="1056"/>
      <c r="V128" s="1056"/>
      <c r="W128" s="1057" t="s">
        <v>467</v>
      </c>
      <c r="X128" s="1057"/>
      <c r="Y128" s="1057"/>
      <c r="Z128" s="1058"/>
      <c r="AA128" s="1059">
        <v>1151290</v>
      </c>
      <c r="AB128" s="1060"/>
      <c r="AC128" s="1060"/>
      <c r="AD128" s="1060"/>
      <c r="AE128" s="1061"/>
      <c r="AF128" s="1062">
        <v>1108979</v>
      </c>
      <c r="AG128" s="1060"/>
      <c r="AH128" s="1060"/>
      <c r="AI128" s="1060"/>
      <c r="AJ128" s="1061"/>
      <c r="AK128" s="1062">
        <v>1100988</v>
      </c>
      <c r="AL128" s="1060"/>
      <c r="AM128" s="1060"/>
      <c r="AN128" s="1060"/>
      <c r="AO128" s="1061"/>
      <c r="AP128" s="1063"/>
      <c r="AQ128" s="1064"/>
      <c r="AR128" s="1064"/>
      <c r="AS128" s="1064"/>
      <c r="AT128" s="1065"/>
      <c r="AU128" s="226"/>
      <c r="AV128" s="226"/>
      <c r="AW128" s="226"/>
      <c r="AX128" s="910" t="s">
        <v>468</v>
      </c>
      <c r="AY128" s="911"/>
      <c r="AZ128" s="911"/>
      <c r="BA128" s="911"/>
      <c r="BB128" s="911"/>
      <c r="BC128" s="911"/>
      <c r="BD128" s="911"/>
      <c r="BE128" s="912"/>
      <c r="BF128" s="1066" t="s">
        <v>122</v>
      </c>
      <c r="BG128" s="1067"/>
      <c r="BH128" s="1067"/>
      <c r="BI128" s="1067"/>
      <c r="BJ128" s="1067"/>
      <c r="BK128" s="1067"/>
      <c r="BL128" s="1068"/>
      <c r="BM128" s="1066">
        <v>11.51</v>
      </c>
      <c r="BN128" s="1067"/>
      <c r="BO128" s="1067"/>
      <c r="BP128" s="1067"/>
      <c r="BQ128" s="1067"/>
      <c r="BR128" s="1067"/>
      <c r="BS128" s="1068"/>
      <c r="BT128" s="1066">
        <v>20</v>
      </c>
      <c r="BU128" s="1067"/>
      <c r="BV128" s="1067"/>
      <c r="BW128" s="1067"/>
      <c r="BX128" s="1067"/>
      <c r="BY128" s="1067"/>
      <c r="BZ128" s="1090"/>
      <c r="CA128" s="249"/>
      <c r="CB128" s="249"/>
      <c r="CC128" s="249"/>
      <c r="CD128" s="249"/>
      <c r="CE128" s="249"/>
      <c r="CF128" s="249"/>
      <c r="CG128" s="226"/>
      <c r="CH128" s="226"/>
      <c r="CI128" s="226"/>
      <c r="CJ128" s="248"/>
      <c r="CK128" s="1038"/>
      <c r="CL128" s="1039"/>
      <c r="CM128" s="1039"/>
      <c r="CN128" s="1039"/>
      <c r="CO128" s="1040"/>
      <c r="CP128" s="1049" t="s">
        <v>469</v>
      </c>
      <c r="CQ128" s="739"/>
      <c r="CR128" s="739"/>
      <c r="CS128" s="739"/>
      <c r="CT128" s="739"/>
      <c r="CU128" s="739"/>
      <c r="CV128" s="739"/>
      <c r="CW128" s="739"/>
      <c r="CX128" s="739"/>
      <c r="CY128" s="739"/>
      <c r="CZ128" s="739"/>
      <c r="DA128" s="739"/>
      <c r="DB128" s="739"/>
      <c r="DC128" s="739"/>
      <c r="DD128" s="739"/>
      <c r="DE128" s="739"/>
      <c r="DF128" s="1050"/>
      <c r="DG128" s="1051">
        <v>135000</v>
      </c>
      <c r="DH128" s="1052"/>
      <c r="DI128" s="1052"/>
      <c r="DJ128" s="1052"/>
      <c r="DK128" s="1052"/>
      <c r="DL128" s="1052" t="s">
        <v>122</v>
      </c>
      <c r="DM128" s="1052"/>
      <c r="DN128" s="1052"/>
      <c r="DO128" s="1052"/>
      <c r="DP128" s="1052"/>
      <c r="DQ128" s="1052" t="s">
        <v>122</v>
      </c>
      <c r="DR128" s="1052"/>
      <c r="DS128" s="1052"/>
      <c r="DT128" s="1052"/>
      <c r="DU128" s="1052"/>
      <c r="DV128" s="1053" t="s">
        <v>122</v>
      </c>
      <c r="DW128" s="1053"/>
      <c r="DX128" s="1053"/>
      <c r="DY128" s="1053"/>
      <c r="DZ128" s="1054"/>
    </row>
    <row r="129" spans="1:131" s="224" customFormat="1" ht="26.25" customHeight="1" x14ac:dyDescent="0.15">
      <c r="A129" s="948" t="s">
        <v>102</v>
      </c>
      <c r="B129" s="949"/>
      <c r="C129" s="949"/>
      <c r="D129" s="949"/>
      <c r="E129" s="949"/>
      <c r="F129" s="949"/>
      <c r="G129" s="949"/>
      <c r="H129" s="949"/>
      <c r="I129" s="949"/>
      <c r="J129" s="949"/>
      <c r="K129" s="949"/>
      <c r="L129" s="949"/>
      <c r="M129" s="949"/>
      <c r="N129" s="949"/>
      <c r="O129" s="949"/>
      <c r="P129" s="949"/>
      <c r="Q129" s="949"/>
      <c r="R129" s="949"/>
      <c r="S129" s="949"/>
      <c r="T129" s="949"/>
      <c r="U129" s="949"/>
      <c r="V129" s="949"/>
      <c r="W129" s="1084" t="s">
        <v>470</v>
      </c>
      <c r="X129" s="1085"/>
      <c r="Y129" s="1085"/>
      <c r="Z129" s="1086"/>
      <c r="AA129" s="972">
        <v>38096116</v>
      </c>
      <c r="AB129" s="973"/>
      <c r="AC129" s="973"/>
      <c r="AD129" s="973"/>
      <c r="AE129" s="974"/>
      <c r="AF129" s="975">
        <v>37201203</v>
      </c>
      <c r="AG129" s="973"/>
      <c r="AH129" s="973"/>
      <c r="AI129" s="973"/>
      <c r="AJ129" s="974"/>
      <c r="AK129" s="975">
        <v>38230537</v>
      </c>
      <c r="AL129" s="973"/>
      <c r="AM129" s="973"/>
      <c r="AN129" s="973"/>
      <c r="AO129" s="974"/>
      <c r="AP129" s="1087"/>
      <c r="AQ129" s="1088"/>
      <c r="AR129" s="1088"/>
      <c r="AS129" s="1088"/>
      <c r="AT129" s="1089"/>
      <c r="AU129" s="227"/>
      <c r="AV129" s="227"/>
      <c r="AW129" s="227"/>
      <c r="AX129" s="1079" t="s">
        <v>471</v>
      </c>
      <c r="AY129" s="937"/>
      <c r="AZ129" s="937"/>
      <c r="BA129" s="937"/>
      <c r="BB129" s="937"/>
      <c r="BC129" s="937"/>
      <c r="BD129" s="937"/>
      <c r="BE129" s="938"/>
      <c r="BF129" s="1080" t="s">
        <v>122</v>
      </c>
      <c r="BG129" s="1081"/>
      <c r="BH129" s="1081"/>
      <c r="BI129" s="1081"/>
      <c r="BJ129" s="1081"/>
      <c r="BK129" s="1081"/>
      <c r="BL129" s="1082"/>
      <c r="BM129" s="1080">
        <v>16.510000000000002</v>
      </c>
      <c r="BN129" s="1081"/>
      <c r="BO129" s="1081"/>
      <c r="BP129" s="1081"/>
      <c r="BQ129" s="1081"/>
      <c r="BR129" s="1081"/>
      <c r="BS129" s="1082"/>
      <c r="BT129" s="1080">
        <v>30</v>
      </c>
      <c r="BU129" s="1081"/>
      <c r="BV129" s="1081"/>
      <c r="BW129" s="1081"/>
      <c r="BX129" s="1081"/>
      <c r="BY129" s="1081"/>
      <c r="BZ129" s="1083"/>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48" t="s">
        <v>472</v>
      </c>
      <c r="B130" s="949"/>
      <c r="C130" s="949"/>
      <c r="D130" s="949"/>
      <c r="E130" s="949"/>
      <c r="F130" s="949"/>
      <c r="G130" s="949"/>
      <c r="H130" s="949"/>
      <c r="I130" s="949"/>
      <c r="J130" s="949"/>
      <c r="K130" s="949"/>
      <c r="L130" s="949"/>
      <c r="M130" s="949"/>
      <c r="N130" s="949"/>
      <c r="O130" s="949"/>
      <c r="P130" s="949"/>
      <c r="Q130" s="949"/>
      <c r="R130" s="949"/>
      <c r="S130" s="949"/>
      <c r="T130" s="949"/>
      <c r="U130" s="949"/>
      <c r="V130" s="949"/>
      <c r="W130" s="1084" t="s">
        <v>473</v>
      </c>
      <c r="X130" s="1085"/>
      <c r="Y130" s="1085"/>
      <c r="Z130" s="1086"/>
      <c r="AA130" s="972">
        <v>6470008</v>
      </c>
      <c r="AB130" s="973"/>
      <c r="AC130" s="973"/>
      <c r="AD130" s="973"/>
      <c r="AE130" s="974"/>
      <c r="AF130" s="975">
        <v>6292449</v>
      </c>
      <c r="AG130" s="973"/>
      <c r="AH130" s="973"/>
      <c r="AI130" s="973"/>
      <c r="AJ130" s="974"/>
      <c r="AK130" s="975">
        <v>6254934</v>
      </c>
      <c r="AL130" s="973"/>
      <c r="AM130" s="973"/>
      <c r="AN130" s="973"/>
      <c r="AO130" s="974"/>
      <c r="AP130" s="1087"/>
      <c r="AQ130" s="1088"/>
      <c r="AR130" s="1088"/>
      <c r="AS130" s="1088"/>
      <c r="AT130" s="1089"/>
      <c r="AU130" s="227"/>
      <c r="AV130" s="227"/>
      <c r="AW130" s="227"/>
      <c r="AX130" s="1079" t="s">
        <v>474</v>
      </c>
      <c r="AY130" s="937"/>
      <c r="AZ130" s="937"/>
      <c r="BA130" s="937"/>
      <c r="BB130" s="937"/>
      <c r="BC130" s="937"/>
      <c r="BD130" s="937"/>
      <c r="BE130" s="938"/>
      <c r="BF130" s="1115">
        <v>9.1999999999999993</v>
      </c>
      <c r="BG130" s="1116"/>
      <c r="BH130" s="1116"/>
      <c r="BI130" s="1116"/>
      <c r="BJ130" s="1116"/>
      <c r="BK130" s="1116"/>
      <c r="BL130" s="1117"/>
      <c r="BM130" s="1115">
        <v>25</v>
      </c>
      <c r="BN130" s="1116"/>
      <c r="BO130" s="1116"/>
      <c r="BP130" s="1116"/>
      <c r="BQ130" s="1116"/>
      <c r="BR130" s="1116"/>
      <c r="BS130" s="1117"/>
      <c r="BT130" s="1115">
        <v>35</v>
      </c>
      <c r="BU130" s="1116"/>
      <c r="BV130" s="1116"/>
      <c r="BW130" s="1116"/>
      <c r="BX130" s="1116"/>
      <c r="BY130" s="1116"/>
      <c r="BZ130" s="1118"/>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119"/>
      <c r="B131" s="1120"/>
      <c r="C131" s="1120"/>
      <c r="D131" s="1120"/>
      <c r="E131" s="1120"/>
      <c r="F131" s="1120"/>
      <c r="G131" s="1120"/>
      <c r="H131" s="1120"/>
      <c r="I131" s="1120"/>
      <c r="J131" s="1120"/>
      <c r="K131" s="1120"/>
      <c r="L131" s="1120"/>
      <c r="M131" s="1120"/>
      <c r="N131" s="1120"/>
      <c r="O131" s="1120"/>
      <c r="P131" s="1120"/>
      <c r="Q131" s="1120"/>
      <c r="R131" s="1120"/>
      <c r="S131" s="1120"/>
      <c r="T131" s="1120"/>
      <c r="U131" s="1120"/>
      <c r="V131" s="1120"/>
      <c r="W131" s="1121" t="s">
        <v>475</v>
      </c>
      <c r="X131" s="1122"/>
      <c r="Y131" s="1122"/>
      <c r="Z131" s="1123"/>
      <c r="AA131" s="1018">
        <v>31626108</v>
      </c>
      <c r="AB131" s="1000"/>
      <c r="AC131" s="1000"/>
      <c r="AD131" s="1000"/>
      <c r="AE131" s="1001"/>
      <c r="AF131" s="999">
        <v>30908754</v>
      </c>
      <c r="AG131" s="1000"/>
      <c r="AH131" s="1000"/>
      <c r="AI131" s="1000"/>
      <c r="AJ131" s="1001"/>
      <c r="AK131" s="999">
        <v>31975603</v>
      </c>
      <c r="AL131" s="1000"/>
      <c r="AM131" s="1000"/>
      <c r="AN131" s="1000"/>
      <c r="AO131" s="1001"/>
      <c r="AP131" s="1124"/>
      <c r="AQ131" s="1125"/>
      <c r="AR131" s="1125"/>
      <c r="AS131" s="1125"/>
      <c r="AT131" s="1126"/>
      <c r="AU131" s="227"/>
      <c r="AV131" s="227"/>
      <c r="AW131" s="227"/>
      <c r="AX131" s="1097" t="s">
        <v>476</v>
      </c>
      <c r="AY131" s="739"/>
      <c r="AZ131" s="739"/>
      <c r="BA131" s="739"/>
      <c r="BB131" s="739"/>
      <c r="BC131" s="739"/>
      <c r="BD131" s="739"/>
      <c r="BE131" s="1050"/>
      <c r="BF131" s="1098">
        <v>66</v>
      </c>
      <c r="BG131" s="1099"/>
      <c r="BH131" s="1099"/>
      <c r="BI131" s="1099"/>
      <c r="BJ131" s="1099"/>
      <c r="BK131" s="1099"/>
      <c r="BL131" s="1100"/>
      <c r="BM131" s="1098">
        <v>350</v>
      </c>
      <c r="BN131" s="1099"/>
      <c r="BO131" s="1099"/>
      <c r="BP131" s="1099"/>
      <c r="BQ131" s="1099"/>
      <c r="BR131" s="1099"/>
      <c r="BS131" s="1100"/>
      <c r="BT131" s="1101"/>
      <c r="BU131" s="1102"/>
      <c r="BV131" s="1102"/>
      <c r="BW131" s="1102"/>
      <c r="BX131" s="1102"/>
      <c r="BY131" s="1102"/>
      <c r="BZ131" s="1103"/>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104" t="s">
        <v>477</v>
      </c>
      <c r="B132" s="1105"/>
      <c r="C132" s="1105"/>
      <c r="D132" s="1105"/>
      <c r="E132" s="1105"/>
      <c r="F132" s="1105"/>
      <c r="G132" s="1105"/>
      <c r="H132" s="1105"/>
      <c r="I132" s="1105"/>
      <c r="J132" s="1105"/>
      <c r="K132" s="1105"/>
      <c r="L132" s="1105"/>
      <c r="M132" s="1105"/>
      <c r="N132" s="1105"/>
      <c r="O132" s="1105"/>
      <c r="P132" s="1105"/>
      <c r="Q132" s="1105"/>
      <c r="R132" s="1105"/>
      <c r="S132" s="1105"/>
      <c r="T132" s="1105"/>
      <c r="U132" s="1105"/>
      <c r="V132" s="1108" t="s">
        <v>478</v>
      </c>
      <c r="W132" s="1108"/>
      <c r="X132" s="1108"/>
      <c r="Y132" s="1108"/>
      <c r="Z132" s="1109"/>
      <c r="AA132" s="1110">
        <v>8.7650114899999991</v>
      </c>
      <c r="AB132" s="1111"/>
      <c r="AC132" s="1111"/>
      <c r="AD132" s="1111"/>
      <c r="AE132" s="1112"/>
      <c r="AF132" s="1113">
        <v>9.2111121659999995</v>
      </c>
      <c r="AG132" s="1111"/>
      <c r="AH132" s="1111"/>
      <c r="AI132" s="1111"/>
      <c r="AJ132" s="1112"/>
      <c r="AK132" s="1113">
        <v>9.7222498040000005</v>
      </c>
      <c r="AL132" s="1111"/>
      <c r="AM132" s="1111"/>
      <c r="AN132" s="1111"/>
      <c r="AO132" s="1112"/>
      <c r="AP132" s="1015"/>
      <c r="AQ132" s="1016"/>
      <c r="AR132" s="1016"/>
      <c r="AS132" s="1016"/>
      <c r="AT132" s="1114"/>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106"/>
      <c r="B133" s="1107"/>
      <c r="C133" s="1107"/>
      <c r="D133" s="1107"/>
      <c r="E133" s="1107"/>
      <c r="F133" s="1107"/>
      <c r="G133" s="1107"/>
      <c r="H133" s="1107"/>
      <c r="I133" s="1107"/>
      <c r="J133" s="1107"/>
      <c r="K133" s="1107"/>
      <c r="L133" s="1107"/>
      <c r="M133" s="1107"/>
      <c r="N133" s="1107"/>
      <c r="O133" s="1107"/>
      <c r="P133" s="1107"/>
      <c r="Q133" s="1107"/>
      <c r="R133" s="1107"/>
      <c r="S133" s="1107"/>
      <c r="T133" s="1107"/>
      <c r="U133" s="1107"/>
      <c r="V133" s="1091" t="s">
        <v>479</v>
      </c>
      <c r="W133" s="1091"/>
      <c r="X133" s="1091"/>
      <c r="Y133" s="1091"/>
      <c r="Z133" s="1092"/>
      <c r="AA133" s="1093">
        <v>9</v>
      </c>
      <c r="AB133" s="1094"/>
      <c r="AC133" s="1094"/>
      <c r="AD133" s="1094"/>
      <c r="AE133" s="1095"/>
      <c r="AF133" s="1093">
        <v>9</v>
      </c>
      <c r="AG133" s="1094"/>
      <c r="AH133" s="1094"/>
      <c r="AI133" s="1094"/>
      <c r="AJ133" s="1095"/>
      <c r="AK133" s="1093">
        <v>9.1999999999999993</v>
      </c>
      <c r="AL133" s="1094"/>
      <c r="AM133" s="1094"/>
      <c r="AN133" s="1094"/>
      <c r="AO133" s="1095"/>
      <c r="AP133" s="1042"/>
      <c r="AQ133" s="1043"/>
      <c r="AR133" s="1043"/>
      <c r="AS133" s="1043"/>
      <c r="AT133" s="1096"/>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3ous+qrJIotY/XayTYm8Gd83qO74r4fBC82T5lXXlt2M1iVaNc9IBcJ/Y6+KT1Gkwq1LoFqz66FvHLCx2WcfpQ==" saltValue="QtF/1LfhC30dCaeO88unK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480</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USdifhyVnvWI3k/KDCx92PfjYo4cRUNM49d5n4CD/w1hDln+rCNmR6sxfOlwvivAFVpn72AFefBhXprQbHd01A==" saltValue="Xriiyegajo3Ra+ZHZmqgRw=="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8J+tkN1ywprnTphWrcoFcuxtho/1QI44dsnbNXn0zrfTCMTa9PMw4LB72vSwFHKFfnkQhS/Zs8lHQSasaPvrcw==" saltValue="qLe3ZEyU9Mrtmjpv73a7Jg==" spinCount="100000" sheet="1" objects="1" scenarios="1"/>
  <dataConsolidate/>
  <phoneticPr fontId="2"/>
  <printOptions horizontalCentered="1" verticalCentered="1"/>
  <pageMargins left="0" right="0" top="0" bottom="0" header="0" footer="0"/>
  <pageSetup paperSize="8" scale="7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481</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482</v>
      </c>
      <c r="AL6" s="260"/>
      <c r="AM6" s="260"/>
      <c r="AN6" s="260"/>
    </row>
    <row r="7" spans="1:46" ht="13.5" customHeight="1" x14ac:dyDescent="0.15">
      <c r="A7" s="259"/>
      <c r="AK7" s="262"/>
      <c r="AL7" s="263"/>
      <c r="AM7" s="263"/>
      <c r="AN7" s="264"/>
      <c r="AO7" s="1128" t="s">
        <v>483</v>
      </c>
      <c r="AP7" s="265"/>
      <c r="AQ7" s="266" t="s">
        <v>484</v>
      </c>
      <c r="AR7" s="267"/>
    </row>
    <row r="8" spans="1:46" x14ac:dyDescent="0.15">
      <c r="A8" s="259"/>
      <c r="AK8" s="268"/>
      <c r="AL8" s="269"/>
      <c r="AM8" s="269"/>
      <c r="AN8" s="270"/>
      <c r="AO8" s="1129"/>
      <c r="AP8" s="271" t="s">
        <v>485</v>
      </c>
      <c r="AQ8" s="272" t="s">
        <v>486</v>
      </c>
      <c r="AR8" s="273" t="s">
        <v>487</v>
      </c>
    </row>
    <row r="9" spans="1:46" x14ac:dyDescent="0.15">
      <c r="A9" s="259"/>
      <c r="AK9" s="1130" t="s">
        <v>488</v>
      </c>
      <c r="AL9" s="1131"/>
      <c r="AM9" s="1131"/>
      <c r="AN9" s="1132"/>
      <c r="AO9" s="274">
        <v>10932160</v>
      </c>
      <c r="AP9" s="274">
        <v>80278</v>
      </c>
      <c r="AQ9" s="275">
        <v>66571</v>
      </c>
      <c r="AR9" s="276">
        <v>20.6</v>
      </c>
    </row>
    <row r="10" spans="1:46" ht="13.5" customHeight="1" x14ac:dyDescent="0.15">
      <c r="A10" s="259"/>
      <c r="AK10" s="1130" t="s">
        <v>489</v>
      </c>
      <c r="AL10" s="1131"/>
      <c r="AM10" s="1131"/>
      <c r="AN10" s="1132"/>
      <c r="AO10" s="277">
        <v>455349</v>
      </c>
      <c r="AP10" s="277">
        <v>3344</v>
      </c>
      <c r="AQ10" s="278">
        <v>3999</v>
      </c>
      <c r="AR10" s="279">
        <v>-16.399999999999999</v>
      </c>
    </row>
    <row r="11" spans="1:46" ht="13.5" customHeight="1" x14ac:dyDescent="0.15">
      <c r="A11" s="259"/>
      <c r="AK11" s="1130" t="s">
        <v>490</v>
      </c>
      <c r="AL11" s="1131"/>
      <c r="AM11" s="1131"/>
      <c r="AN11" s="1132"/>
      <c r="AO11" s="277">
        <v>208595</v>
      </c>
      <c r="AP11" s="277">
        <v>1532</v>
      </c>
      <c r="AQ11" s="278">
        <v>2086</v>
      </c>
      <c r="AR11" s="279">
        <v>-26.6</v>
      </c>
    </row>
    <row r="12" spans="1:46" ht="13.5" customHeight="1" x14ac:dyDescent="0.15">
      <c r="A12" s="259"/>
      <c r="AK12" s="1130" t="s">
        <v>491</v>
      </c>
      <c r="AL12" s="1131"/>
      <c r="AM12" s="1131"/>
      <c r="AN12" s="1132"/>
      <c r="AO12" s="277" t="s">
        <v>492</v>
      </c>
      <c r="AP12" s="277" t="s">
        <v>492</v>
      </c>
      <c r="AQ12" s="278">
        <v>22</v>
      </c>
      <c r="AR12" s="279" t="s">
        <v>492</v>
      </c>
    </row>
    <row r="13" spans="1:46" ht="13.5" customHeight="1" x14ac:dyDescent="0.15">
      <c r="A13" s="259"/>
      <c r="AK13" s="1130" t="s">
        <v>493</v>
      </c>
      <c r="AL13" s="1131"/>
      <c r="AM13" s="1131"/>
      <c r="AN13" s="1132"/>
      <c r="AO13" s="277">
        <v>433805</v>
      </c>
      <c r="AP13" s="277">
        <v>3186</v>
      </c>
      <c r="AQ13" s="278">
        <v>2452</v>
      </c>
      <c r="AR13" s="279">
        <v>29.9</v>
      </c>
    </row>
    <row r="14" spans="1:46" ht="13.5" customHeight="1" x14ac:dyDescent="0.15">
      <c r="A14" s="259"/>
      <c r="AK14" s="1130" t="s">
        <v>494</v>
      </c>
      <c r="AL14" s="1131"/>
      <c r="AM14" s="1131"/>
      <c r="AN14" s="1132"/>
      <c r="AO14" s="277">
        <v>367047</v>
      </c>
      <c r="AP14" s="277">
        <v>2695</v>
      </c>
      <c r="AQ14" s="278">
        <v>1577</v>
      </c>
      <c r="AR14" s="279">
        <v>70.900000000000006</v>
      </c>
    </row>
    <row r="15" spans="1:46" ht="13.5" customHeight="1" x14ac:dyDescent="0.15">
      <c r="A15" s="259"/>
      <c r="AK15" s="1133" t="s">
        <v>495</v>
      </c>
      <c r="AL15" s="1134"/>
      <c r="AM15" s="1134"/>
      <c r="AN15" s="1135"/>
      <c r="AO15" s="277">
        <v>-322713</v>
      </c>
      <c r="AP15" s="277">
        <v>-2370</v>
      </c>
      <c r="AQ15" s="278">
        <v>-2400</v>
      </c>
      <c r="AR15" s="279">
        <v>-1.3</v>
      </c>
    </row>
    <row r="16" spans="1:46" x14ac:dyDescent="0.15">
      <c r="A16" s="259"/>
      <c r="AK16" s="1133" t="s">
        <v>176</v>
      </c>
      <c r="AL16" s="1134"/>
      <c r="AM16" s="1134"/>
      <c r="AN16" s="1135"/>
      <c r="AO16" s="277">
        <v>12074243</v>
      </c>
      <c r="AP16" s="277">
        <v>88665</v>
      </c>
      <c r="AQ16" s="278">
        <v>74306</v>
      </c>
      <c r="AR16" s="279">
        <v>19.3</v>
      </c>
    </row>
    <row r="17" spans="1:46" x14ac:dyDescent="0.15">
      <c r="A17" s="259"/>
    </row>
    <row r="18" spans="1:46" x14ac:dyDescent="0.15">
      <c r="A18" s="259"/>
      <c r="AQ18" s="280"/>
      <c r="AR18" s="280"/>
    </row>
    <row r="19" spans="1:46" x14ac:dyDescent="0.15">
      <c r="A19" s="259"/>
      <c r="AK19" s="255" t="s">
        <v>496</v>
      </c>
    </row>
    <row r="20" spans="1:46" x14ac:dyDescent="0.15">
      <c r="A20" s="259"/>
      <c r="AK20" s="281"/>
      <c r="AL20" s="282"/>
      <c r="AM20" s="282"/>
      <c r="AN20" s="283"/>
      <c r="AO20" s="284" t="s">
        <v>497</v>
      </c>
      <c r="AP20" s="285" t="s">
        <v>498</v>
      </c>
      <c r="AQ20" s="286" t="s">
        <v>499</v>
      </c>
      <c r="AR20" s="287"/>
    </row>
    <row r="21" spans="1:46" s="260" customFormat="1" x14ac:dyDescent="0.15">
      <c r="A21" s="288"/>
      <c r="AK21" s="1136" t="s">
        <v>500</v>
      </c>
      <c r="AL21" s="1137"/>
      <c r="AM21" s="1137"/>
      <c r="AN21" s="1138"/>
      <c r="AO21" s="289">
        <v>8.7200000000000006</v>
      </c>
      <c r="AP21" s="290">
        <v>6.91</v>
      </c>
      <c r="AQ21" s="291">
        <v>1.81</v>
      </c>
      <c r="AS21" s="292"/>
      <c r="AT21" s="288"/>
    </row>
    <row r="22" spans="1:46" s="260" customFormat="1" x14ac:dyDescent="0.15">
      <c r="A22" s="288"/>
      <c r="AK22" s="1136" t="s">
        <v>501</v>
      </c>
      <c r="AL22" s="1137"/>
      <c r="AM22" s="1137"/>
      <c r="AN22" s="1138"/>
      <c r="AO22" s="293">
        <v>100.6</v>
      </c>
      <c r="AP22" s="294">
        <v>99.2</v>
      </c>
      <c r="AQ22" s="295">
        <v>1.4</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27" t="s">
        <v>502</v>
      </c>
      <c r="B26" s="1127"/>
      <c r="C26" s="1127"/>
      <c r="D26" s="1127"/>
      <c r="E26" s="1127"/>
      <c r="F26" s="1127"/>
      <c r="G26" s="1127"/>
      <c r="H26" s="1127"/>
      <c r="I26" s="1127"/>
      <c r="J26" s="1127"/>
      <c r="K26" s="1127"/>
      <c r="L26" s="1127"/>
      <c r="M26" s="1127"/>
      <c r="N26" s="1127"/>
      <c r="O26" s="1127"/>
      <c r="P26" s="1127"/>
      <c r="Q26" s="1127"/>
      <c r="R26" s="1127"/>
      <c r="S26" s="1127"/>
      <c r="T26" s="1127"/>
      <c r="U26" s="1127"/>
      <c r="V26" s="1127"/>
      <c r="W26" s="1127"/>
      <c r="X26" s="1127"/>
      <c r="Y26" s="1127"/>
      <c r="Z26" s="1127"/>
      <c r="AA26" s="1127"/>
      <c r="AB26" s="1127"/>
      <c r="AC26" s="1127"/>
      <c r="AD26" s="1127"/>
      <c r="AE26" s="1127"/>
      <c r="AF26" s="1127"/>
      <c r="AG26" s="1127"/>
      <c r="AH26" s="1127"/>
      <c r="AI26" s="1127"/>
      <c r="AJ26" s="1127"/>
      <c r="AK26" s="1127"/>
      <c r="AL26" s="1127"/>
      <c r="AM26" s="1127"/>
      <c r="AN26" s="1127"/>
      <c r="AO26" s="1127"/>
      <c r="AP26" s="1127"/>
      <c r="AQ26" s="1127"/>
      <c r="AR26" s="1127"/>
      <c r="AS26" s="1127"/>
    </row>
    <row r="27" spans="1:46" x14ac:dyDescent="0.15">
      <c r="A27" s="300"/>
      <c r="AS27" s="255"/>
      <c r="AT27" s="255"/>
    </row>
    <row r="28" spans="1:46" ht="17.25" x14ac:dyDescent="0.15">
      <c r="A28" s="256" t="s">
        <v>503</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504</v>
      </c>
      <c r="AL29" s="260"/>
      <c r="AM29" s="260"/>
      <c r="AN29" s="260"/>
      <c r="AS29" s="302"/>
    </row>
    <row r="30" spans="1:46" ht="13.5" customHeight="1" x14ac:dyDescent="0.15">
      <c r="A30" s="259"/>
      <c r="AK30" s="262"/>
      <c r="AL30" s="263"/>
      <c r="AM30" s="263"/>
      <c r="AN30" s="264"/>
      <c r="AO30" s="1128" t="s">
        <v>483</v>
      </c>
      <c r="AP30" s="265"/>
      <c r="AQ30" s="266" t="s">
        <v>484</v>
      </c>
      <c r="AR30" s="267"/>
    </row>
    <row r="31" spans="1:46" x14ac:dyDescent="0.15">
      <c r="A31" s="259"/>
      <c r="AK31" s="268"/>
      <c r="AL31" s="269"/>
      <c r="AM31" s="269"/>
      <c r="AN31" s="270"/>
      <c r="AO31" s="1129"/>
      <c r="AP31" s="271" t="s">
        <v>485</v>
      </c>
      <c r="AQ31" s="272" t="s">
        <v>486</v>
      </c>
      <c r="AR31" s="273" t="s">
        <v>487</v>
      </c>
    </row>
    <row r="32" spans="1:46" ht="27" customHeight="1" x14ac:dyDescent="0.15">
      <c r="A32" s="259"/>
      <c r="AK32" s="1144" t="s">
        <v>505</v>
      </c>
      <c r="AL32" s="1145"/>
      <c r="AM32" s="1145"/>
      <c r="AN32" s="1146"/>
      <c r="AO32" s="303">
        <v>8226988</v>
      </c>
      <c r="AP32" s="303">
        <v>60413</v>
      </c>
      <c r="AQ32" s="304">
        <v>38265</v>
      </c>
      <c r="AR32" s="305">
        <v>57.9</v>
      </c>
    </row>
    <row r="33" spans="1:46" ht="13.5" customHeight="1" x14ac:dyDescent="0.15">
      <c r="A33" s="259"/>
      <c r="AK33" s="1144" t="s">
        <v>506</v>
      </c>
      <c r="AL33" s="1145"/>
      <c r="AM33" s="1145"/>
      <c r="AN33" s="1146"/>
      <c r="AO33" s="303" t="s">
        <v>492</v>
      </c>
      <c r="AP33" s="303" t="s">
        <v>492</v>
      </c>
      <c r="AQ33" s="304" t="s">
        <v>492</v>
      </c>
      <c r="AR33" s="305" t="s">
        <v>492</v>
      </c>
    </row>
    <row r="34" spans="1:46" ht="27" customHeight="1" x14ac:dyDescent="0.15">
      <c r="A34" s="259"/>
      <c r="AK34" s="1144" t="s">
        <v>507</v>
      </c>
      <c r="AL34" s="1145"/>
      <c r="AM34" s="1145"/>
      <c r="AN34" s="1146"/>
      <c r="AO34" s="303" t="s">
        <v>492</v>
      </c>
      <c r="AP34" s="303" t="s">
        <v>492</v>
      </c>
      <c r="AQ34" s="304" t="s">
        <v>492</v>
      </c>
      <c r="AR34" s="305" t="s">
        <v>492</v>
      </c>
    </row>
    <row r="35" spans="1:46" ht="27" customHeight="1" x14ac:dyDescent="0.15">
      <c r="A35" s="259"/>
      <c r="AK35" s="1144" t="s">
        <v>508</v>
      </c>
      <c r="AL35" s="1145"/>
      <c r="AM35" s="1145"/>
      <c r="AN35" s="1146"/>
      <c r="AO35" s="303">
        <v>1936617</v>
      </c>
      <c r="AP35" s="303">
        <v>14221</v>
      </c>
      <c r="AQ35" s="304">
        <v>11441</v>
      </c>
      <c r="AR35" s="305">
        <v>24.3</v>
      </c>
    </row>
    <row r="36" spans="1:46" ht="27" customHeight="1" x14ac:dyDescent="0.15">
      <c r="A36" s="259"/>
      <c r="AK36" s="1144" t="s">
        <v>509</v>
      </c>
      <c r="AL36" s="1145"/>
      <c r="AM36" s="1145"/>
      <c r="AN36" s="1146"/>
      <c r="AO36" s="303">
        <v>234709</v>
      </c>
      <c r="AP36" s="303">
        <v>1724</v>
      </c>
      <c r="AQ36" s="304">
        <v>1708</v>
      </c>
      <c r="AR36" s="305">
        <v>0.9</v>
      </c>
    </row>
    <row r="37" spans="1:46" ht="13.5" customHeight="1" x14ac:dyDescent="0.15">
      <c r="A37" s="259"/>
      <c r="AK37" s="1144" t="s">
        <v>510</v>
      </c>
      <c r="AL37" s="1145"/>
      <c r="AM37" s="1145"/>
      <c r="AN37" s="1146"/>
      <c r="AO37" s="303">
        <v>66356</v>
      </c>
      <c r="AP37" s="303">
        <v>487</v>
      </c>
      <c r="AQ37" s="304">
        <v>394</v>
      </c>
      <c r="AR37" s="305">
        <v>23.6</v>
      </c>
    </row>
    <row r="38" spans="1:46" ht="27" customHeight="1" x14ac:dyDescent="0.15">
      <c r="A38" s="259"/>
      <c r="AK38" s="1147" t="s">
        <v>511</v>
      </c>
      <c r="AL38" s="1148"/>
      <c r="AM38" s="1148"/>
      <c r="AN38" s="1149"/>
      <c r="AO38" s="306" t="s">
        <v>492</v>
      </c>
      <c r="AP38" s="306" t="s">
        <v>492</v>
      </c>
      <c r="AQ38" s="307">
        <v>1</v>
      </c>
      <c r="AR38" s="295" t="s">
        <v>492</v>
      </c>
      <c r="AS38" s="302"/>
    </row>
    <row r="39" spans="1:46" x14ac:dyDescent="0.15">
      <c r="A39" s="259"/>
      <c r="AK39" s="1147" t="s">
        <v>512</v>
      </c>
      <c r="AL39" s="1148"/>
      <c r="AM39" s="1148"/>
      <c r="AN39" s="1149"/>
      <c r="AO39" s="303">
        <v>-1100988</v>
      </c>
      <c r="AP39" s="303">
        <v>-8085</v>
      </c>
      <c r="AQ39" s="304">
        <v>-7153</v>
      </c>
      <c r="AR39" s="305">
        <v>13</v>
      </c>
      <c r="AS39" s="302"/>
    </row>
    <row r="40" spans="1:46" ht="27" customHeight="1" x14ac:dyDescent="0.15">
      <c r="A40" s="259"/>
      <c r="AK40" s="1144" t="s">
        <v>513</v>
      </c>
      <c r="AL40" s="1145"/>
      <c r="AM40" s="1145"/>
      <c r="AN40" s="1146"/>
      <c r="AO40" s="303">
        <v>-6254934</v>
      </c>
      <c r="AP40" s="303">
        <v>-45932</v>
      </c>
      <c r="AQ40" s="304">
        <v>-33456</v>
      </c>
      <c r="AR40" s="305">
        <v>37.299999999999997</v>
      </c>
      <c r="AS40" s="302"/>
    </row>
    <row r="41" spans="1:46" x14ac:dyDescent="0.15">
      <c r="A41" s="259"/>
      <c r="AK41" s="1150" t="s">
        <v>286</v>
      </c>
      <c r="AL41" s="1151"/>
      <c r="AM41" s="1151"/>
      <c r="AN41" s="1152"/>
      <c r="AO41" s="303">
        <v>3108748</v>
      </c>
      <c r="AP41" s="303">
        <v>22828</v>
      </c>
      <c r="AQ41" s="304">
        <v>11199</v>
      </c>
      <c r="AR41" s="305">
        <v>103.8</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514</v>
      </c>
    </row>
    <row r="48" spans="1:46" x14ac:dyDescent="0.15">
      <c r="A48" s="259"/>
      <c r="AK48" s="313" t="s">
        <v>515</v>
      </c>
      <c r="AL48" s="313"/>
      <c r="AM48" s="313"/>
      <c r="AN48" s="313"/>
      <c r="AO48" s="313"/>
      <c r="AP48" s="313"/>
      <c r="AQ48" s="314"/>
      <c r="AR48" s="313"/>
    </row>
    <row r="49" spans="1:44" ht="13.5" customHeight="1" x14ac:dyDescent="0.15">
      <c r="A49" s="259"/>
      <c r="AK49" s="315"/>
      <c r="AL49" s="316"/>
      <c r="AM49" s="1139" t="s">
        <v>483</v>
      </c>
      <c r="AN49" s="1141" t="s">
        <v>516</v>
      </c>
      <c r="AO49" s="1142"/>
      <c r="AP49" s="1142"/>
      <c r="AQ49" s="1142"/>
      <c r="AR49" s="1143"/>
    </row>
    <row r="50" spans="1:44" x14ac:dyDescent="0.15">
      <c r="A50" s="259"/>
      <c r="AK50" s="317"/>
      <c r="AL50" s="318"/>
      <c r="AM50" s="1140"/>
      <c r="AN50" s="319" t="s">
        <v>517</v>
      </c>
      <c r="AO50" s="320" t="s">
        <v>518</v>
      </c>
      <c r="AP50" s="321" t="s">
        <v>519</v>
      </c>
      <c r="AQ50" s="322" t="s">
        <v>520</v>
      </c>
      <c r="AR50" s="323" t="s">
        <v>521</v>
      </c>
    </row>
    <row r="51" spans="1:44" x14ac:dyDescent="0.15">
      <c r="A51" s="259"/>
      <c r="AK51" s="315" t="s">
        <v>522</v>
      </c>
      <c r="AL51" s="316"/>
      <c r="AM51" s="324">
        <v>7320596</v>
      </c>
      <c r="AN51" s="325">
        <v>51379</v>
      </c>
      <c r="AO51" s="326">
        <v>-19.2</v>
      </c>
      <c r="AP51" s="327">
        <v>66343</v>
      </c>
      <c r="AQ51" s="328">
        <v>43</v>
      </c>
      <c r="AR51" s="329">
        <v>-62.2</v>
      </c>
    </row>
    <row r="52" spans="1:44" x14ac:dyDescent="0.15">
      <c r="A52" s="259"/>
      <c r="AK52" s="330"/>
      <c r="AL52" s="331" t="s">
        <v>523</v>
      </c>
      <c r="AM52" s="332">
        <v>3442201</v>
      </c>
      <c r="AN52" s="333">
        <v>24159</v>
      </c>
      <c r="AO52" s="334">
        <v>-38</v>
      </c>
      <c r="AP52" s="335">
        <v>34529</v>
      </c>
      <c r="AQ52" s="336">
        <v>28.4</v>
      </c>
      <c r="AR52" s="337">
        <v>-66.400000000000006</v>
      </c>
    </row>
    <row r="53" spans="1:44" x14ac:dyDescent="0.15">
      <c r="A53" s="259"/>
      <c r="AK53" s="315" t="s">
        <v>524</v>
      </c>
      <c r="AL53" s="316"/>
      <c r="AM53" s="324">
        <v>8329278</v>
      </c>
      <c r="AN53" s="325">
        <v>59074</v>
      </c>
      <c r="AO53" s="326">
        <v>15</v>
      </c>
      <c r="AP53" s="327">
        <v>56416</v>
      </c>
      <c r="AQ53" s="328">
        <v>-15</v>
      </c>
      <c r="AR53" s="329">
        <v>30</v>
      </c>
    </row>
    <row r="54" spans="1:44" x14ac:dyDescent="0.15">
      <c r="A54" s="259"/>
      <c r="AK54" s="330"/>
      <c r="AL54" s="331" t="s">
        <v>523</v>
      </c>
      <c r="AM54" s="332">
        <v>3895829</v>
      </c>
      <c r="AN54" s="333">
        <v>27630</v>
      </c>
      <c r="AO54" s="334">
        <v>14.4</v>
      </c>
      <c r="AP54" s="335">
        <v>32623</v>
      </c>
      <c r="AQ54" s="336">
        <v>-5.5</v>
      </c>
      <c r="AR54" s="337">
        <v>19.899999999999999</v>
      </c>
    </row>
    <row r="55" spans="1:44" x14ac:dyDescent="0.15">
      <c r="A55" s="259"/>
      <c r="AK55" s="315" t="s">
        <v>525</v>
      </c>
      <c r="AL55" s="316"/>
      <c r="AM55" s="324">
        <v>4658900</v>
      </c>
      <c r="AN55" s="325">
        <v>33400</v>
      </c>
      <c r="AO55" s="326">
        <v>-43.5</v>
      </c>
      <c r="AP55" s="327">
        <v>49217</v>
      </c>
      <c r="AQ55" s="328">
        <v>-12.8</v>
      </c>
      <c r="AR55" s="329">
        <v>-30.7</v>
      </c>
    </row>
    <row r="56" spans="1:44" x14ac:dyDescent="0.15">
      <c r="A56" s="259"/>
      <c r="AK56" s="330"/>
      <c r="AL56" s="331" t="s">
        <v>523</v>
      </c>
      <c r="AM56" s="332">
        <v>1707062</v>
      </c>
      <c r="AN56" s="333">
        <v>12238</v>
      </c>
      <c r="AO56" s="334">
        <v>-55.7</v>
      </c>
      <c r="AP56" s="335">
        <v>27232</v>
      </c>
      <c r="AQ56" s="336">
        <v>-16.5</v>
      </c>
      <c r="AR56" s="337">
        <v>-39.200000000000003</v>
      </c>
    </row>
    <row r="57" spans="1:44" x14ac:dyDescent="0.15">
      <c r="A57" s="259"/>
      <c r="AK57" s="315" t="s">
        <v>526</v>
      </c>
      <c r="AL57" s="316"/>
      <c r="AM57" s="324">
        <v>8051807</v>
      </c>
      <c r="AN57" s="325">
        <v>58302</v>
      </c>
      <c r="AO57" s="326">
        <v>74.599999999999994</v>
      </c>
      <c r="AP57" s="327">
        <v>49211</v>
      </c>
      <c r="AQ57" s="328">
        <v>0</v>
      </c>
      <c r="AR57" s="329">
        <v>74.599999999999994</v>
      </c>
    </row>
    <row r="58" spans="1:44" x14ac:dyDescent="0.15">
      <c r="A58" s="259"/>
      <c r="AK58" s="330"/>
      <c r="AL58" s="331" t="s">
        <v>523</v>
      </c>
      <c r="AM58" s="332">
        <v>3061303</v>
      </c>
      <c r="AN58" s="333">
        <v>22167</v>
      </c>
      <c r="AO58" s="334">
        <v>81.099999999999994</v>
      </c>
      <c r="AP58" s="335">
        <v>28367</v>
      </c>
      <c r="AQ58" s="336">
        <v>4.2</v>
      </c>
      <c r="AR58" s="337">
        <v>76.900000000000006</v>
      </c>
    </row>
    <row r="59" spans="1:44" x14ac:dyDescent="0.15">
      <c r="A59" s="259"/>
      <c r="AK59" s="315" t="s">
        <v>527</v>
      </c>
      <c r="AL59" s="316"/>
      <c r="AM59" s="324">
        <v>11129261</v>
      </c>
      <c r="AN59" s="325">
        <v>81725</v>
      </c>
      <c r="AO59" s="326">
        <v>40.200000000000003</v>
      </c>
      <c r="AP59" s="327">
        <v>51738</v>
      </c>
      <c r="AQ59" s="328">
        <v>5.0999999999999996</v>
      </c>
      <c r="AR59" s="329">
        <v>35.1</v>
      </c>
    </row>
    <row r="60" spans="1:44" x14ac:dyDescent="0.15">
      <c r="A60" s="259"/>
      <c r="AK60" s="330"/>
      <c r="AL60" s="331" t="s">
        <v>523</v>
      </c>
      <c r="AM60" s="332">
        <v>5646449</v>
      </c>
      <c r="AN60" s="333">
        <v>41463</v>
      </c>
      <c r="AO60" s="334">
        <v>87</v>
      </c>
      <c r="AP60" s="335">
        <v>30360</v>
      </c>
      <c r="AQ60" s="336">
        <v>7</v>
      </c>
      <c r="AR60" s="337">
        <v>80</v>
      </c>
    </row>
    <row r="61" spans="1:44" x14ac:dyDescent="0.15">
      <c r="A61" s="259"/>
      <c r="AK61" s="315" t="s">
        <v>528</v>
      </c>
      <c r="AL61" s="338"/>
      <c r="AM61" s="324">
        <v>7897968</v>
      </c>
      <c r="AN61" s="325">
        <v>56776</v>
      </c>
      <c r="AO61" s="326">
        <v>13.4</v>
      </c>
      <c r="AP61" s="327">
        <v>54585</v>
      </c>
      <c r="AQ61" s="339">
        <v>4.0999999999999996</v>
      </c>
      <c r="AR61" s="329">
        <v>9.3000000000000007</v>
      </c>
    </row>
    <row r="62" spans="1:44" x14ac:dyDescent="0.15">
      <c r="A62" s="259"/>
      <c r="AK62" s="330"/>
      <c r="AL62" s="331" t="s">
        <v>523</v>
      </c>
      <c r="AM62" s="332">
        <v>3550569</v>
      </c>
      <c r="AN62" s="333">
        <v>25531</v>
      </c>
      <c r="AO62" s="334">
        <v>17.8</v>
      </c>
      <c r="AP62" s="335">
        <v>30622</v>
      </c>
      <c r="AQ62" s="336">
        <v>3.5</v>
      </c>
      <c r="AR62" s="337">
        <v>14.3</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o3Bm8KyTV+1bF3Uf34+oV64HA8EHKbWScn+3M1i5QhA9phwXH3Q1ZCBoTYGZztFSuuyDbJeSvch1i4bmGzPPBQ==" saltValue="VIIniQwtp5U2RYPJ29RcF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480</v>
      </c>
    </row>
    <row r="121" spans="125:125" ht="13.5" hidden="1" customHeight="1" x14ac:dyDescent="0.15">
      <c r="DU121" s="253"/>
    </row>
  </sheetData>
  <sheetProtection algorithmName="SHA-512" hashValue="AXZM/D7R2zV72JapoD4BONsmgH5C+JerNVOMmDGwPfGvZDT8u+aG9Ea7rrKKSssRttAjOGdFryS0lwm5C/MnDw==" saltValue="+zCs/r5wyHk0rDHbA5WNAw=="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480</v>
      </c>
    </row>
  </sheetData>
  <sheetProtection algorithmName="SHA-512" hashValue="Eueaz7DGMeqm20OOYRsbHgV0g3wDXdXrUa4APMbrabg26a3E3NN39AGWFPfhhqLKYHk8SMa5zNfM1a9H5hky+w==" saltValue="v3p7ulm5ODEGKx0njkH+sg=="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15">
      <c r="B47" s="10"/>
      <c r="C47" s="1153" t="s">
        <v>3</v>
      </c>
      <c r="D47" s="1153"/>
      <c r="E47" s="1154"/>
      <c r="F47" s="11">
        <v>7.96</v>
      </c>
      <c r="G47" s="12">
        <v>7.67</v>
      </c>
      <c r="H47" s="12">
        <v>12.6</v>
      </c>
      <c r="I47" s="12">
        <v>16.829999999999998</v>
      </c>
      <c r="J47" s="13">
        <v>15.21</v>
      </c>
    </row>
    <row r="48" spans="2:10" ht="57.75" customHeight="1" x14ac:dyDescent="0.15">
      <c r="B48" s="14"/>
      <c r="C48" s="1155" t="s">
        <v>4</v>
      </c>
      <c r="D48" s="1155"/>
      <c r="E48" s="1156"/>
      <c r="F48" s="15">
        <v>5.59</v>
      </c>
      <c r="G48" s="16">
        <v>4.8600000000000003</v>
      </c>
      <c r="H48" s="16">
        <v>10.3</v>
      </c>
      <c r="I48" s="16">
        <v>9.16</v>
      </c>
      <c r="J48" s="17">
        <v>9.7799999999999994</v>
      </c>
    </row>
    <row r="49" spans="2:10" ht="57.75" customHeight="1" thickBot="1" x14ac:dyDescent="0.2">
      <c r="B49" s="18"/>
      <c r="C49" s="1157" t="s">
        <v>5</v>
      </c>
      <c r="D49" s="1157"/>
      <c r="E49" s="1158"/>
      <c r="F49" s="19" t="s">
        <v>535</v>
      </c>
      <c r="G49" s="20" t="s">
        <v>536</v>
      </c>
      <c r="H49" s="20">
        <v>10.75</v>
      </c>
      <c r="I49" s="20">
        <v>2.54</v>
      </c>
      <c r="J49" s="21" t="s">
        <v>537</v>
      </c>
    </row>
    <row r="50" spans="2:10" x14ac:dyDescent="0.15"/>
  </sheetData>
  <sheetProtection algorithmName="SHA-512" hashValue="kTW8PW/irXREK2X2a4+0e9y6N6DL608QaWJ7UOAvmvyxsTMWuTBkky5Bo9zbzalN8pwjrzSrynPrybFTdXA7Mw==" saltValue="vCPwoMB6/V6Sui0Pgpt9R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田邉　佑介</cp:lastModifiedBy>
  <cp:lastPrinted>2025-03-12T01:56:26Z</cp:lastPrinted>
  <dcterms:created xsi:type="dcterms:W3CDTF">2025-02-19T04:21:33Z</dcterms:created>
  <dcterms:modified xsi:type="dcterms:W3CDTF">2025-10-03T05:18:29Z</dcterms:modified>
  <cp:category/>
</cp:coreProperties>
</file>