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F094A069-56B9-48A1-9723-A091DE1760C4}"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BE35" i="10"/>
  <c r="C35" i="10"/>
  <c r="BW34" i="10"/>
  <c r="BW35" i="10" s="1"/>
  <c r="BW36" i="10" s="1"/>
  <c r="BW37" i="10" s="1"/>
  <c r="BW38" i="10" s="1"/>
  <c r="BW39" i="10" s="1"/>
  <c r="BW40" i="10" s="1"/>
  <c r="BW41" i="10" s="1"/>
  <c r="BW42" i="10" s="1"/>
  <c r="BW43" i="10" s="1"/>
  <c r="BE34" i="10"/>
  <c r="C34" i="10"/>
  <c r="U34" i="10" s="1"/>
  <c r="U35" i="10" s="1"/>
  <c r="U36" i="10" s="1"/>
  <c r="U37" i="10" s="1"/>
  <c r="U38" i="10" s="1"/>
  <c r="CO34" i="10" l="1"/>
  <c r="CO35"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<sst xmlns="http://schemas.openxmlformats.org/spreadsheetml/2006/main" count="1101" uniqueCount="587">
  <si>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</si>
  <si>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</si>
  <si>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</si>
  <si>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</si>
  <si>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</si>
  <si>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</si>
  <si>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</si>
  <si>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</si>
  <si>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</si>
  <si>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</si>
  <si>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</si>
  <si>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</si>
  <si>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</si>
  <si>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</si>
  <si>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</si>
  <si>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</si>
  <si>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</si>
  <si>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</si>
  <si>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</si>
  <si>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</si>
  <si>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</si>
  <si>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</si>
  <si>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</si>
  <si>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</si>
  <si>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</si>
  <si>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</si>
  <si>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</si>
  <si>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</si>
  <si>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</si>
  <si>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</si>
  <si>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</si>
  <si>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</si>
  <si>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</si>
  <si>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</si>
  <si>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</si>
  <si>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</si>
  <si>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</si>
  <si>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</si>
  <si>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</si>
  <si>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</si>
  <si>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</si>
  <si>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</si>
  <si>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</si>
  <si>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</si>
  <si>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</si>
  <si>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</si>
  <si>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</si>
  <si>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</si>
  <si>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</si>
  <si>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</si>
  <si>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</si>
  <si>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</si>
  <si>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</si>
  <si>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</si>
  <si>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</si>
  <si>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</si>
  <si>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</si>
  <si>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</si>
  <si>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</si>
  <si>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</si>
  <si>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</si>
  <si>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</si>
  <si>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</si>
  <si>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</si>
  <si>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</si>
  <si>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</si>
  <si>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</si>
  <si>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</si>
  <si>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</si>
  <si>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</si>
  <si>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</si>
  <si>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</si>
  <si>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</si>
  <si>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</si>
  <si>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</si>
  <si>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</si>
  <si>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</si>
  <si>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</si>
  <si>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</si>
  <si>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</si>
  <si>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</si>
  <si>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</si>
  <si>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</si>
  <si>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</si>
  <si>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</si>
  <si>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</si>
  <si>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</si>
  <si>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</si>
  <si>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</si>
  <si>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</si>
  <si>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</si>
  <si>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</si>
  <si>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</si>
  <si>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</si>
  <si>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山陽小野田市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</si>
  <si>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</si>
  <si>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</si>
  <si>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</si>
  <si>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</si>
  <si>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</si>
  <si>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</si>
  <si>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</si>
  <si>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</si>
  <si>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</si>
  <si>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</si>
  <si>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</si>
  <si>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</si>
  <si>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</si>
  <si>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</si>
  <si>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</si>
  <si>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</si>
  <si>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</si>
  <si>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</si>
  <si>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</si>
  <si>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</si>
  <si>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</si>
  <si>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</si>
  <si>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</si>
  <si>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</si>
  <si>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</si>
  <si>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</si>
  <si>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</si>
  <si>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</si>
  <si>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</si>
  <si>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</si>
  <si>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</si>
  <si>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</si>
  <si>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</si>
  <si>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</si>
  <si>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</si>
  <si>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</si>
  <si>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</si>
  <si>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</si>
  <si>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</si>
  <si>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</si>
  <si>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</si>
  <si>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</si>
  <si>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</si>
  <si>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</si>
  <si>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</si>
  <si>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</si>
  <si>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</si>
  <si>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</si>
  <si>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</si>
  <si>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</si>
  <si>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</si>
  <si>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</si>
  <si>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</si>
  <si>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</si>
  <si>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</si>
  <si>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</si>
  <si>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</si>
  <si>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</si>
  <si>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</si>
  <si>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</si>
  <si>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</si>
  <si>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</si>
  <si>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</si>
  <si>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</si>
  <si>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</si>
  <si>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</si>
  <si>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</si>
  <si>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</si>
  <si>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</si>
  <si>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</si>
  <si>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</si>
  <si>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</si>
  <si>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</si>
  <si>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</si>
  <si>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</si>
  <si>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</si>
  <si>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</si>
  <si>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</si>
  <si>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</si>
  <si>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</si>
  <si>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</si>
  <si>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</si>
  <si>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</si>
  <si>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</si>
  <si>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</si>
  <si>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</si>
  <si>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</si>
  <si>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</si>
  <si>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</si>
  <si>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</si>
  <si>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</si>
  <si>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</si>
  <si>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</si>
  <si>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</si>
  <si>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</si>
  <si>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</si>
  <si>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</si>
  <si>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</si>
  <si>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</si>
  <si>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</si>
  <si>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</si>
  <si>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</si>
  <si>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</si>
  <si>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</si>
  <si>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</si>
  <si>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</si>
  <si>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</si>
  <si>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</si>
  <si>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山口県山陽小野田市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</si>
  <si>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</si>
  <si>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</si>
  <si>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</si>
  <si>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</si>
  <si>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</si>
  <si>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</si>
  <si>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</si>
  <si>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</si>
  <si>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</si>
  <si>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</si>
  <si>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</si>
  <si>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</si>
  <si>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</si>
  <si>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</si>
  <si>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</si>
  <si>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</si>
  <si>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</si>
  <si>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</si>
  <si>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</si>
  <si>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</si>
  <si>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</si>
  <si>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</si>
  <si>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</si>
  <si>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</si>
  <si>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</si>
  <si>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</si>
  <si>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</si>
  <si>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</si>
  <si>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</si>
  <si>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</si>
  <si>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</si>
  <si>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</si>
  <si>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</si>
  <si>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</si>
  <si>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</si>
  <si>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</si>
  <si>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</si>
  <si>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</si>
  <si>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</si>
  <si>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</si>
  <si>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</si>
  <si>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</si>
  <si>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</si>
  <si>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</si>
  <si>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</si>
  <si>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</si>
  <si>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</si>
  <si>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</si>
  <si>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</si>
  <si>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</si>
  <si>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</si>
  <si>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</si>
  <si>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</si>
  <si>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</si>
  <si>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</si>
  <si>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</si>
  <si>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</si>
  <si>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</si>
  <si>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</si>
  <si>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</si>
  <si>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</si>
  <si>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</si>
  <si>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</si>
  <si>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</si>
  <si>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</si>
  <si>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</si>
  <si>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</si>
  <si>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</si>
  <si>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</si>
  <si>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</si>
  <si>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</si>
  <si>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</si>
  <si>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</si>
  <si>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</si>
  <si>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</si>
  <si>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</si>
  <si>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</si>
  <si>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</si>
  <si>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</si>
  <si>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</si>
  <si>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</si>
  <si>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</si>
  <si>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</si>
  <si>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</si>
  <si>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</si>
  <si>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</si>
  <si>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</si>
  <si>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</si>
  <si>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</si>
  <si>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</si>
  <si>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</si>
  <si>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</si>
  <si>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</si>
  <si>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</si>
  <si>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</si>
  <si>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</si>
  <si>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</si>
  <si>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</si>
  <si>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</si>
  <si>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</si>
  <si>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</si>
  <si>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</si>
  <si>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</si>
  <si>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</si>
  <si>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</si>
  <si>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</si>
  <si>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</si>
  <si>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</si>
  <si>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</si>
  <si>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</si>
  <si>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</si>
  <si>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</si>
  <si>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</si>
  <si>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</si>
  <si>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</si>
  <si>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</si>
  <si>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</si>
  <si>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</si>
  <si>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</si>
  <si>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</si>
  <si>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</si>
  <si>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</si>
  <si>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</si>
  <si>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</si>
  <si>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</si>
  <si>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</si>
  <si>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</si>
  <si>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</si>
  <si>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</si>
  <si>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</si>
  <si>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</si>
  <si>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</si>
  <si>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</si>
  <si>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</si>
  <si>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</si>
  <si>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</si>
  <si>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</si>
  <si>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</si>
  <si>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</si>
  <si>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</si>
  <si>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</si>
  <si>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</si>
  <si>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</si>
  <si>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</si>
  <si>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</si>
  <si>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</si>
  <si>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</si>
  <si>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</si>
  <si>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</si>
  <si>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</si>
  <si>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山口県山陽小野田市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</si>
  <si>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</si>
  <si>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</si>
  <si>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</si>
  <si>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</si>
  <si>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</si>
  <si>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</si>
  <si>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</si>
  <si>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</si>
  <si>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</si>
  <si>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</si>
  <si>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</si>
  <si>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</si>
  <si>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</si>
  <si>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</si>
  <si>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</si>
  <si>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</si>
  <si>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</si>
  <si>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</si>
  <si>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</si>
  <si>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</si>
  <si>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</si>
  <si>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</si>
  <si>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</si>
  <si>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</si>
  <si>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</si>
  <si>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</si>
  <si>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</si>
  <si>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</si>
  <si>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</si>
  <si>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</si>
  <si>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</si>
  <si>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</si>
  <si>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</si>
  <si>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</si>
  <si>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</si>
  <si>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</si>
  <si>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</si>
  <si>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小型自動車競走事業特別会計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</si>
  <si>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</si>
  <si>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</si>
  <si>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</si>
  <si>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</si>
  <si>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</si>
  <si>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</si>
  <si>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</si>
  <si>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</si>
  <si>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</si>
  <si>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</si>
  <si>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</si>
  <si>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</si>
  <si>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</si>
  <si>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</si>
  <si>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</si>
  <si>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</si>
  <si>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</si>
  <si>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</si>
  <si>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</si>
  <si>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</si>
  <si>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</si>
  <si>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</si>
  <si>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</si>
  <si>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</si>
  <si>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</si>
  <si>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</si>
  <si>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</si>
  <si>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</si>
  <si>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</si>
  <si>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</si>
  <si>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</si>
  <si>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</si>
  <si>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</si>
  <si>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</si>
  <si>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</si>
  <si>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</si>
  <si>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</si>
  <si>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</si>
  <si>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</si>
  <si>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</si>
  <si>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</si>
  <si>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</si>
  <si>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</si>
  <si>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</si>
  <si>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</si>
  <si>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</si>
  <si>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</si>
  <si>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</si>
  <si>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</si>
  <si>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</si>
  <si>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</si>
  <si>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</si>
  <si>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</si>
  <si>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</si>
  <si>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</si>
  <si>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</si>
  <si>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</si>
  <si>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</si>
  <si>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</si>
  <si>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</si>
  <si>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</si>
  <si>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</si>
  <si>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</si>
  <si>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</si>
  <si>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</si>
  <si>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</si>
  <si>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</si>
  <si>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</si>
  <si>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</si>
  <si>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</si>
  <si>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</si>
  <si>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</si>
  <si>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</si>
  <si>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</si>
  <si>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</si>
  <si>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</si>
  <si>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</si>
  <si>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</si>
  <si>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</si>
  <si>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</si>
  <si>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</si>
  <si>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</si>
  <si>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</si>
  <si>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</si>
  <si>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</si>
  <si>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</si>
  <si>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</si>
  <si>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</si>
  <si>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</si>
  <si>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</si>
  <si>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</si>
  <si>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</si>
  <si>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</si>
  <si>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</si>
  <si>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</si>
  <si>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</si>
  <si>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</si>
  <si>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</si>
  <si>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</si>
  <si>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</si>
  <si>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</si>
  <si>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</si>
  <si>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</si>
  <si>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</si>
  <si>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</si>
  <si>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</si>
  <si>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</si>
  <si>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</si>
  <si>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</si>
  <si>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</si>
  <si>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</si>
  <si>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</si>
  <si>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</si>
  <si>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</si>
  <si>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</si>
  <si>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</si>
  <si>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</si>
  <si>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</si>
  <si>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</si>
  <si>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</si>
  <si>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</si>
  <si>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</si>
  <si>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</si>
  <si>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</si>
  <si>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</si>
  <si>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</si>
  <si>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</si>
  <si>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</si>
  <si>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</si>
  <si>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</si>
  <si>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</si>
  <si>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</si>
  <si>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</si>
  <si>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</si>
  <si>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</si>
  <si>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</si>
  <si>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</si>
  <si>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</si>
  <si>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</si>
  <si>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</si>
  <si>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1.79</t>
  </si>
  <si>
    <t>▲ 0.26</t>
  </si>
  <si>
    <t>▲ 1.81</t>
  </si>
  <si>
    <t>▲ 1.07</t>
  </si>
  <si>
    <t>小型自動車競走事業特別会計</t>
  </si>
  <si>
    <t>▲ 6.96</t>
  </si>
  <si>
    <t>▲ 6.45</t>
  </si>
  <si>
    <t>▲ 5.55</t>
  </si>
  <si>
    <t>▲ 4.89</t>
  </si>
  <si>
    <t>▲ 4.05</t>
  </si>
  <si>
    <t>水道事業会計</t>
  </si>
  <si>
    <t>工業用水道事業会計</t>
  </si>
  <si>
    <t>病院事業会計</t>
  </si>
  <si>
    <t>一般会計</t>
  </si>
  <si>
    <t>下水道事業会計</t>
  </si>
  <si>
    <t>介護保険特別会計</t>
  </si>
  <si>
    <t>国民健康保険特別会計</t>
  </si>
  <si>
    <t>その他会計（赤字）</t>
  </si>
  <si>
    <t>その他会計（黒字）</t>
  </si>
  <si>
    <t>R01</t>
    <phoneticPr fontId="5"/>
  </si>
  <si>
    <t>R02</t>
    <phoneticPr fontId="5"/>
  </si>
  <si>
    <t>R03</t>
    <phoneticPr fontId="5"/>
  </si>
  <si>
    <t>R04</t>
    <phoneticPr fontId="5"/>
  </si>
  <si>
    <t>R05</t>
    <phoneticPr fontId="5"/>
  </si>
  <si>
    <t>山陽小野田市土地開発公社</t>
    <phoneticPr fontId="2"/>
  </si>
  <si>
    <t>公立大学法人山陽小野田市立山口東京理科大学</t>
    <phoneticPr fontId="2"/>
  </si>
  <si>
    <t>○</t>
    <phoneticPr fontId="2"/>
  </si>
  <si>
    <t>山口県市町総合事務組合（一般会計）</t>
  </si>
  <si>
    <t>山口県市町総合事務組合（退職手当特別会計）</t>
  </si>
  <si>
    <t>山口県市町総合事務組合（消防団員補償等特別会計）</t>
  </si>
  <si>
    <t>山口県市町総合事務組合（非常勤職員公務災害補償特別会計）</t>
  </si>
  <si>
    <t>山口県市町総合事務組合（山口県市町公平委員会特別会計）</t>
  </si>
  <si>
    <t>山口県市町総合事務組合（交通災害共済特別会計）</t>
  </si>
  <si>
    <t>山口県市町総合事務組合（山口県自治会館管理特別会計）</t>
  </si>
  <si>
    <t>山口県後期高齢者医療広域連合（一般会計）</t>
  </si>
  <si>
    <t>山口県後期高齢者医療広域連合（後期高齢者医療特別会計）</t>
  </si>
  <si>
    <t>宇部・山陽小野田消防組合（一般会計）</t>
  </si>
  <si>
    <t>-</t>
    <phoneticPr fontId="2"/>
  </si>
  <si>
    <t>退職手当基金</t>
    <rPh sb="0" eb="2">
      <t>タイショク</t>
    </rPh>
    <rPh sb="2" eb="4">
      <t>テアテ</t>
    </rPh>
    <rPh sb="4" eb="6">
      <t>キキン</t>
    </rPh>
    <phoneticPr fontId="5"/>
  </si>
  <si>
    <t>まちづくり魅力基金</t>
    <rPh sb="5" eb="7">
      <t>ミリョク</t>
    </rPh>
    <rPh sb="7" eb="9">
      <t>キキン</t>
    </rPh>
    <phoneticPr fontId="2"/>
  </si>
  <si>
    <t>公立大学法人運営基金</t>
    <rPh sb="0" eb="2">
      <t>コウリツ</t>
    </rPh>
    <rPh sb="2" eb="4">
      <t>ダイガク</t>
    </rPh>
    <rPh sb="4" eb="6">
      <t>ホウジン</t>
    </rPh>
    <rPh sb="6" eb="8">
      <t>ウンエイ</t>
    </rPh>
    <rPh sb="8" eb="10">
      <t>キキン</t>
    </rPh>
    <phoneticPr fontId="2"/>
  </si>
  <si>
    <t>庁舎建設整備基金</t>
    <rPh sb="0" eb="2">
      <t>チョウシャ</t>
    </rPh>
    <rPh sb="2" eb="4">
      <t>ケンセツ</t>
    </rPh>
    <rPh sb="4" eb="8">
      <t>セイビキキン</t>
    </rPh>
    <phoneticPr fontId="2"/>
  </si>
  <si>
    <t>ふるさと支援基金</t>
    <rPh sb="4" eb="6">
      <t>シエン</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</si>
  <si>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</si>
  <si>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</si>
  <si>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</si>
  <si>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</si>
  <si>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</si>
  <si>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</si>
  <si>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</si>
  <si>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</si>
  <si>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</si>
  <si>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昨年度から6.1ポイント低下し、有形固定資産減価償却率は昨年度から5.6ポイント上昇した。この要因としては、将来負担比率については、地方債の償還が進んだことにより地方債現在高が減少したこと、有形固定資産減価償却率については、山口東京理科大学への建物の出資により、有形固定資産額が大幅に減少したことが要因と考えられる。
　類似団体との比較では、将来負担比率については大きく上回っており、有形固定資産減価償却率は同程度となっている。
　今後においても、新たに地方債を借り入れる必要がある場合は、交付税措置率の高い有利な起債を選択する等し、資産と負債のバランスを意識した財政運営に努めていくとともに、公共施設等の最適化に向けた取組の着実な推進を図る。</t>
    <rPh sb="92" eb="94">
      <t>ゲンザイ</t>
    </rPh>
    <rPh sb="212" eb="215">
      <t>ドウテイド</t>
    </rPh>
    <phoneticPr fontId="5"/>
  </si>
  <si>
    <r>
      <t>　将来負担比率及び実質公債費比率は、ともに類似団体と比較して高いものの、将来負担比率は平成30年度以降減少している。実質公債費比率が増加している要因としては、地方債元利償還金がピークとなっていることが考えられる。</t>
    </r>
    <r>
      <rPr>
        <sz val="10"/>
        <color rgb="FFFF0000"/>
        <rFont val="ＭＳ Ｐゴシック"/>
        <family val="3"/>
        <charset val="128"/>
      </rPr>
      <t xml:space="preserve">
</t>
    </r>
    <r>
      <rPr>
        <sz val="10"/>
        <color theme="1"/>
        <rFont val="ＭＳ Ｐゴシック"/>
        <family val="3"/>
        <charset val="128"/>
      </rPr>
      <t>　今後、地方債の償還は進むものの、大型普通建設事業の実施に伴い公債費の増加が予測されるため、特別会計を含めた地方債発行の抑制等にも気を配りながら、公債費負担の適正化に取り組んでいく。</t>
    </r>
    <rPh sb="58" eb="63">
      <t>ジッシツコウサイヒ</t>
    </rPh>
    <rPh sb="63" eb="65">
      <t>ヒリツ</t>
    </rPh>
    <rPh sb="66" eb="68">
      <t>ゾウカ</t>
    </rPh>
    <rPh sb="72" eb="74">
      <t>ヨウイン</t>
    </rPh>
    <rPh sb="79" eb="82">
      <t>チホウサイ</t>
    </rPh>
    <rPh sb="82" eb="87">
      <t>ガンリショウカンキン</t>
    </rPh>
    <rPh sb="100" eb="101">
      <t>カンガ</t>
    </rPh>
    <rPh sb="118" eb="119">
      <t>スス</t>
    </rPh>
    <rPh sb="133" eb="135">
      <t>ジッシ</t>
    </rPh>
    <rPh sb="136" eb="137">
      <t>トモナ</t>
    </rPh>
    <rPh sb="138" eb="141">
      <t>コウサイヒ</t>
    </rPh>
    <rPh sb="142" eb="144">
      <t>ゾウカ</t>
    </rPh>
    <rPh sb="145" eb="147">
      <t>ヨソク</t>
    </rPh>
    <rPh sb="190" eb="191">
      <t>ト</t>
    </rPh>
    <rPh sb="192" eb="193">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</si>
</sst>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sz val="10"/>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1"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A2C9E6F-E874-4B55-91EF-A141443BFD1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73C4-4B4E-AC94-3DF23736CB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75790</c:v>
                </c:pt>
                <c:pt idx="1">
                  <c:v>39008</c:v>
                </c:pt>
                <c:pt idx="2">
                  <c:v>44226</c:v>
                </c:pt>
                <c:pt idx="3">
                  <c:v>33341</c:v>
                </c:pt>
                <c:pt idx="4">
                  <c:v>40831</c:v>
                </c:pt>
              </c:numCache>
            </c:numRef>
          </c:val>
          <c:smooth val="0"/>
          <c:extLst>
            <c:ext xmlns:c16="http://schemas.microsoft.com/office/drawing/2014/chart" uri="{C3380CC4-5D6E-409C-BE32-E72D297353CC}">
              <c16:uniqueId val="{00000001-73C4-4B4E-AC94-3DF23736CB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2.46</c:v>
                </c:pt>
                <c:pt idx="1">
                  <c:v>2.4700000000000002</c:v>
                </c:pt>
                <c:pt idx="2">
                  <c:v>6.27</c:v>
                </c:pt>
                <c:pt idx="3">
                  <c:v>3.44</c:v>
                </c:pt>
                <c:pt idx="4">
                  <c:v>2.2799999999999998</c:v>
                </c:pt>
              </c:numCache>
            </c:numRef>
          </c:val>
          <c:extLst>
            <c:ext xmlns:c16="http://schemas.microsoft.com/office/drawing/2014/chart" uri="{C3380CC4-5D6E-409C-BE32-E72D297353CC}">
              <c16:uniqueId val="{00000000-B3E6-48ED-9078-340C314F5C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25.48</c:v>
                </c:pt>
                <c:pt idx="1">
                  <c:v>24.05</c:v>
                </c:pt>
                <c:pt idx="2">
                  <c:v>24.28</c:v>
                </c:pt>
                <c:pt idx="3">
                  <c:v>25.53</c:v>
                </c:pt>
                <c:pt idx="4">
                  <c:v>24.65</c:v>
                </c:pt>
              </c:numCache>
            </c:numRef>
          </c:val>
          <c:extLst>
            <c:ext xmlns:c16="http://schemas.microsoft.com/office/drawing/2014/chart" uri="{C3380CC4-5D6E-409C-BE32-E72D297353CC}">
              <c16:uniqueId val="{00000001-B3E6-48ED-9078-340C314F5C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-1.79</c:v>
                </c:pt>
                <c:pt idx="1">
                  <c:v>-0.26</c:v>
                </c:pt>
                <c:pt idx="2">
                  <c:v>4.95</c:v>
                </c:pt>
                <c:pt idx="3">
                  <c:v>-1.81</c:v>
                </c:pt>
                <c:pt idx="4">
                  <c:v>-1.07</c:v>
                </c:pt>
              </c:numCache>
            </c:numRef>
          </c:val>
          <c:smooth val="0"/>
          <c:extLst>
            <c:ext xmlns:c16="http://schemas.microsoft.com/office/drawing/2014/chart" uri="{C3380CC4-5D6E-409C-BE32-E72D297353CC}">
              <c16:uniqueId val="{00000002-B3E6-48ED-9078-340C314F5C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0.13</c:v>
                </c:pt>
                <c:pt idx="2">
                  <c:v>#N/A</c:v>
                </c:pt>
                <c:pt idx="3">
                  <c:v>0.12</c:v>
                </c:pt>
                <c:pt idx="4">
                  <c:v>#N/A</c:v>
                </c:pt>
                <c:pt idx="5">
                  <c:v>0.13</c:v>
                </c:pt>
                <c:pt idx="6">
                  <c:v>#N/A</c:v>
                </c:pt>
                <c:pt idx="7">
                  <c:v>0.17</c:v>
                </c:pt>
                <c:pt idx="8">
                  <c:v>#N/A</c:v>
                </c:pt>
                <c:pt idx="9">
                  <c:v>0.23</c:v>
                </c:pt>
              </c:numCache>
            </c:numRef>
          </c:val>
          <c:extLst>
            <c:ext xmlns:c16="http://schemas.microsoft.com/office/drawing/2014/chart" uri="{C3380CC4-5D6E-409C-BE32-E72D297353CC}">
              <c16:uniqueId val="{00000000-B8D3-4713-8842-E676D52954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D3-4713-8842-E676D5295402}"/>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0.73</c:v>
                </c:pt>
                <c:pt idx="2">
                  <c:v>#N/A</c:v>
                </c:pt>
                <c:pt idx="3">
                  <c:v>0.96</c:v>
                </c:pt>
                <c:pt idx="4">
                  <c:v>#N/A</c:v>
                </c:pt>
                <c:pt idx="5">
                  <c:v>0.9</c:v>
                </c:pt>
                <c:pt idx="6">
                  <c:v>#N/A</c:v>
                </c:pt>
                <c:pt idx="7">
                  <c:v>0.51</c:v>
                </c:pt>
                <c:pt idx="8">
                  <c:v>#N/A</c:v>
                </c:pt>
                <c:pt idx="9">
                  <c:v>0.48</c:v>
                </c:pt>
              </c:numCache>
            </c:numRef>
          </c:val>
          <c:extLst>
            <c:ext xmlns:c16="http://schemas.microsoft.com/office/drawing/2014/chart" uri="{C3380CC4-5D6E-409C-BE32-E72D297353CC}">
              <c16:uniqueId val="{00000002-B8D3-4713-8842-E676D5295402}"/>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1.1299999999999999</c:v>
                </c:pt>
                <c:pt idx="2">
                  <c:v>#N/A</c:v>
                </c:pt>
                <c:pt idx="3">
                  <c:v>1.1299999999999999</c:v>
                </c:pt>
                <c:pt idx="4">
                  <c:v>#N/A</c:v>
                </c:pt>
                <c:pt idx="5">
                  <c:v>1.53</c:v>
                </c:pt>
                <c:pt idx="6">
                  <c:v>#N/A</c:v>
                </c:pt>
                <c:pt idx="7">
                  <c:v>1.46</c:v>
                </c:pt>
                <c:pt idx="8">
                  <c:v>#N/A</c:v>
                </c:pt>
                <c:pt idx="9">
                  <c:v>0.91</c:v>
                </c:pt>
              </c:numCache>
            </c:numRef>
          </c:val>
          <c:extLst>
            <c:ext xmlns:c16="http://schemas.microsoft.com/office/drawing/2014/chart" uri="{C3380CC4-5D6E-409C-BE32-E72D297353CC}">
              <c16:uniqueId val="{00000003-B8D3-4713-8842-E676D5295402}"/>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0.54</c:v>
                </c:pt>
                <c:pt idx="2">
                  <c:v>#N/A</c:v>
                </c:pt>
                <c:pt idx="3">
                  <c:v>0.81</c:v>
                </c:pt>
                <c:pt idx="4">
                  <c:v>#N/A</c:v>
                </c:pt>
                <c:pt idx="5">
                  <c:v>0.99</c:v>
                </c:pt>
                <c:pt idx="6">
                  <c:v>#N/A</c:v>
                </c:pt>
                <c:pt idx="7">
                  <c:v>1.1399999999999999</c:v>
                </c:pt>
                <c:pt idx="8">
                  <c:v>#N/A</c:v>
                </c:pt>
                <c:pt idx="9">
                  <c:v>1.34</c:v>
                </c:pt>
              </c:numCache>
            </c:numRef>
          </c:val>
          <c:extLst>
            <c:ext xmlns:c16="http://schemas.microsoft.com/office/drawing/2014/chart" uri="{C3380CC4-5D6E-409C-BE32-E72D297353CC}">
              <c16:uniqueId val="{00000004-B8D3-4713-8842-E676D5295402}"/>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2.4500000000000002</c:v>
                </c:pt>
                <c:pt idx="2">
                  <c:v>#N/A</c:v>
                </c:pt>
                <c:pt idx="3">
                  <c:v>2.4700000000000002</c:v>
                </c:pt>
                <c:pt idx="4">
                  <c:v>#N/A</c:v>
                </c:pt>
                <c:pt idx="5">
                  <c:v>6.27</c:v>
                </c:pt>
                <c:pt idx="6">
                  <c:v>#N/A</c:v>
                </c:pt>
                <c:pt idx="7">
                  <c:v>3.43</c:v>
                </c:pt>
                <c:pt idx="8">
                  <c:v>#N/A</c:v>
                </c:pt>
                <c:pt idx="9">
                  <c:v>2.2799999999999998</c:v>
                </c:pt>
              </c:numCache>
            </c:numRef>
          </c:val>
          <c:extLst>
            <c:ext xmlns:c16="http://schemas.microsoft.com/office/drawing/2014/chart" uri="{C3380CC4-5D6E-409C-BE32-E72D297353CC}">
              <c16:uniqueId val="{00000005-B8D3-4713-8842-E676D5295402}"/>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1.06</c:v>
                </c:pt>
                <c:pt idx="2">
                  <c:v>#N/A</c:v>
                </c:pt>
                <c:pt idx="3">
                  <c:v>1.44</c:v>
                </c:pt>
                <c:pt idx="4">
                  <c:v>#N/A</c:v>
                </c:pt>
                <c:pt idx="5">
                  <c:v>3.74</c:v>
                </c:pt>
                <c:pt idx="6">
                  <c:v>#N/A</c:v>
                </c:pt>
                <c:pt idx="7">
                  <c:v>5.91</c:v>
                </c:pt>
                <c:pt idx="8">
                  <c:v>#N/A</c:v>
                </c:pt>
                <c:pt idx="9">
                  <c:v>5.17</c:v>
                </c:pt>
              </c:numCache>
            </c:numRef>
          </c:val>
          <c:extLst>
            <c:ext xmlns:c16="http://schemas.microsoft.com/office/drawing/2014/chart" uri="{C3380CC4-5D6E-409C-BE32-E72D297353CC}">
              <c16:uniqueId val="{00000006-B8D3-4713-8842-E676D5295402}"/>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4.09</c:v>
                </c:pt>
                <c:pt idx="2">
                  <c:v>#N/A</c:v>
                </c:pt>
                <c:pt idx="3">
                  <c:v>4.58</c:v>
                </c:pt>
                <c:pt idx="4">
                  <c:v>#N/A</c:v>
                </c:pt>
                <c:pt idx="5">
                  <c:v>5.08</c:v>
                </c:pt>
                <c:pt idx="6">
                  <c:v>#N/A</c:v>
                </c:pt>
                <c:pt idx="7">
                  <c:v>5.36</c:v>
                </c:pt>
                <c:pt idx="8">
                  <c:v>#N/A</c:v>
                </c:pt>
                <c:pt idx="9">
                  <c:v>5.54</c:v>
                </c:pt>
              </c:numCache>
            </c:numRef>
          </c:val>
          <c:extLst>
            <c:ext xmlns:c16="http://schemas.microsoft.com/office/drawing/2014/chart" uri="{C3380CC4-5D6E-409C-BE32-E72D297353CC}">
              <c16:uniqueId val="{00000007-B8D3-4713-8842-E676D529540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9.02</c:v>
                </c:pt>
                <c:pt idx="2">
                  <c:v>#N/A</c:v>
                </c:pt>
                <c:pt idx="3">
                  <c:v>8.65</c:v>
                </c:pt>
                <c:pt idx="4">
                  <c:v>#N/A</c:v>
                </c:pt>
                <c:pt idx="5">
                  <c:v>8.68</c:v>
                </c:pt>
                <c:pt idx="6">
                  <c:v>#N/A</c:v>
                </c:pt>
                <c:pt idx="7">
                  <c:v>8.73</c:v>
                </c:pt>
                <c:pt idx="8">
                  <c:v>#N/A</c:v>
                </c:pt>
                <c:pt idx="9">
                  <c:v>8.6199999999999992</c:v>
                </c:pt>
              </c:numCache>
            </c:numRef>
          </c:val>
          <c:extLst>
            <c:ext xmlns:c16="http://schemas.microsoft.com/office/drawing/2014/chart" uri="{C3380CC4-5D6E-409C-BE32-E72D297353CC}">
              <c16:uniqueId val="{00000008-B8D3-4713-8842-E676D5295402}"/>
            </c:ext>
          </c:extLst>
        </c:ser>
        <c:ser>
          <c:idx val="9"/>
          <c:order val="9"/>
          <c:tx>
            <c:strRef>
              <c:f>データシート!$A$36</c:f>
              <c:strCache>
                <c:ptCount val="1"/>
                <c:pt idx="0">
                  <c:v>小型自動車競走事業特別会計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6.96</c:v>
                </c:pt>
                <c:pt idx="1">
                  <c:v>#N/A</c:v>
                </c:pt>
                <c:pt idx="2">
                  <c:v>6.45</c:v>
                </c:pt>
                <c:pt idx="3">
                  <c:v>#N/A</c:v>
                </c:pt>
                <c:pt idx="4">
                  <c:v>5.55</c:v>
                </c:pt>
                <c:pt idx="5">
                  <c:v>#N/A</c:v>
                </c:pt>
                <c:pt idx="6">
                  <c:v>4.8899999999999997</c:v>
                </c:pt>
                <c:pt idx="7">
                  <c:v>#N/A</c:v>
                </c:pt>
                <c:pt idx="8">
                  <c:v>4.05</c:v>
                </c:pt>
                <c:pt idx="9">
                  <c:v>#N/A</c:v>
                </c:pt>
              </c:numCache>
            </c:numRef>
          </c:val>
          <c:extLst>
            <c:ext xmlns:c16="http://schemas.microsoft.com/office/drawing/2014/chart" uri="{C3380CC4-5D6E-409C-BE32-E72D297353CC}">
              <c16:uniqueId val="{00000009-B8D3-4713-8842-E676D52954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3055</c:v>
                </c:pt>
                <c:pt idx="5">
                  <c:v>3097</c:v>
                </c:pt>
                <c:pt idx="8">
                  <c:v>3202</c:v>
                </c:pt>
                <c:pt idx="11">
                  <c:v>3286</c:v>
                </c:pt>
                <c:pt idx="14">
                  <c:v>3372</c:v>
                </c:pt>
              </c:numCache>
            </c:numRef>
          </c:val>
          <c:extLst>
            <c:ext xmlns:c16="http://schemas.microsoft.com/office/drawing/2014/chart" uri="{C3380CC4-5D6E-409C-BE32-E72D297353CC}">
              <c16:uniqueId val="{00000000-EC9F-4C7F-8D72-008CA11818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EC9F-4C7F-8D72-008CA11818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157</c:v>
                </c:pt>
                <c:pt idx="3">
                  <c:v>131</c:v>
                </c:pt>
                <c:pt idx="6">
                  <c:v>3</c:v>
                </c:pt>
                <c:pt idx="9">
                  <c:v>1</c:v>
                </c:pt>
                <c:pt idx="12">
                  <c:v>0</c:v>
                </c:pt>
              </c:numCache>
            </c:numRef>
          </c:val>
          <c:extLst>
            <c:ext xmlns:c16="http://schemas.microsoft.com/office/drawing/2014/chart" uri="{C3380CC4-5D6E-409C-BE32-E72D297353CC}">
              <c16:uniqueId val="{00000002-EC9F-4C7F-8D72-008CA11818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c:v>
                </c:pt>
                <c:pt idx="3">
                  <c:v>35</c:v>
                </c:pt>
                <c:pt idx="6">
                  <c:v>35</c:v>
                </c:pt>
                <c:pt idx="9">
                  <c:v>89</c:v>
                </c:pt>
                <c:pt idx="12">
                  <c:v>55</c:v>
                </c:pt>
              </c:numCache>
            </c:numRef>
          </c:val>
          <c:extLst>
            <c:ext xmlns:c16="http://schemas.microsoft.com/office/drawing/2014/chart" uri="{C3380CC4-5D6E-409C-BE32-E72D297353CC}">
              <c16:uniqueId val="{00000003-EC9F-4C7F-8D72-008CA11818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1160</c:v>
                </c:pt>
                <c:pt idx="3">
                  <c:v>1083</c:v>
                </c:pt>
                <c:pt idx="6">
                  <c:v>1091</c:v>
                </c:pt>
                <c:pt idx="9">
                  <c:v>1107</c:v>
                </c:pt>
                <c:pt idx="12">
                  <c:v>1180</c:v>
                </c:pt>
              </c:numCache>
            </c:numRef>
          </c:val>
          <c:extLst>
            <c:ext xmlns:c16="http://schemas.microsoft.com/office/drawing/2014/chart" uri="{C3380CC4-5D6E-409C-BE32-E72D297353CC}">
              <c16:uniqueId val="{00000004-EC9F-4C7F-8D72-008CA11818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9F-4C7F-8D72-008CA11818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9F-4C7F-8D72-008CA11818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2766</c:v>
                </c:pt>
                <c:pt idx="3">
                  <c:v>3156</c:v>
                </c:pt>
                <c:pt idx="6">
                  <c:v>3408</c:v>
                </c:pt>
                <c:pt idx="9">
                  <c:v>3738</c:v>
                </c:pt>
                <c:pt idx="12">
                  <c:v>3826</c:v>
                </c:pt>
              </c:numCache>
            </c:numRef>
          </c:val>
          <c:extLst>
            <c:ext xmlns:c16="http://schemas.microsoft.com/office/drawing/2014/chart" uri="{C3380CC4-5D6E-409C-BE32-E72D297353CC}">
              <c16:uniqueId val="{00000007-EC9F-4C7F-8D72-008CA11818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1063</c:v>
                </c:pt>
                <c:pt idx="2">
                  <c:v>#N/A</c:v>
                </c:pt>
                <c:pt idx="3">
                  <c:v>#N/A</c:v>
                </c:pt>
                <c:pt idx="4">
                  <c:v>1308</c:v>
                </c:pt>
                <c:pt idx="5">
                  <c:v>#N/A</c:v>
                </c:pt>
                <c:pt idx="6">
                  <c:v>#N/A</c:v>
                </c:pt>
                <c:pt idx="7">
                  <c:v>1335</c:v>
                </c:pt>
                <c:pt idx="8">
                  <c:v>#N/A</c:v>
                </c:pt>
                <c:pt idx="9">
                  <c:v>#N/A</c:v>
                </c:pt>
                <c:pt idx="10">
                  <c:v>1649</c:v>
                </c:pt>
                <c:pt idx="11">
                  <c:v>#N/A</c:v>
                </c:pt>
                <c:pt idx="12">
                  <c:v>#N/A</c:v>
                </c:pt>
                <c:pt idx="13">
                  <c:v>1689</c:v>
                </c:pt>
                <c:pt idx="14">
                  <c:v>#N/A</c:v>
                </c:pt>
              </c:numCache>
            </c:numRef>
          </c:val>
          <c:smooth val="0"/>
          <c:extLst>
            <c:ext xmlns:c16="http://schemas.microsoft.com/office/drawing/2014/chart" uri="{C3380CC4-5D6E-409C-BE32-E72D297353CC}">
              <c16:uniqueId val="{00000008-EC9F-4C7F-8D72-008CA11818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34511</c:v>
                </c:pt>
                <c:pt idx="5">
                  <c:v>34303</c:v>
                </c:pt>
                <c:pt idx="8">
                  <c:v>33350</c:v>
                </c:pt>
                <c:pt idx="11">
                  <c:v>31427</c:v>
                </c:pt>
                <c:pt idx="14">
                  <c:v>29476</c:v>
                </c:pt>
              </c:numCache>
            </c:numRef>
          </c:val>
          <c:extLst>
            <c:ext xmlns:c16="http://schemas.microsoft.com/office/drawing/2014/chart" uri="{C3380CC4-5D6E-409C-BE32-E72D297353CC}">
              <c16:uniqueId val="{00000000-5E61-4CC2-8CC0-988EF78B6E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5491</c:v>
                </c:pt>
                <c:pt idx="5">
                  <c:v>5223</c:v>
                </c:pt>
                <c:pt idx="8">
                  <c:v>5073</c:v>
                </c:pt>
                <c:pt idx="11">
                  <c:v>4787</c:v>
                </c:pt>
                <c:pt idx="14">
                  <c:v>4669</c:v>
                </c:pt>
              </c:numCache>
            </c:numRef>
          </c:val>
          <c:extLst>
            <c:ext xmlns:c16="http://schemas.microsoft.com/office/drawing/2014/chart" uri="{C3380CC4-5D6E-409C-BE32-E72D297353CC}">
              <c16:uniqueId val="{00000001-5E61-4CC2-8CC0-988EF78B6E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9365</c:v>
                </c:pt>
                <c:pt idx="5">
                  <c:v>9791</c:v>
                </c:pt>
                <c:pt idx="8">
                  <c:v>10997</c:v>
                </c:pt>
                <c:pt idx="11">
                  <c:v>12152</c:v>
                </c:pt>
                <c:pt idx="14">
                  <c:v>12493</c:v>
                </c:pt>
              </c:numCache>
            </c:numRef>
          </c:val>
          <c:extLst>
            <c:ext xmlns:c16="http://schemas.microsoft.com/office/drawing/2014/chart" uri="{C3380CC4-5D6E-409C-BE32-E72D297353CC}">
              <c16:uniqueId val="{00000002-5E61-4CC2-8CC0-988EF78B6E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61-4CC2-8CC0-988EF78B6E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61-4CC2-8CC0-988EF78B6E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73</c:v>
                </c:pt>
                <c:pt idx="3">
                  <c:v>119</c:v>
                </c:pt>
                <c:pt idx="6">
                  <c:v>49</c:v>
                </c:pt>
                <c:pt idx="9">
                  <c:v>79</c:v>
                </c:pt>
                <c:pt idx="12">
                  <c:v>176</c:v>
                </c:pt>
              </c:numCache>
            </c:numRef>
          </c:val>
          <c:extLst>
            <c:ext xmlns:c16="http://schemas.microsoft.com/office/drawing/2014/chart" uri="{C3380CC4-5D6E-409C-BE32-E72D297353CC}">
              <c16:uniqueId val="{00000005-5E61-4CC2-8CC0-988EF78B6E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4171</c:v>
                </c:pt>
                <c:pt idx="3">
                  <c:v>4282</c:v>
                </c:pt>
                <c:pt idx="6">
                  <c:v>4313</c:v>
                </c:pt>
                <c:pt idx="9">
                  <c:v>4353</c:v>
                </c:pt>
                <c:pt idx="12">
                  <c:v>4513</c:v>
                </c:pt>
              </c:numCache>
            </c:numRef>
          </c:val>
          <c:extLst>
            <c:ext xmlns:c16="http://schemas.microsoft.com/office/drawing/2014/chart" uri="{C3380CC4-5D6E-409C-BE32-E72D297353CC}">
              <c16:uniqueId val="{00000006-5E61-4CC2-8CC0-988EF78B6E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103</c:v>
                </c:pt>
                <c:pt idx="3">
                  <c:v>293</c:v>
                </c:pt>
                <c:pt idx="6">
                  <c:v>258</c:v>
                </c:pt>
                <c:pt idx="9">
                  <c:v>170</c:v>
                </c:pt>
                <c:pt idx="12">
                  <c:v>139</c:v>
                </c:pt>
              </c:numCache>
            </c:numRef>
          </c:val>
          <c:extLst>
            <c:ext xmlns:c16="http://schemas.microsoft.com/office/drawing/2014/chart" uri="{C3380CC4-5D6E-409C-BE32-E72D297353CC}">
              <c16:uniqueId val="{00000007-5E61-4CC2-8CC0-988EF78B6E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14492</c:v>
                </c:pt>
                <c:pt idx="3">
                  <c:v>13466</c:v>
                </c:pt>
                <c:pt idx="6">
                  <c:v>13445</c:v>
                </c:pt>
                <c:pt idx="9">
                  <c:v>12686</c:v>
                </c:pt>
                <c:pt idx="12">
                  <c:v>12154</c:v>
                </c:pt>
              </c:numCache>
            </c:numRef>
          </c:val>
          <c:extLst>
            <c:ext xmlns:c16="http://schemas.microsoft.com/office/drawing/2014/chart" uri="{C3380CC4-5D6E-409C-BE32-E72D297353CC}">
              <c16:uniqueId val="{00000008-5E61-4CC2-8CC0-988EF78B6E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132</c:v>
                </c:pt>
                <c:pt idx="3">
                  <c:v>4</c:v>
                </c:pt>
                <c:pt idx="6">
                  <c:v>1</c:v>
                </c:pt>
                <c:pt idx="9">
                  <c:v>0</c:v>
                </c:pt>
                <c:pt idx="12">
                  <c:v>0</c:v>
                </c:pt>
              </c:numCache>
            </c:numRef>
          </c:val>
          <c:extLst>
            <c:ext xmlns:c16="http://schemas.microsoft.com/office/drawing/2014/chart" uri="{C3380CC4-5D6E-409C-BE32-E72D297353CC}">
              <c16:uniqueId val="{00000009-5E61-4CC2-8CC0-988EF78B6E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40767</c:v>
                </c:pt>
                <c:pt idx="3">
                  <c:v>40363</c:v>
                </c:pt>
                <c:pt idx="6">
                  <c:v>40152</c:v>
                </c:pt>
                <c:pt idx="9">
                  <c:v>38089</c:v>
                </c:pt>
                <c:pt idx="12">
                  <c:v>35903</c:v>
                </c:pt>
              </c:numCache>
            </c:numRef>
          </c:val>
          <c:extLst>
            <c:ext xmlns:c16="http://schemas.microsoft.com/office/drawing/2014/chart" uri="{C3380CC4-5D6E-409C-BE32-E72D297353CC}">
              <c16:uniqueId val="{0000000A-5E61-4CC2-8CC0-988EF78B6E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10370</c:v>
                </c:pt>
                <c:pt idx="2">
                  <c:v>#N/A</c:v>
                </c:pt>
                <c:pt idx="3">
                  <c:v>#N/A</c:v>
                </c:pt>
                <c:pt idx="4">
                  <c:v>9209</c:v>
                </c:pt>
                <c:pt idx="5">
                  <c:v>#N/A</c:v>
                </c:pt>
                <c:pt idx="6">
                  <c:v>#N/A</c:v>
                </c:pt>
                <c:pt idx="7">
                  <c:v>8798</c:v>
                </c:pt>
                <c:pt idx="8">
                  <c:v>#N/A</c:v>
                </c:pt>
                <c:pt idx="9">
                  <c:v>#N/A</c:v>
                </c:pt>
                <c:pt idx="10">
                  <c:v>7012</c:v>
                </c:pt>
                <c:pt idx="11">
                  <c:v>#N/A</c:v>
                </c:pt>
                <c:pt idx="12">
                  <c:v>#N/A</c:v>
                </c:pt>
                <c:pt idx="13">
                  <c:v>6247</c:v>
                </c:pt>
                <c:pt idx="14">
                  <c:v>#N/A</c:v>
                </c:pt>
              </c:numCache>
            </c:numRef>
          </c:val>
          <c:smooth val="0"/>
          <c:extLst>
            <c:ext xmlns:c16="http://schemas.microsoft.com/office/drawing/2014/chart" uri="{C3380CC4-5D6E-409C-BE32-E72D297353CC}">
              <c16:uniqueId val="{0000000B-5E61-4CC2-8CC0-988EF78B6E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4602</c:v>
                </c:pt>
                <c:pt idx="1">
                  <c:v>4804</c:v>
                </c:pt>
                <c:pt idx="2">
                  <c:v>4798</c:v>
                </c:pt>
              </c:numCache>
            </c:numRef>
          </c:val>
          <c:extLst>
            <c:ext xmlns:c16="http://schemas.microsoft.com/office/drawing/2014/chart" uri="{C3380CC4-5D6E-409C-BE32-E72D297353CC}">
              <c16:uniqueId val="{00000000-ABCC-4886-AA08-CFCE75EBB1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1064</c:v>
                </c:pt>
                <c:pt idx="1">
                  <c:v>1194</c:v>
                </c:pt>
                <c:pt idx="2">
                  <c:v>1122</c:v>
                </c:pt>
              </c:numCache>
            </c:numRef>
          </c:val>
          <c:extLst>
            <c:ext xmlns:c16="http://schemas.microsoft.com/office/drawing/2014/chart" uri="{C3380CC4-5D6E-409C-BE32-E72D297353CC}">
              <c16:uniqueId val="{00000001-ABCC-4886-AA08-CFCE75EBB1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3710</c:v>
                </c:pt>
                <c:pt idx="1">
                  <c:v>4096</c:v>
                </c:pt>
                <c:pt idx="2">
                  <c:v>4209</c:v>
                </c:pt>
              </c:numCache>
            </c:numRef>
          </c:val>
          <c:extLst>
            <c:ext xmlns:c16="http://schemas.microsoft.com/office/drawing/2014/chart" uri="{C3380CC4-5D6E-409C-BE32-E72D297353CC}">
              <c16:uniqueId val="{00000002-ABCC-4886-AA08-CFCE75EBB1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{9444D813-8BC3-40CB-869B-B9D4F5DB253D}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4DE-409E-8060-57726E2A29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{73D6B980-36BF-47CE-8E18-E0E61831B416}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DE-409E-8060-57726E2A29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{08618588-D84A-4922-9E9D-5A1B3E3EFF3D}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DE-409E-8060-57726E2A29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{B73EA32E-915C-4D9C-96D0-973C2A53643F}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DE-409E-8060-57726E2A29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{DD322507-D1D0-40D1-89E2-94516740B4B2}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DE-409E-8060-57726E2A2933}"/>
                </c:ext>
              </c:extLst>
            </c:dLbl>
            <c:dLbl>
              <c:idx val="8"/>
              <c:layout>
                <c:manualLayout>
                  <c:x val="-3.6961054097210691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{AF5ED547-C298-47A5-93D8-C7989809B494}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4DE-409E-8060-57726E2A2933}"/>
                </c:ext>
              </c:extLst>
            </c:dLbl>
            <c:dLbl>
              <c:idx val="16"/>
              <c:layout>
                <c:manualLayout>
                  <c:x val="-2.7070447203257901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{919FA78C-FC20-4B52-AEEC-A540902F6ED5}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4DE-409E-8060-57726E2A293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{5EEC15EB-9609-4479-82F5-48AF71B1372A}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4DE-409E-8060-57726E2A293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{8214C26E-F2F0-4DED-9212-56FDA3F0F59A}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4DE-409E-8060-57726E2A29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57.9</c:v>
                </c:pt>
                <c:pt idx="16">
                  <c:v>57.7</c:v>
                </c:pt>
                <c:pt idx="24">
                  <c:v>59.1</c:v>
                </c:pt>
                <c:pt idx="32">
                  <c:v>64.7</c:v>
                </c:pt>
              </c:numCache>
            </c:numRef>
          </c:xVal>
          <c:yVal>
            <c:numRef>
              <c:f>公会計指標分析・財政指標組合せ分析表!$BP$51:$DC$51</c:f>
              <c:numCache>
                <c:formatCode>#,##0.0;"▲ "#,##0.0</c:formatCode>
                <c:ptCount val="40"/>
                <c:pt idx="0">
                  <c:v>69.099999999999994</c:v>
                </c:pt>
                <c:pt idx="8">
                  <c:v>58.6</c:v>
                </c:pt>
                <c:pt idx="16">
                  <c:v>54.1</c:v>
                </c:pt>
                <c:pt idx="24">
                  <c:v>43.7</c:v>
                </c:pt>
                <c:pt idx="32">
                  <c:v>37.6</c:v>
                </c:pt>
              </c:numCache>
            </c:numRef>
          </c:yVal>
          <c:smooth val="0"/>
          <c:extLst>
            <c:ext xmlns:c16="http://schemas.microsoft.com/office/drawing/2014/chart" uri="{C3380CC4-5D6E-409C-BE32-E72D297353CC}">
              <c16:uniqueId val="{00000009-74DE-409E-8060-57726E2A29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81639268639166E-2"/>
                  <c:y val="-4.684659818526779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{E78102AB-10AA-428A-94AB-49C2843E4FAE}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4DE-409E-8060-57726E2A293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{0D46E40D-DB70-40DB-9104-E8F187328422}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DE-409E-8060-57726E2A29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{4546FFA0-5B12-4536-9914-C8294BE63CE8}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DE-409E-8060-57726E2A29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{09B57C2D-7B98-4067-9527-5A598D631607}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DE-409E-8060-57726E2A29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{795C8CBB-AA2B-4F4A-94C2-BFC69B392C61}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DE-409E-8060-57726E2A2933}"/>
                </c:ext>
              </c:extLst>
            </c:dLbl>
            <c:dLbl>
              <c:idx val="8"/>
              <c:layout>
                <c:manualLayout>
                  <c:x val="-4.1249862031829218E-2"/>
                  <c:y val="-8.263148602646255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{C6D17A7A-D0D7-49D5-BF3B-345ADE10FE20}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4DE-409E-8060-57726E2A293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{59AE3E61-E2FD-4104-8735-8FC5907B9867}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4DE-409E-8060-57726E2A293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{10E74958-D2B1-4C9A-BF83-838B0DDC8B65}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4DE-409E-8060-57726E2A293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{AFE8D427-EC31-47A5-9661-738AC53B7F1A}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4DE-409E-8060-57726E2A29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74DE-409E-8060-57726E2A2933}"/>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{18F48597-C23C-46A9-B2B4-1B6DA122D227}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AE5-4781-9766-55E983DF9F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{07F9547D-C362-411F-BA0A-593F407A945A}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E5-4781-9766-55E983DF9F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{5DB9D1BE-48B9-4D45-847E-CA94B193196E}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E5-4781-9766-55E983DF9F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{F28C5E05-304F-47C1-AFAE-50A1040EDDB6}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E5-4781-9766-55E983DF9F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{74A94CBD-03EB-48A1-94D3-9C3D29A3E7BD}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E5-4781-9766-55E983DF9FD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{0345EBAF-8D4B-4FF4-9C51-A92377DC65BA}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AE5-4781-9766-55E983DF9FD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{89D0E161-D31B-4AC8-8F7D-B2FAB6DFC79E}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AE5-4781-9766-55E983DF9FD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{8AC4723F-ACBC-4FF4-9D26-6C79EFAC7720}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AE5-4781-9766-55E983DF9FD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{AAA3466E-3727-4656-AFAC-73C67B9F84CA}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AE5-4781-9766-55E983DF9F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7.9</c:v>
                </c:pt>
                <c:pt idx="16">
                  <c:v>7.8</c:v>
                </c:pt>
                <c:pt idx="24">
                  <c:v>8.9</c:v>
                </c:pt>
                <c:pt idx="32">
                  <c:v>9.5</c:v>
                </c:pt>
              </c:numCache>
            </c:numRef>
          </c:xVal>
          <c:yVal>
            <c:numRef>
              <c:f>公会計指標分析・財政指標組合せ分析表!$BP$73:$DC$73</c:f>
              <c:numCache>
                <c:formatCode>#,##0.0;"▲ "#,##0.0</c:formatCode>
                <c:ptCount val="40"/>
                <c:pt idx="0">
                  <c:v>69.099999999999994</c:v>
                </c:pt>
                <c:pt idx="8">
                  <c:v>58.6</c:v>
                </c:pt>
                <c:pt idx="16">
                  <c:v>54.1</c:v>
                </c:pt>
                <c:pt idx="24">
                  <c:v>43.7</c:v>
                </c:pt>
                <c:pt idx="32">
                  <c:v>37.6</c:v>
                </c:pt>
              </c:numCache>
            </c:numRef>
          </c:yVal>
          <c:smooth val="0"/>
          <c:extLst>
            <c:ext xmlns:c16="http://schemas.microsoft.com/office/drawing/2014/chart" uri="{C3380CC4-5D6E-409C-BE32-E72D297353CC}">
              <c16:uniqueId val="{00000009-4AE5-4781-9766-55E983DF9F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{FF5386DA-CA65-4850-A7AA-5B78F805504D}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AE5-4781-9766-55E983DF9F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{23DF89B8-0FBD-4120-9BE3-16748C179C1A}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E5-4781-9766-55E983DF9F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{5A4737BC-2FBF-4801-A8B2-96A583BF1EF3}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E5-4781-9766-55E983DF9F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{F39507A2-D040-4F47-8BBC-533E158AA342}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E5-4781-9766-55E983DF9F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{3CA430D2-DF86-400D-A22B-5869A617A455}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E5-4781-9766-55E983DF9FD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{284CA504-3830-4F4B-B39F-D98E00C3A9A7}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AE5-4781-9766-55E983DF9FD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{A9275819-300C-46AE-8D56-DF597482E45D}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AE5-4781-9766-55E983DF9FD1}"/>
                </c:ext>
              </c:extLst>
            </c:dLbl>
            <c:dLbl>
              <c:idx val="24"/>
              <c:layout>
                <c:manualLayout>
                  <c:x val="0"/>
                  <c:y val="7.233679953586045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{F520C9E8-E769-4953-BE82-4B3551E56993}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AE5-4781-9766-55E983DF9FD1}"/>
                </c:ext>
              </c:extLst>
            </c:dLbl>
            <c:dLbl>
              <c:idx val="32"/>
              <c:layout>
                <c:manualLayout>
                  <c:x val="0"/>
                  <c:y val="-7.2336799535861248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{8499ADED-AE54-4028-B7B3-59567DF1CF6D}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AE5-4781-9766-55E983DF9F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4AE5-4781-9766-55E983DF9FD1}"/>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山口県山陽小野田市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tx1"/>
              </a:solidFill>
              <a:latin typeface="ＭＳ ゴシック" pitchFamily="49" charset="-128"/>
              <a:ea typeface="ＭＳ ゴシック" pitchFamily="49" charset="-128"/>
            </a:rPr>
            <a:t>　元利償還金は、合併特例債や大型普通建設事業債などの一部償還開始等に伴い、前年度との比較で</a:t>
          </a:r>
          <a:r>
            <a:rPr kumimoji="1" lang="en-US" altLang="ja-JP" sz="1050">
              <a:solidFill>
                <a:schemeClr val="tx1"/>
              </a:solidFill>
              <a:latin typeface="ＭＳ ゴシック" pitchFamily="49" charset="-128"/>
              <a:ea typeface="ＭＳ ゴシック" pitchFamily="49" charset="-128"/>
            </a:rPr>
            <a:t>88</a:t>
          </a:r>
          <a:r>
            <a:rPr kumimoji="1" lang="ja-JP" altLang="en-US" sz="1050">
              <a:solidFill>
                <a:schemeClr val="tx1"/>
              </a:solidFill>
              <a:latin typeface="ＭＳ ゴシック" pitchFamily="49" charset="-128"/>
              <a:ea typeface="ＭＳ ゴシック" pitchFamily="49" charset="-128"/>
            </a:rPr>
            <a:t>百万円の増となった。また、組合等が起こした地方債の元利償還金に対する負担金等は、前年度との比較で</a:t>
          </a:r>
          <a:r>
            <a:rPr kumimoji="1" lang="en-US" altLang="ja-JP" sz="1050">
              <a:solidFill>
                <a:schemeClr val="tx1"/>
              </a:solidFill>
              <a:latin typeface="ＭＳ ゴシック" pitchFamily="49" charset="-128"/>
              <a:ea typeface="ＭＳ ゴシック" pitchFamily="49" charset="-128"/>
            </a:rPr>
            <a:t>34</a:t>
          </a:r>
          <a:r>
            <a:rPr kumimoji="1" lang="ja-JP" altLang="en-US" sz="1050">
              <a:solidFill>
                <a:schemeClr val="tx1"/>
              </a:solidFill>
              <a:latin typeface="ＭＳ ゴシック" pitchFamily="49" charset="-128"/>
              <a:ea typeface="ＭＳ ゴシック" pitchFamily="49" charset="-128"/>
            </a:rPr>
            <a:t>百万円の減となった。</a:t>
          </a:r>
        </a:p>
        <a:p>
          <a:r>
            <a:rPr kumimoji="1" lang="ja-JP" altLang="en-US" sz="1050">
              <a:solidFill>
                <a:schemeClr val="tx1"/>
              </a:solidFill>
              <a:latin typeface="ＭＳ ゴシック" pitchFamily="49" charset="-128"/>
              <a:ea typeface="ＭＳ ゴシック" pitchFamily="49" charset="-128"/>
            </a:rPr>
            <a:t>　算入公債費等が高い水準で推移しているものの、実質公債費比率の分子は、前年度との比較で</a:t>
          </a:r>
          <a:r>
            <a:rPr kumimoji="1" lang="en-US" altLang="ja-JP" sz="1050">
              <a:solidFill>
                <a:schemeClr val="tx1"/>
              </a:solidFill>
              <a:latin typeface="ＭＳ ゴシック" pitchFamily="49" charset="-128"/>
              <a:ea typeface="ＭＳ ゴシック" pitchFamily="49" charset="-128"/>
            </a:rPr>
            <a:t>40</a:t>
          </a:r>
          <a:r>
            <a:rPr kumimoji="1" lang="ja-JP" altLang="en-US" sz="1050">
              <a:solidFill>
                <a:schemeClr val="tx1"/>
              </a:solidFill>
              <a:latin typeface="ＭＳ ゴシック" pitchFamily="49" charset="-128"/>
              <a:ea typeface="ＭＳ ゴシック" pitchFamily="49" charset="-128"/>
            </a:rPr>
            <a:t>百万円の増となっており、比率は、類似団体や県内他市との比較において依然として高い状況にある。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山口県山陽小野田市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tx1"/>
              </a:solidFill>
              <a:latin typeface="ＭＳ ゴシック" pitchFamily="49" charset="-128"/>
              <a:ea typeface="ＭＳ ゴシック" pitchFamily="49" charset="-128"/>
            </a:rPr>
            <a:t>　一般会計等に係る地方債の現在高は、大型建設事業の進捗に伴い、前年度との比較で</a:t>
          </a:r>
          <a:r>
            <a:rPr kumimoji="1" lang="en-US" altLang="ja-JP" sz="1050">
              <a:solidFill>
                <a:schemeClr val="tx1"/>
              </a:solidFill>
              <a:latin typeface="ＭＳ ゴシック" pitchFamily="49" charset="-128"/>
              <a:ea typeface="ＭＳ ゴシック" pitchFamily="49" charset="-128"/>
            </a:rPr>
            <a:t>2,186</a:t>
          </a:r>
          <a:r>
            <a:rPr kumimoji="1" lang="ja-JP" altLang="en-US" sz="1050">
              <a:solidFill>
                <a:schemeClr val="tx1"/>
              </a:solidFill>
              <a:latin typeface="ＭＳ ゴシック" pitchFamily="49" charset="-128"/>
              <a:ea typeface="ＭＳ ゴシック" pitchFamily="49" charset="-128"/>
            </a:rPr>
            <a:t>百万円の減となり、加えて、公営企業債等繰入見込額は、下水道事業会計等の将来負担額の減により、前年度との比較で</a:t>
          </a:r>
          <a:r>
            <a:rPr kumimoji="1" lang="en-US" altLang="ja-JP" sz="1050">
              <a:solidFill>
                <a:schemeClr val="tx1"/>
              </a:solidFill>
              <a:latin typeface="ＭＳ ゴシック" pitchFamily="49" charset="-128"/>
              <a:ea typeface="ＭＳ ゴシック" pitchFamily="49" charset="-128"/>
            </a:rPr>
            <a:t>532</a:t>
          </a:r>
          <a:r>
            <a:rPr kumimoji="1" lang="ja-JP" altLang="en-US" sz="1050">
              <a:solidFill>
                <a:schemeClr val="tx1"/>
              </a:solidFill>
              <a:latin typeface="ＭＳ ゴシック" pitchFamily="49" charset="-128"/>
              <a:ea typeface="ＭＳ ゴシック" pitchFamily="49" charset="-128"/>
            </a:rPr>
            <a:t>百万円の減となった。これらにより、将来負担額は、前年度との比較で</a:t>
          </a:r>
          <a:r>
            <a:rPr kumimoji="1" lang="en-US" altLang="ja-JP" sz="1050">
              <a:solidFill>
                <a:schemeClr val="tx1"/>
              </a:solidFill>
              <a:latin typeface="ＭＳ ゴシック" pitchFamily="49" charset="-128"/>
              <a:ea typeface="ＭＳ ゴシック" pitchFamily="49" charset="-128"/>
            </a:rPr>
            <a:t>2,492</a:t>
          </a:r>
          <a:r>
            <a:rPr kumimoji="1" lang="ja-JP" altLang="en-US" sz="1050">
              <a:solidFill>
                <a:schemeClr val="tx1"/>
              </a:solidFill>
              <a:latin typeface="ＭＳ ゴシック" pitchFamily="49" charset="-128"/>
              <a:ea typeface="ＭＳ ゴシック" pitchFamily="49" charset="-128"/>
            </a:rPr>
            <a:t>百万円の減となった。</a:t>
          </a:r>
          <a:br>
            <a:rPr kumimoji="1" lang="ja-JP" altLang="en-US" sz="1050">
              <a:solidFill>
                <a:schemeClr val="tx1"/>
              </a:solidFill>
              <a:latin typeface="ＭＳ ゴシック" pitchFamily="49" charset="-128"/>
              <a:ea typeface="ＭＳ ゴシック" pitchFamily="49" charset="-128"/>
            </a:rPr>
          </a:br>
          <a:r>
            <a:rPr kumimoji="1" lang="ja-JP" altLang="en-US" sz="1050">
              <a:solidFill>
                <a:schemeClr val="tx1"/>
              </a:solidFill>
              <a:latin typeface="ＭＳ ゴシック" pitchFamily="49" charset="-128"/>
              <a:ea typeface="ＭＳ ゴシック" pitchFamily="49" charset="-128"/>
            </a:rPr>
            <a:t>　また、充当可能基金は、退職手当基金や庁舎建設整備基金の積立てを行ったことなどにより前年度との比較で</a:t>
          </a:r>
          <a:r>
            <a:rPr kumimoji="1" lang="en-US" altLang="ja-JP" sz="1050">
              <a:solidFill>
                <a:schemeClr val="tx1"/>
              </a:solidFill>
              <a:latin typeface="ＭＳ ゴシック" pitchFamily="49" charset="-128"/>
              <a:ea typeface="ＭＳ ゴシック" pitchFamily="49" charset="-128"/>
            </a:rPr>
            <a:t>341</a:t>
          </a:r>
          <a:r>
            <a:rPr kumimoji="1" lang="ja-JP" altLang="en-US" sz="1050">
              <a:solidFill>
                <a:schemeClr val="tx1"/>
              </a:solidFill>
              <a:latin typeface="ＭＳ ゴシック" pitchFamily="49" charset="-128"/>
              <a:ea typeface="ＭＳ ゴシック" pitchFamily="49" charset="-128"/>
            </a:rPr>
            <a:t>百万円の増となったものの、基準財政需要額算入見込額は、前年度との比較で</a:t>
          </a:r>
          <a:r>
            <a:rPr kumimoji="1" lang="en-US" altLang="ja-JP" sz="1050">
              <a:solidFill>
                <a:schemeClr val="tx1"/>
              </a:solidFill>
              <a:latin typeface="ＭＳ ゴシック" pitchFamily="49" charset="-128"/>
              <a:ea typeface="ＭＳ ゴシック" pitchFamily="49" charset="-128"/>
            </a:rPr>
            <a:t>1,951</a:t>
          </a:r>
          <a:r>
            <a:rPr kumimoji="1" lang="ja-JP" altLang="en-US" sz="1050">
              <a:solidFill>
                <a:schemeClr val="tx1"/>
              </a:solidFill>
              <a:latin typeface="ＭＳ ゴシック" pitchFamily="49" charset="-128"/>
              <a:ea typeface="ＭＳ ゴシック" pitchFamily="49" charset="-128"/>
            </a:rPr>
            <a:t>百万円の減となったことなどにより、充当可能財源等は、前年度との比較で</a:t>
          </a:r>
          <a:r>
            <a:rPr kumimoji="1" lang="en-US" altLang="ja-JP" sz="1050">
              <a:solidFill>
                <a:schemeClr val="tx1"/>
              </a:solidFill>
              <a:latin typeface="ＭＳ ゴシック" pitchFamily="49" charset="-128"/>
              <a:ea typeface="ＭＳ ゴシック" pitchFamily="49" charset="-128"/>
            </a:rPr>
            <a:t>1,728</a:t>
          </a:r>
          <a:r>
            <a:rPr kumimoji="1" lang="ja-JP" altLang="en-US" sz="1050">
              <a:solidFill>
                <a:schemeClr val="tx1"/>
              </a:solidFill>
              <a:latin typeface="ＭＳ ゴシック" pitchFamily="49" charset="-128"/>
              <a:ea typeface="ＭＳ ゴシック" pitchFamily="49" charset="-128"/>
            </a:rPr>
            <a:t>百万円の減となった。</a:t>
          </a:r>
        </a:p>
        <a:p>
          <a:r>
            <a:rPr kumimoji="1" lang="ja-JP" altLang="en-US" sz="1050">
              <a:solidFill>
                <a:schemeClr val="tx1"/>
              </a:solidFill>
              <a:latin typeface="ＭＳ ゴシック" pitchFamily="49" charset="-128"/>
              <a:ea typeface="ＭＳ ゴシック" pitchFamily="49" charset="-128"/>
            </a:rPr>
            <a:t>　以上の要因により、将来負担比率の分子は、前年度と比較して</a:t>
          </a:r>
          <a:r>
            <a:rPr kumimoji="1" lang="en-US" altLang="ja-JP" sz="1050">
              <a:solidFill>
                <a:schemeClr val="tx1"/>
              </a:solidFill>
              <a:latin typeface="ＭＳ ゴシック" pitchFamily="49" charset="-128"/>
              <a:ea typeface="ＭＳ ゴシック" pitchFamily="49" charset="-128"/>
            </a:rPr>
            <a:t>765</a:t>
          </a:r>
          <a:r>
            <a:rPr kumimoji="1" lang="ja-JP" altLang="en-US" sz="1050">
              <a:solidFill>
                <a:schemeClr val="tx1"/>
              </a:solidFill>
              <a:latin typeface="ＭＳ ゴシック" pitchFamily="49" charset="-128"/>
              <a:ea typeface="ＭＳ ゴシック" pitchFamily="49" charset="-128"/>
            </a:rPr>
            <a:t>百万円の減となった。</a:t>
          </a:r>
        </a:p>
        <a:p>
          <a:r>
            <a:rPr kumimoji="1" lang="ja-JP" altLang="en-US" sz="1050">
              <a:solidFill>
                <a:schemeClr val="tx1"/>
              </a:solidFill>
              <a:latin typeface="ＭＳ ゴシック" pitchFamily="49" charset="-128"/>
              <a:ea typeface="ＭＳ ゴシック" pitchFamily="49" charset="-128"/>
            </a:rPr>
            <a:t>　次年度以降については、合併特例債や大型普通建設事業債などの償還が進み、地方債残高の減少が見込まれる一方、引き続き、複数の普通建設事業の実施が計画され、地方債借入額が大幅に増えることが予想される。また、充当可能基金である財政調整基金の取崩しが見込まれるため、当面、将来負担比率は近年の水準で推移していくものと推測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山口県山陽小野田市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財政調整基金については、歳計剰余金の処分等による積立てを行ったものの、財源調整による取崩しを行ったことから、基金残高が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百万円の減となり、減債基金については、基金残高が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その他特定目的基金については、まちづくり魅力基金や山陽消防署埴生出張所建設基金などの取崩しがあるものの、公立大学法人運営基金や退職手当基金、庁舎建設整備基金などの積立てにより、基金残高は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百万円の増となったため、全体の基金残高合計は、前年度との比較で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基金設置の目的にしたがって、適正に積立て及び取崩しを行う。また、将来の財政需要に照らし、単年度の財政負担を軽減できるよう、必要額を積み立てる。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・退職手当基金：退職手当に要する財源を確保することにより年度間の財源調整を図るために設置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・まちづくり魅力基金：心豊かでうるおいと活力に満ち、自然と共生した住みよいまちを具現化するために設置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・公立大学法人運営基金：公立大学法人山陽小野田市立山口東京理科大学の健全な運営等を支援するために設置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・庁舎建設整備基金：本庁舎の建設整備に必要な財源の確保を図るために設置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・ふるさと支援基金：ふるさとへの想いや協働のまちづくりにつながる寄附金を目的に沿って適切に管理するために設置</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・退職手当基金：将来の負担に備えて積立てを行ったことから、残高は、前年度との比較で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・まちづくり魅力基金：合併後の一体感の醸成に資するために実施した事業に対して取崩しを行ったことなどから、残高は、前年度との比較で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・公立大学法人運営基金：普通交付税措置額の積立てを行ったことなどから、残高は、前年度との比較で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・庁舎建設整備基金：将来の本庁舎建設に向けて積立てを行ったことから、残高は、前年度との比較で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・ふるさと支援基金：寄附金等を原資とした積立てを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百万円行ったものの、取崩しを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百万円行ったことにより、残高は、前年度との比較で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以上のことなどにより、その他特定目的基金の残高合計は、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市役所本庁舎の耐震補強工事及び老朽化対策工事を行ったが、将来的には、新たな庁舎建設に向けた議論が行われる見込みであるため、庁舎建設に関する財政負担の軽減を目的とした基金を令和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年度に設置した。今後も、計画的に基金への積立てや取崩しを行う。</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財政調整基金については、歳計剰余金の処分等による積立てを行ったものの、財源調整による取崩しを行ったことから、前年度との比較で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財政調整基金及び減債基金については、目標残高を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百万円とし、財政基盤の強化に努めることとしている。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短期的には、市立山口東京理科大学薬学部校舎整備事業に伴い、平成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年度に繰り入れをしたが、この事業に関連した取崩しは、後年度の積戻しを予定しているため、目標額の設定は従前のとおりとしている。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市の財政に影響を及ぼす諸般の要素を考慮すると、更なる積み増しを行う必要があるが、市の財政計画においても、今後、市税の減少と社会保障経費の増加が同時に進行し、必要な事業を実施するために一定の基金の取崩しを想定せざるを得ないなど、早期の目標達成は、困難な状況で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減債基金については、今後の臨時財政対策債の償還財源として積み立てたものの、取崩しも行ったことから、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　</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財政調整基金及び減債基金については、目標残高を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百万円とし、財政基盤の強化に努めることとしている。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減債基金については、現状の残高を適正水準と考えているため、更なる積み増しを計画していないが、大型建設事業等に係る地方債の償還により公債費の増加が見込まれるため、財政運営へのこれらの影響を勘案し、取崩しを踏まえた活用の検討が必要で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2574D56-09A4-4837-8C87-5B3DD55882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AC4568A-63E6-4727-A45B-70D021077D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F4AA8E1-CBBB-4345-AA2A-D01C75A5579C}"/>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AB4BE87-F143-4BE5-972C-2823FE73231C}"/>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D07F1DA-1735-458C-973D-5C2D4EBE0442}"/>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268FB11-B2FE-4E85-87F7-22DBE7C405A5}"/>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山口県山陽小野田市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19E8115-29FA-409E-8D05-570146CEA7D8}"/>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48D122E-9FDF-4A4F-8D78-09B6F6CFF8B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FF62AED-11A2-4CBC-A02D-23843CED224B}"/>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E4CD2EA-4070-4FFE-AC5F-E82D18FCFFC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1117D62-2B27-40BD-AC01-E2A00820CD8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114E4EB-B8DC-4890-90B2-CDF8E380587A}"/>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59,459
58,624
133.09
33,219,714
32,612,391
444,246
19,462,428
35,902,525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7A60F60-1849-4871-A867-0BFD346292F2}"/>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EC4AAA7-CA03-4845-8DAB-C7D4D9A24443}"/>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12796A6-3B44-4926-B56B-FD6E7F00F837}"/>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33A4D8E-916B-48A3-A297-DE4AE029BFB6}"/>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FE481A6-0249-416A-8575-C0CD3763B69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C9797BC-643F-423A-9CBE-2130C4D5323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96972EC-B7C7-4086-8BE7-6DB9F0738FEA}"/>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DC5AC4A-B980-4CC6-A5B7-606DFEDCB88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99020DA-A289-4DC0-B502-923C0C37201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A4F2159-9634-4063-8257-E77E1A3CA3C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2718E24-48A0-4679-931B-6D19DACFAFA9}"/>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2814649-ED1B-4B4F-80DE-4C28CFCCFA2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D29FBC1-A1C0-4DA0-BDC0-1E3D652DDAA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8784406-8877-4F81-BEDA-D251E031B68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EF74E5A-764A-409E-AD0D-4C1C778D34C6}"/>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CDA1B09-599D-403A-8880-8214132FAC58}"/>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DE527AE-9DE0-45DB-93EC-B2A46859644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6B02A56-2AF9-4C64-82A2-BE453C5D11BC}"/>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6D2DD24-BAE4-4E42-B458-7C33EDFB0B72}"/>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CC1C64A-8A37-46D0-9139-05C7D894E19A}"/>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B5B87F6-9432-4585-BBAF-08D2FC5736DB}"/>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F6E76A85-613E-4874-8B80-DBEF3459C537}"/>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AE1C988-818E-4ECB-A780-2DE3C0A33F77}"/>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E299E1C-2639-4B12-A0C9-512FED355276}"/>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5B3BCD3-F092-4435-88F0-1B61BF55E16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4C928BA-8B2B-411F-9162-7A5B656FF01E}"/>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04B98B0-5B16-4641-AE8A-C80F9994D518}"/>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44A59B8-BCB9-4328-918C-733972FB4368}"/>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8501E26-0161-4B7E-AE94-D3D8072F2513}"/>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9E90FE0-CEB2-478A-AA18-C97E71CC15ED}"/>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B244D2B-439C-4B47-9768-4048E861F58D}"/>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49CD317-D45C-4F19-A5F7-EB647AB156AF}"/>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19DDAC4-6A22-4AD8-9CA4-DCF7C95AEBF6}"/>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122846F-C46E-49BC-9978-4979866EE6D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CBFD873-37E8-45DF-8D55-7007A181BB7B}"/>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5</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年度の有形固定資産減価償却率は、昨年度から</a:t>
          </a:r>
          <a:r>
            <a:rPr kumimoji="1" lang="en-US" altLang="ja-JP" sz="1000">
              <a:solidFill>
                <a:schemeClr val="tx1"/>
              </a:solidFill>
              <a:latin typeface="ＭＳ Ｐゴシック" panose="020B0600070205080204" pitchFamily="50" charset="-128"/>
              <a:ea typeface="ＭＳ Ｐゴシック" panose="020B0600070205080204" pitchFamily="50" charset="-128"/>
            </a:rPr>
            <a:t>5.6</a:t>
          </a:r>
          <a:r>
            <a:rPr kumimoji="1" lang="ja-JP" altLang="en-US" sz="1000">
              <a:solidFill>
                <a:schemeClr val="tx1"/>
              </a:solidFill>
              <a:latin typeface="ＭＳ Ｐゴシック" panose="020B0600070205080204" pitchFamily="50" charset="-128"/>
              <a:ea typeface="ＭＳ Ｐゴシック" panose="020B0600070205080204" pitchFamily="50" charset="-128"/>
            </a:rPr>
            <a:t>ポイント上昇し</a:t>
          </a:r>
          <a:r>
            <a:rPr kumimoji="1" lang="en-US" altLang="ja-JP" sz="1000">
              <a:solidFill>
                <a:schemeClr val="tx1"/>
              </a:solidFill>
              <a:latin typeface="ＭＳ Ｐゴシック" panose="020B0600070205080204" pitchFamily="50" charset="-128"/>
              <a:ea typeface="ＭＳ Ｐゴシック" panose="020B0600070205080204" pitchFamily="50" charset="-128"/>
            </a:rPr>
            <a:t>64.7</a:t>
          </a:r>
          <a:r>
            <a:rPr kumimoji="1" lang="ja-JP" altLang="en-US" sz="1000">
              <a:solidFill>
                <a:schemeClr val="tx1"/>
              </a:solidFill>
              <a:latin typeface="ＭＳ Ｐゴシック" panose="020B0600070205080204" pitchFamily="50" charset="-128"/>
              <a:ea typeface="ＭＳ Ｐゴシック" panose="020B0600070205080204" pitchFamily="50" charset="-128"/>
            </a:rPr>
            <a:t>％となった。これは、山口東京理科大学への建物の出資により、有形固定資産額が大幅に減少したことが要因と考えられる。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山口県平均よりは下回っているものの、類似団体との比較では同水準となっている。</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latin typeface="ＭＳ Ｐゴシック" panose="020B0600070205080204" pitchFamily="50" charset="-128"/>
              <a:ea typeface="ＭＳ Ｐゴシック" panose="020B0600070205080204" pitchFamily="50" charset="-128"/>
            </a:rPr>
            <a:t>　今後は、公共施設等総合管理計画及びそれに基づく個別施設計画を踏まえ、市民サービスを維持しつつ、公共施設等の最適化に向けた取組の着実な推進を図る。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1A7068A-988C-4E6A-90A6-869F34F8565D}"/>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7F8AFA1-2B3D-4E9A-8684-01AAB0636C38}"/>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AA3D143-7CA6-48CE-A8A8-CFB654993B29}"/>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47AF44AD-0E9C-424E-8901-584785E28E65}"/>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512BEA14-C6E5-4ADD-8869-43CC82295235}"/>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29BBCBA2-8101-449E-8661-02C52F558215}"/>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51214727-20BB-4BE9-B24A-EA06DEA473C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964F3017-0F01-4ECF-A647-7C90FAF37C94}"/>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FF24C4F-9CE3-4703-B5CA-1D58C4B6CFE4}"/>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4EF730E-09F3-4615-A608-3592F4CF6E51}"/>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4DBB1819-8617-4281-BDC1-B331CB193B5C}"/>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C6C57D1E-F523-432B-87F0-C4D5722ED615}"/>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54A57C7-C31A-46EB-B62F-10E06E66BFF2}"/>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4D46DBE7-F147-4A83-8ABC-2186E683BBD6}"/>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9ED84D32-0D15-455C-807D-5936705B3E0D}"/>
            </a:ext>
          </a:extLst>
        </xdr:cNvPr>
        <xdr:cNvCxnSpPr/>
      </xdr:nvCxnSpPr>
      <xdr:spPr>
        <a:xfrm flipV="1">
          <a:off x="4206240" y="527951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34542926-461C-4940-A3AB-B211584A73A1}"/>
            </a:ext>
          </a:extLst>
        </xdr:cNvPr>
        <xdr:cNvSpPr txBox="1"/>
      </xdr:nvSpPr>
      <xdr:spPr>
        <a:xfrm>
          <a:off x="4258945" y="648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F7F77F25-2581-4B1C-8518-D2B59F83BA8B}"/>
            </a:ext>
          </a:extLst>
        </xdr:cNvPr>
        <xdr:cNvCxnSpPr/>
      </xdr:nvCxnSpPr>
      <xdr:spPr>
        <a:xfrm>
          <a:off x="4119245" y="64796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54296F3D-DDDB-4F9E-B888-7C85C68D9C8A}"/>
            </a:ext>
          </a:extLst>
        </xdr:cNvPr>
        <xdr:cNvSpPr txBox="1"/>
      </xdr:nvSpPr>
      <xdr:spPr>
        <a:xfrm>
          <a:off x="4258945" y="505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BA68EDF9-0EDD-4EBE-BDF0-44735FC37330}"/>
            </a:ext>
          </a:extLst>
        </xdr:cNvPr>
        <xdr:cNvCxnSpPr/>
      </xdr:nvCxnSpPr>
      <xdr:spPr>
        <a:xfrm>
          <a:off x="4119245" y="52795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2B79C466-4BDA-4292-8EAF-78F886B48202}"/>
            </a:ext>
          </a:extLst>
        </xdr:cNvPr>
        <xdr:cNvSpPr txBox="1"/>
      </xdr:nvSpPr>
      <xdr:spPr>
        <a:xfrm>
          <a:off x="4258945" y="5703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ECFCBE67-2507-49D3-8124-BB9517B613A8}"/>
            </a:ext>
          </a:extLst>
        </xdr:cNvPr>
        <xdr:cNvSpPr/>
      </xdr:nvSpPr>
      <xdr:spPr>
        <a:xfrm>
          <a:off x="4157345" y="5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C12BB418-7324-4C58-90AF-3EF5AFA37811}"/>
            </a:ext>
          </a:extLst>
        </xdr:cNvPr>
        <xdr:cNvSpPr/>
      </xdr:nvSpPr>
      <xdr:spPr>
        <a:xfrm>
          <a:off x="3537585" y="579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69C05E4F-1277-499D-8547-B00A8E9FF612}"/>
            </a:ext>
          </a:extLst>
        </xdr:cNvPr>
        <xdr:cNvSpPr/>
      </xdr:nvSpPr>
      <xdr:spPr>
        <a:xfrm>
          <a:off x="286702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CD8D481A-D9FE-4F05-B3D5-C517DAF44BA8}"/>
            </a:ext>
          </a:extLst>
        </xdr:cNvPr>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2EBB31EF-51E6-4D87-839A-83A9AF6686BE}"/>
            </a:ext>
          </a:extLst>
        </xdr:cNvPr>
        <xdr:cNvSpPr/>
      </xdr:nvSpPr>
      <xdr:spPr>
        <a:xfrm>
          <a:off x="1525905" y="5692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391A952-D91D-4D64-B17D-E62DF30C8516}"/>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A24404E4-3430-45C7-9A51-21946B643319}"/>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775601C-4829-4C8A-91BE-70F7FCE96AC8}"/>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C6ACDDE-C458-428E-A924-09A938F88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14F1E63-B769-4829-ACF6-3DAE587C7C92}"/>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53721</xdr:rowOff>
    </xdr:from>
    <xdr:to>
      <xdr:col>23</xdr:col>
      <xdr:colOff>136525</xdr:colOff>
      <xdr:row>30</xdr:row>
      <xdr:rowOff>155321</xdr:rowOff>
    </xdr:to>
    <xdr:sp macro="" textlink="">
      <xdr:nvSpPr>
        <xdr:cNvPr id="79" name="楕円 78">
          <a:extLst>
            <a:ext uri="{FF2B5EF4-FFF2-40B4-BE49-F238E27FC236}">
              <a16:creationId xmlns:a16="http://schemas.microsoft.com/office/drawing/2014/main" id="{A4ACD5C3-A927-43B5-BA90-0EC08671F211}"/>
            </a:ext>
          </a:extLst>
        </xdr:cNvPr>
        <xdr:cNvSpPr/>
      </xdr:nvSpPr>
      <xdr:spPr>
        <a:xfrm>
          <a:off x="4157345" y="585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32148</xdr:rowOff>
    </xdr:from>
    <xdr:ext cx="405111" cy="259045"/>
    <xdr:sp macro="" textlink="">
      <xdr:nvSpPr>
        <xdr:cNvPr id="80" name="有形固定資産減価償却率該当値テキスト">
          <a:extLst>
            <a:ext uri="{FF2B5EF4-FFF2-40B4-BE49-F238E27FC236}">
              <a16:creationId xmlns:a16="http://schemas.microsoft.com/office/drawing/2014/main" id="{C9605023-5BA3-4592-8D0F-62444DCCC290}"/>
            </a:ext>
          </a:extLst>
        </xdr:cNvPr>
        <xdr:cNvSpPr txBox="1"/>
      </xdr:nvSpPr>
      <xdr:spPr>
        <a:xfrm>
          <a:off x="4258945" y="5830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154813</xdr:rowOff>
    </xdr:from>
    <xdr:to>
      <xdr:col>19</xdr:col>
      <xdr:colOff>187325</xdr:colOff>
      <xdr:row>29</xdr:row>
      <xdr:rowOff>84963</xdr:rowOff>
    </xdr:to>
    <xdr:sp macro="" textlink="">
      <xdr:nvSpPr>
        <xdr:cNvPr id="81" name="楕円 80">
          <a:extLst>
            <a:ext uri="{FF2B5EF4-FFF2-40B4-BE49-F238E27FC236}">
              <a16:creationId xmlns:a16="http://schemas.microsoft.com/office/drawing/2014/main" id="{1F2A6970-80EC-4B74-A69A-378F7AA998C1}"/>
            </a:ext>
          </a:extLst>
        </xdr:cNvPr>
        <xdr:cNvSpPr/>
      </xdr:nvSpPr>
      <xdr:spPr>
        <a:xfrm>
          <a:off x="3537585" y="56183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34163</xdr:rowOff>
    </xdr:from>
    <xdr:to>
      <xdr:col>23</xdr:col>
      <xdr:colOff>85725</xdr:colOff>
      <xdr:row>30</xdr:row>
      <xdr:rowOff>104521</xdr:rowOff>
    </xdr:to>
    <xdr:cxnSp macro="">
      <xdr:nvCxnSpPr>
        <xdr:cNvPr id="82" name="直線コネクタ 81">
          <a:extLst>
            <a:ext uri="{FF2B5EF4-FFF2-40B4-BE49-F238E27FC236}">
              <a16:creationId xmlns:a16="http://schemas.microsoft.com/office/drawing/2014/main" id="{8FA4EC7F-0BF9-4B79-A1F3-94BC68C072EC}"/>
            </a:ext>
          </a:extLst>
        </xdr:cNvPr>
        <xdr:cNvCxnSpPr/>
      </xdr:nvCxnSpPr>
      <xdr:spPr>
        <a:xfrm>
          <a:off x="3588385" y="5665343"/>
          <a:ext cx="619760" cy="2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94361</xdr:rowOff>
    </xdr:from>
    <xdr:to>
      <xdr:col>15</xdr:col>
      <xdr:colOff>187325</xdr:colOff>
      <xdr:row>29</xdr:row>
      <xdr:rowOff>24511</xdr:rowOff>
    </xdr:to>
    <xdr:sp macro="" textlink="">
      <xdr:nvSpPr>
        <xdr:cNvPr id="83" name="楕円 82">
          <a:extLst>
            <a:ext uri="{FF2B5EF4-FFF2-40B4-BE49-F238E27FC236}">
              <a16:creationId xmlns:a16="http://schemas.microsoft.com/office/drawing/2014/main" id="{97402194-6E97-4417-A0F7-77C5577E9E4F}"/>
            </a:ext>
          </a:extLst>
        </xdr:cNvPr>
        <xdr:cNvSpPr/>
      </xdr:nvSpPr>
      <xdr:spPr>
        <a:xfrm>
          <a:off x="2867025" y="55579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145161</xdr:rowOff>
    </xdr:from>
    <xdr:to>
      <xdr:col>19</xdr:col>
      <xdr:colOff>136525</xdr:colOff>
      <xdr:row>29</xdr:row>
      <xdr:rowOff>34163</xdr:rowOff>
    </xdr:to>
    <xdr:cxnSp macro="">
      <xdr:nvCxnSpPr>
        <xdr:cNvPr id="84" name="直線コネクタ 83">
          <a:extLst>
            <a:ext uri="{FF2B5EF4-FFF2-40B4-BE49-F238E27FC236}">
              <a16:creationId xmlns:a16="http://schemas.microsoft.com/office/drawing/2014/main" id="{6E1631E2-19B3-4E45-BA44-015B1AFBCA30}"/>
            </a:ext>
          </a:extLst>
        </xdr:cNvPr>
        <xdr:cNvCxnSpPr/>
      </xdr:nvCxnSpPr>
      <xdr:spPr>
        <a:xfrm>
          <a:off x="2917825" y="5608701"/>
          <a:ext cx="67056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102997</xdr:rowOff>
    </xdr:from>
    <xdr:to>
      <xdr:col>11</xdr:col>
      <xdr:colOff>187325</xdr:colOff>
      <xdr:row>29</xdr:row>
      <xdr:rowOff>33147</xdr:rowOff>
    </xdr:to>
    <xdr:sp macro="" textlink="">
      <xdr:nvSpPr>
        <xdr:cNvPr id="85" name="楕円 84">
          <a:extLst>
            <a:ext uri="{FF2B5EF4-FFF2-40B4-BE49-F238E27FC236}">
              <a16:creationId xmlns:a16="http://schemas.microsoft.com/office/drawing/2014/main" id="{9466F8FC-C538-44CB-80A1-455F7B14CCA6}"/>
            </a:ext>
          </a:extLst>
        </xdr:cNvPr>
        <xdr:cNvSpPr/>
      </xdr:nvSpPr>
      <xdr:spPr>
        <a:xfrm>
          <a:off x="2196465" y="55665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145161</xdr:rowOff>
    </xdr:from>
    <xdr:to>
      <xdr:col>15</xdr:col>
      <xdr:colOff>136525</xdr:colOff>
      <xdr:row>28</xdr:row>
      <xdr:rowOff>153797</xdr:rowOff>
    </xdr:to>
    <xdr:cxnSp macro="">
      <xdr:nvCxnSpPr>
        <xdr:cNvPr id="86" name="直線コネクタ 85">
          <a:extLst>
            <a:ext uri="{FF2B5EF4-FFF2-40B4-BE49-F238E27FC236}">
              <a16:creationId xmlns:a16="http://schemas.microsoft.com/office/drawing/2014/main" id="{D941BF51-1AB6-4286-A1B9-2472ECECB72B}"/>
            </a:ext>
          </a:extLst>
        </xdr:cNvPr>
        <xdr:cNvCxnSpPr/>
      </xdr:nvCxnSpPr>
      <xdr:spPr>
        <a:xfrm flipV="1">
          <a:off x="2247265" y="5608701"/>
          <a:ext cx="67056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85725</xdr:rowOff>
    </xdr:from>
    <xdr:to>
      <xdr:col>7</xdr:col>
      <xdr:colOff>187325</xdr:colOff>
      <xdr:row>29</xdr:row>
      <xdr:rowOff>15875</xdr:rowOff>
    </xdr:to>
    <xdr:sp macro="" textlink="">
      <xdr:nvSpPr>
        <xdr:cNvPr id="87" name="楕円 86">
          <a:extLst>
            <a:ext uri="{FF2B5EF4-FFF2-40B4-BE49-F238E27FC236}">
              <a16:creationId xmlns:a16="http://schemas.microsoft.com/office/drawing/2014/main" id="{EFA82425-ADEF-4B7D-9BFB-4FFCD6F9E350}"/>
            </a:ext>
          </a:extLst>
        </xdr:cNvPr>
        <xdr:cNvSpPr/>
      </xdr:nvSpPr>
      <xdr:spPr>
        <a:xfrm>
          <a:off x="1525905" y="5549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136525</xdr:rowOff>
    </xdr:from>
    <xdr:to>
      <xdr:col>11</xdr:col>
      <xdr:colOff>136525</xdr:colOff>
      <xdr:row>28</xdr:row>
      <xdr:rowOff>153797</xdr:rowOff>
    </xdr:to>
    <xdr:cxnSp macro="">
      <xdr:nvCxnSpPr>
        <xdr:cNvPr id="88" name="直線コネクタ 87">
          <a:extLst>
            <a:ext uri="{FF2B5EF4-FFF2-40B4-BE49-F238E27FC236}">
              <a16:creationId xmlns:a16="http://schemas.microsoft.com/office/drawing/2014/main" id="{CF25AEFB-C2C9-4FBC-8915-D6D84986C30E}"/>
            </a:ext>
          </a:extLst>
        </xdr:cNvPr>
        <xdr:cNvCxnSpPr/>
      </xdr:nvCxnSpPr>
      <xdr:spPr>
        <a:xfrm>
          <a:off x="1576705" y="5600065"/>
          <a:ext cx="6705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a:extLst>
            <a:ext uri="{FF2B5EF4-FFF2-40B4-BE49-F238E27FC236}">
              <a16:creationId xmlns:a16="http://schemas.microsoft.com/office/drawing/2014/main" id="{E5E23A24-1629-474E-99F5-41225A6F559C}"/>
            </a:ext>
          </a:extLst>
        </xdr:cNvPr>
        <xdr:cNvSpPr txBox="1"/>
      </xdr:nvSpPr>
      <xdr:spPr>
        <a:xfrm>
          <a:off x="3395989" y="5880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a:extLst>
            <a:ext uri="{FF2B5EF4-FFF2-40B4-BE49-F238E27FC236}">
              <a16:creationId xmlns:a16="http://schemas.microsoft.com/office/drawing/2014/main" id="{716A92F7-B322-4CE5-9996-0D1C46BB9C72}"/>
            </a:ext>
          </a:extLst>
        </xdr:cNvPr>
        <xdr:cNvSpPr txBox="1"/>
      </xdr:nvSpPr>
      <xdr:spPr>
        <a:xfrm>
          <a:off x="2738129" y="5837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1" name="n_3aveValue有形固定資産減価償却率">
          <a:extLst>
            <a:ext uri="{FF2B5EF4-FFF2-40B4-BE49-F238E27FC236}">
              <a16:creationId xmlns:a16="http://schemas.microsoft.com/office/drawing/2014/main" id="{60893348-6CF6-4483-A02C-380C9C70274E}"/>
            </a:ext>
          </a:extLst>
        </xdr:cNvPr>
        <xdr:cNvSpPr txBox="1"/>
      </xdr:nvSpPr>
      <xdr:spPr>
        <a:xfrm>
          <a:off x="2067569"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5DB93C5B-A4E8-4BD0-A1D4-4FADA9E0558C}"/>
            </a:ext>
          </a:extLst>
        </xdr:cNvPr>
        <xdr:cNvSpPr txBox="1"/>
      </xdr:nvSpPr>
      <xdr:spPr>
        <a:xfrm>
          <a:off x="1397009" y="578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101490</xdr:rowOff>
    </xdr:from>
    <xdr:ext cx="405111" cy="259045"/>
    <xdr:sp macro="" textlink="">
      <xdr:nvSpPr>
        <xdr:cNvPr id="93" name="n_1mainValue有形固定資産減価償却率">
          <a:extLst>
            <a:ext uri="{FF2B5EF4-FFF2-40B4-BE49-F238E27FC236}">
              <a16:creationId xmlns:a16="http://schemas.microsoft.com/office/drawing/2014/main" id="{3F678013-FB58-47C2-83C5-3817197B2F96}"/>
            </a:ext>
          </a:extLst>
        </xdr:cNvPr>
        <xdr:cNvSpPr txBox="1"/>
      </xdr:nvSpPr>
      <xdr:spPr>
        <a:xfrm>
          <a:off x="3395989" y="539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41038</xdr:rowOff>
    </xdr:from>
    <xdr:ext cx="405111" cy="259045"/>
    <xdr:sp macro="" textlink="">
      <xdr:nvSpPr>
        <xdr:cNvPr id="94" name="n_2mainValue有形固定資産減価償却率">
          <a:extLst>
            <a:ext uri="{FF2B5EF4-FFF2-40B4-BE49-F238E27FC236}">
              <a16:creationId xmlns:a16="http://schemas.microsoft.com/office/drawing/2014/main" id="{FD64A1EF-046E-40F9-BF3F-DB5E7220D33E}"/>
            </a:ext>
          </a:extLst>
        </xdr:cNvPr>
        <xdr:cNvSpPr txBox="1"/>
      </xdr:nvSpPr>
      <xdr:spPr>
        <a:xfrm>
          <a:off x="2738129" y="533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49674</xdr:rowOff>
    </xdr:from>
    <xdr:ext cx="405111" cy="259045"/>
    <xdr:sp macro="" textlink="">
      <xdr:nvSpPr>
        <xdr:cNvPr id="95" name="n_3mainValue有形固定資産減価償却率">
          <a:extLst>
            <a:ext uri="{FF2B5EF4-FFF2-40B4-BE49-F238E27FC236}">
              <a16:creationId xmlns:a16="http://schemas.microsoft.com/office/drawing/2014/main" id="{C4AE1BA5-0F3E-4A49-A23E-DC39651CC24C}"/>
            </a:ext>
          </a:extLst>
        </xdr:cNvPr>
        <xdr:cNvSpPr txBox="1"/>
      </xdr:nvSpPr>
      <xdr:spPr>
        <a:xfrm>
          <a:off x="2067569" y="5345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32402</xdr:rowOff>
    </xdr:from>
    <xdr:ext cx="405111" cy="259045"/>
    <xdr:sp macro="" textlink="">
      <xdr:nvSpPr>
        <xdr:cNvPr id="96" name="n_4mainValue有形固定資産減価償却率">
          <a:extLst>
            <a:ext uri="{FF2B5EF4-FFF2-40B4-BE49-F238E27FC236}">
              <a16:creationId xmlns:a16="http://schemas.microsoft.com/office/drawing/2014/main" id="{6537C519-F298-4F2D-9F51-FB4D379A4CB4}"/>
            </a:ext>
          </a:extLst>
        </xdr:cNvPr>
        <xdr:cNvSpPr txBox="1"/>
      </xdr:nvSpPr>
      <xdr:spPr>
        <a:xfrm>
          <a:off x="1397009" y="532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3F9F8C4A-567F-4379-A78E-4C77E79622B4}"/>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C310A456-7AEA-476E-92F4-CFBEACF48B74}"/>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438C8020-4CCA-41D6-B78D-99451E81990C}"/>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8E638319-DD00-4587-BF3E-C38B482E4499}"/>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27B3FBC4-89FC-4ABE-8783-1446C8DAC1E2}"/>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04C6900-D228-48CB-A519-CB56DC8507C7}"/>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CCBC3CAC-EBDB-46DE-B637-C097ED377AC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7292E4FF-075A-4BF9-9AF4-266A1F6C1BB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F3988524-0B37-4055-8598-D148B5BDBFC9}"/>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6889D1FF-C693-4ADC-B526-BA1562B8EF35}"/>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B660E5DC-BFBC-4F95-8B43-262CDE76182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A728DDCD-5123-47F0-B03A-6491CECB33D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A78B10A-1FC2-47B7-926B-D9F1928BA24B}"/>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latin typeface="ＭＳ Ｐゴシック" panose="020B0600070205080204" pitchFamily="50" charset="-128"/>
              <a:ea typeface="ＭＳ Ｐゴシック" panose="020B0600070205080204" pitchFamily="50" charset="-128"/>
            </a:rPr>
            <a:t>　債務償還比率は、昨年度から</a:t>
          </a:r>
          <a:r>
            <a:rPr kumimoji="1" lang="en-US" altLang="ja-JP" sz="1000">
              <a:solidFill>
                <a:schemeClr val="tx1"/>
              </a:solidFill>
              <a:latin typeface="ＭＳ Ｐゴシック" panose="020B0600070205080204" pitchFamily="50" charset="-128"/>
              <a:ea typeface="ＭＳ Ｐゴシック" panose="020B0600070205080204" pitchFamily="50" charset="-128"/>
            </a:rPr>
            <a:t>70.2</a:t>
          </a:r>
          <a:r>
            <a:rPr kumimoji="1" lang="ja-JP" altLang="en-US" sz="1000">
              <a:solidFill>
                <a:schemeClr val="tx1"/>
              </a:solidFill>
              <a:latin typeface="ＭＳ Ｐゴシック" panose="020B0600070205080204" pitchFamily="50" charset="-128"/>
              <a:ea typeface="ＭＳ Ｐゴシック" panose="020B0600070205080204" pitchFamily="50" charset="-128"/>
            </a:rPr>
            <a:t>ポイント減少し</a:t>
          </a:r>
          <a:r>
            <a:rPr kumimoji="1" lang="en-US" altLang="ja-JP" sz="1000">
              <a:solidFill>
                <a:schemeClr val="tx1"/>
              </a:solidFill>
              <a:latin typeface="ＭＳ Ｐゴシック" panose="020B0600070205080204" pitchFamily="50" charset="-128"/>
              <a:ea typeface="ＭＳ Ｐゴシック" panose="020B0600070205080204" pitchFamily="50" charset="-128"/>
            </a:rPr>
            <a:t>619.1</a:t>
          </a:r>
          <a:r>
            <a:rPr kumimoji="1" lang="ja-JP" altLang="en-US" sz="1000">
              <a:solidFill>
                <a:schemeClr val="tx1"/>
              </a:solidFill>
              <a:latin typeface="ＭＳ Ｐゴシック" panose="020B0600070205080204" pitchFamily="50" charset="-128"/>
              <a:ea typeface="ＭＳ Ｐゴシック" panose="020B0600070205080204" pitchFamily="50" charset="-128"/>
            </a:rPr>
            <a:t>％となった。類似団体との比較では他団体を上回っているものの、差は縮まっている。</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これは、過去の大型建設事業の財源として借り入れた地方債の償還が進み、地方債残高が減少したことが要因と考えられる。</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今後とも事業の選択と集中を徹底し、収支の均衡を意識した健全財政に努めていく。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E3E9DD5-CC26-4E3A-8871-F0A6BCAA0EEF}"/>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37859402-A31D-4DE3-B63D-9CA36CEB97C8}"/>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6512BBEA-610B-4AF8-9859-0A489EEA2B77}"/>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2A7DF1B9-7AB1-4C0F-AB5B-965B55FE82EB}"/>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A5F52909-79C4-4AFD-860E-B39BCF419658}"/>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63C0B0F4-46F7-4958-8A54-AF98F68F3458}"/>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86E1482C-AB6F-4CE2-8994-65B9099F4FAB}"/>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2C18B196-890B-460E-B5A3-70DA97B5A73D}"/>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41833A90-9A32-4C8D-86BF-450711ED80A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754E220D-4A11-4078-AF76-5C4D456015EF}"/>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9179970E-7521-49B9-AD4D-C209EAB5E183}"/>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39A842BB-D474-4FC7-9A7C-21C93BA9A689}"/>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4935FE97-9AB5-4169-BBBE-E211EB71509C}"/>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275E81EE-6289-4BFC-9565-74E2736E2E36}"/>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F7D12C22-6CD3-4112-875F-86D05747415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23D0525C-9C8F-441A-A9A6-C574104F0AAE}"/>
            </a:ext>
          </a:extLst>
        </xdr:cNvPr>
        <xdr:cNvCxnSpPr/>
      </xdr:nvCxnSpPr>
      <xdr:spPr>
        <a:xfrm flipV="1">
          <a:off x="13027660" y="521186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B97573C7-A19F-44D9-91DB-C2F938CBE2BB}"/>
            </a:ext>
          </a:extLst>
        </xdr:cNvPr>
        <xdr:cNvSpPr txBox="1"/>
      </xdr:nvSpPr>
      <xdr:spPr>
        <a:xfrm>
          <a:off x="13080365" y="64192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675F840E-501C-4CA0-A93D-2D844FB50424}"/>
            </a:ext>
          </a:extLst>
        </xdr:cNvPr>
        <xdr:cNvCxnSpPr/>
      </xdr:nvCxnSpPr>
      <xdr:spPr>
        <a:xfrm>
          <a:off x="12963525" y="6415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1DC80C6C-3454-4102-A2EC-93888A477425}"/>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20014063-453D-4E4A-B2D6-72CB7596DB01}"/>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82EAF0F9-AFB4-4D61-9EE3-14987F912277}"/>
            </a:ext>
          </a:extLst>
        </xdr:cNvPr>
        <xdr:cNvSpPr txBox="1"/>
      </xdr:nvSpPr>
      <xdr:spPr>
        <a:xfrm>
          <a:off x="13080365" y="5645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76E6430D-AA49-428E-9D1E-6BAB853DD4B9}"/>
            </a:ext>
          </a:extLst>
        </xdr:cNvPr>
        <xdr:cNvSpPr/>
      </xdr:nvSpPr>
      <xdr:spPr>
        <a:xfrm>
          <a:off x="13001625" y="5793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DAAFF8F2-6478-43B9-8DA8-0BDD6A55C41F}"/>
            </a:ext>
          </a:extLst>
        </xdr:cNvPr>
        <xdr:cNvSpPr/>
      </xdr:nvSpPr>
      <xdr:spPr>
        <a:xfrm>
          <a:off x="12359005" y="5786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B5BA55A3-5D8C-4047-9551-3C24C512057E}"/>
            </a:ext>
          </a:extLst>
        </xdr:cNvPr>
        <xdr:cNvSpPr/>
      </xdr:nvSpPr>
      <xdr:spPr>
        <a:xfrm>
          <a:off x="11688445" y="57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8629E794-A24C-4A71-8784-E2C7DCFEBC73}"/>
            </a:ext>
          </a:extLst>
        </xdr:cNvPr>
        <xdr:cNvSpPr/>
      </xdr:nvSpPr>
      <xdr:spPr>
        <a:xfrm>
          <a:off x="11017885" y="5905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A0D58F53-3459-44C6-9781-E366D2461D87}"/>
            </a:ext>
          </a:extLst>
        </xdr:cNvPr>
        <xdr:cNvSpPr/>
      </xdr:nvSpPr>
      <xdr:spPr>
        <a:xfrm>
          <a:off x="10347325" y="590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80B0C907-3A0A-4437-92EA-D30E83D2D37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7E6AAC5C-4D07-45BB-9045-559025766965}"/>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C5E7E45-8EB6-44DE-BBDA-068A2A12BEEF}"/>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5D6AD98-4DC6-4A0F-8AC8-70253C18CCC1}"/>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2C5DD4A-3973-4878-AA81-8F9AB46D7062}"/>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89584</xdr:rowOff>
    </xdr:from>
    <xdr:to>
      <xdr:col>76</xdr:col>
      <xdr:colOff>73025</xdr:colOff>
      <xdr:row>31</xdr:row>
      <xdr:rowOff>19734</xdr:rowOff>
    </xdr:to>
    <xdr:sp macro="" textlink="">
      <xdr:nvSpPr>
        <xdr:cNvPr id="141" name="楕円 140">
          <a:extLst>
            <a:ext uri="{FF2B5EF4-FFF2-40B4-BE49-F238E27FC236}">
              <a16:creationId xmlns:a16="http://schemas.microsoft.com/office/drawing/2014/main" id="{2A0204B7-4E65-4A41-9880-C4AC8E9800E0}"/>
            </a:ext>
          </a:extLst>
        </xdr:cNvPr>
        <xdr:cNvSpPr/>
      </xdr:nvSpPr>
      <xdr:spPr>
        <a:xfrm>
          <a:off x="13001625" y="58884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68011</xdr:rowOff>
    </xdr:from>
    <xdr:ext cx="469744" cy="259045"/>
    <xdr:sp macro="" textlink="">
      <xdr:nvSpPr>
        <xdr:cNvPr id="142" name="債務償還比率該当値テキスト">
          <a:extLst>
            <a:ext uri="{FF2B5EF4-FFF2-40B4-BE49-F238E27FC236}">
              <a16:creationId xmlns:a16="http://schemas.microsoft.com/office/drawing/2014/main" id="{012FD583-36F5-475B-8906-84F2D9CD1B03}"/>
            </a:ext>
          </a:extLst>
        </xdr:cNvPr>
        <xdr:cNvSpPr txBox="1"/>
      </xdr:nvSpPr>
      <xdr:spPr>
        <a:xfrm>
          <a:off x="13080365" y="586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2336</xdr:rowOff>
    </xdr:from>
    <xdr:to>
      <xdr:col>72</xdr:col>
      <xdr:colOff>123825</xdr:colOff>
      <xdr:row>31</xdr:row>
      <xdr:rowOff>103936</xdr:rowOff>
    </xdr:to>
    <xdr:sp macro="" textlink="">
      <xdr:nvSpPr>
        <xdr:cNvPr id="143" name="楕円 142">
          <a:extLst>
            <a:ext uri="{FF2B5EF4-FFF2-40B4-BE49-F238E27FC236}">
              <a16:creationId xmlns:a16="http://schemas.microsoft.com/office/drawing/2014/main" id="{998EDF4C-4655-4ED5-A3F7-E425A226689F}"/>
            </a:ext>
          </a:extLst>
        </xdr:cNvPr>
        <xdr:cNvSpPr/>
      </xdr:nvSpPr>
      <xdr:spPr>
        <a:xfrm>
          <a:off x="12359005" y="59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140384</xdr:rowOff>
    </xdr:from>
    <xdr:to>
      <xdr:col>76</xdr:col>
      <xdr:colOff>22225</xdr:colOff>
      <xdr:row>31</xdr:row>
      <xdr:rowOff>53136</xdr:rowOff>
    </xdr:to>
    <xdr:cxnSp macro="">
      <xdr:nvCxnSpPr>
        <xdr:cNvPr id="144" name="直線コネクタ 143">
          <a:extLst>
            <a:ext uri="{FF2B5EF4-FFF2-40B4-BE49-F238E27FC236}">
              <a16:creationId xmlns:a16="http://schemas.microsoft.com/office/drawing/2014/main" id="{633FEDC3-0E58-4523-8F71-A433EEFF5FAA}"/>
            </a:ext>
          </a:extLst>
        </xdr:cNvPr>
        <xdr:cNvCxnSpPr/>
      </xdr:nvCxnSpPr>
      <xdr:spPr>
        <a:xfrm flipV="1">
          <a:off x="12409805" y="5939204"/>
          <a:ext cx="619760" cy="8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131685</xdr:rowOff>
    </xdr:from>
    <xdr:to>
      <xdr:col>68</xdr:col>
      <xdr:colOff>123825</xdr:colOff>
      <xdr:row>31</xdr:row>
      <xdr:rowOff>61835</xdr:rowOff>
    </xdr:to>
    <xdr:sp macro="" textlink="">
      <xdr:nvSpPr>
        <xdr:cNvPr id="145" name="楕円 144">
          <a:extLst>
            <a:ext uri="{FF2B5EF4-FFF2-40B4-BE49-F238E27FC236}">
              <a16:creationId xmlns:a16="http://schemas.microsoft.com/office/drawing/2014/main" id="{3803B965-84F4-4F1D-B4E9-FC0CB80FBF14}"/>
            </a:ext>
          </a:extLst>
        </xdr:cNvPr>
        <xdr:cNvSpPr/>
      </xdr:nvSpPr>
      <xdr:spPr>
        <a:xfrm>
          <a:off x="11688445" y="5930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11035</xdr:rowOff>
    </xdr:from>
    <xdr:to>
      <xdr:col>72</xdr:col>
      <xdr:colOff>73025</xdr:colOff>
      <xdr:row>31</xdr:row>
      <xdr:rowOff>53136</xdr:rowOff>
    </xdr:to>
    <xdr:cxnSp macro="">
      <xdr:nvCxnSpPr>
        <xdr:cNvPr id="146" name="直線コネクタ 145">
          <a:extLst>
            <a:ext uri="{FF2B5EF4-FFF2-40B4-BE49-F238E27FC236}">
              <a16:creationId xmlns:a16="http://schemas.microsoft.com/office/drawing/2014/main" id="{985154BE-AAD8-4BA3-9636-A9C380CC4EFD}"/>
            </a:ext>
          </a:extLst>
        </xdr:cNvPr>
        <xdr:cNvCxnSpPr/>
      </xdr:nvCxnSpPr>
      <xdr:spPr>
        <a:xfrm>
          <a:off x="11739245" y="5977495"/>
          <a:ext cx="67056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56261</xdr:rowOff>
    </xdr:from>
    <xdr:to>
      <xdr:col>64</xdr:col>
      <xdr:colOff>123825</xdr:colOff>
      <xdr:row>32</xdr:row>
      <xdr:rowOff>157861</xdr:rowOff>
    </xdr:to>
    <xdr:sp macro="" textlink="">
      <xdr:nvSpPr>
        <xdr:cNvPr id="147" name="楕円 146">
          <a:extLst>
            <a:ext uri="{FF2B5EF4-FFF2-40B4-BE49-F238E27FC236}">
              <a16:creationId xmlns:a16="http://schemas.microsoft.com/office/drawing/2014/main" id="{21F65DD5-72AB-4EDA-AFC5-B9491C27AF70}"/>
            </a:ext>
          </a:extLst>
        </xdr:cNvPr>
        <xdr:cNvSpPr/>
      </xdr:nvSpPr>
      <xdr:spPr>
        <a:xfrm>
          <a:off x="11017885" y="61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11035</xdr:rowOff>
    </xdr:from>
    <xdr:to>
      <xdr:col>68</xdr:col>
      <xdr:colOff>73025</xdr:colOff>
      <xdr:row>32</xdr:row>
      <xdr:rowOff>107061</xdr:rowOff>
    </xdr:to>
    <xdr:cxnSp macro="">
      <xdr:nvCxnSpPr>
        <xdr:cNvPr id="148" name="直線コネクタ 147">
          <a:extLst>
            <a:ext uri="{FF2B5EF4-FFF2-40B4-BE49-F238E27FC236}">
              <a16:creationId xmlns:a16="http://schemas.microsoft.com/office/drawing/2014/main" id="{64BC6AE5-DC4C-4B70-B74E-64A5D2E42481}"/>
            </a:ext>
          </a:extLst>
        </xdr:cNvPr>
        <xdr:cNvCxnSpPr/>
      </xdr:nvCxnSpPr>
      <xdr:spPr>
        <a:xfrm flipV="1">
          <a:off x="11068685" y="5977495"/>
          <a:ext cx="670560" cy="26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155095</xdr:rowOff>
    </xdr:from>
    <xdr:to>
      <xdr:col>60</xdr:col>
      <xdr:colOff>123825</xdr:colOff>
      <xdr:row>33</xdr:row>
      <xdr:rowOff>85245</xdr:rowOff>
    </xdr:to>
    <xdr:sp macro="" textlink="">
      <xdr:nvSpPr>
        <xdr:cNvPr id="149" name="楕円 148">
          <a:extLst>
            <a:ext uri="{FF2B5EF4-FFF2-40B4-BE49-F238E27FC236}">
              <a16:creationId xmlns:a16="http://schemas.microsoft.com/office/drawing/2014/main" id="{E8373691-D52D-4ECB-B944-90FA2C4D1FD6}"/>
            </a:ext>
          </a:extLst>
        </xdr:cNvPr>
        <xdr:cNvSpPr/>
      </xdr:nvSpPr>
      <xdr:spPr>
        <a:xfrm>
          <a:off x="10347325" y="6289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107061</xdr:rowOff>
    </xdr:from>
    <xdr:to>
      <xdr:col>64</xdr:col>
      <xdr:colOff>73025</xdr:colOff>
      <xdr:row>33</xdr:row>
      <xdr:rowOff>34445</xdr:rowOff>
    </xdr:to>
    <xdr:cxnSp macro="">
      <xdr:nvCxnSpPr>
        <xdr:cNvPr id="150" name="直線コネクタ 149">
          <a:extLst>
            <a:ext uri="{FF2B5EF4-FFF2-40B4-BE49-F238E27FC236}">
              <a16:creationId xmlns:a16="http://schemas.microsoft.com/office/drawing/2014/main" id="{86848F01-3E49-477D-8745-72E97102988F}"/>
            </a:ext>
          </a:extLst>
        </xdr:cNvPr>
        <xdr:cNvCxnSpPr/>
      </xdr:nvCxnSpPr>
      <xdr:spPr>
        <a:xfrm flipV="1">
          <a:off x="10398125" y="6241161"/>
          <a:ext cx="670560" cy="9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1B22CDB7-A6DC-4222-9B84-C1374BE7B8F6}"/>
            </a:ext>
          </a:extLst>
        </xdr:cNvPr>
        <xdr:cNvSpPr txBox="1"/>
      </xdr:nvSpPr>
      <xdr:spPr>
        <a:xfrm>
          <a:off x="12185092" y="556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4E17FBD9-4195-48A5-AF5F-F90B5EE84AD9}"/>
            </a:ext>
          </a:extLst>
        </xdr:cNvPr>
        <xdr:cNvSpPr txBox="1"/>
      </xdr:nvSpPr>
      <xdr:spPr>
        <a:xfrm>
          <a:off x="11527232" y="551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A0F9917C-480A-4E56-B36E-6D6D52750C74}"/>
            </a:ext>
          </a:extLst>
        </xdr:cNvPr>
        <xdr:cNvSpPr txBox="1"/>
      </xdr:nvSpPr>
      <xdr:spPr>
        <a:xfrm>
          <a:off x="10856672" y="56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C29B758F-32D4-4A56-944F-D0740CA523E0}"/>
            </a:ext>
          </a:extLst>
        </xdr:cNvPr>
        <xdr:cNvSpPr txBox="1"/>
      </xdr:nvSpPr>
      <xdr:spPr>
        <a:xfrm>
          <a:off x="10186112" y="56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95063</xdr:rowOff>
    </xdr:from>
    <xdr:ext cx="469744" cy="259045"/>
    <xdr:sp macro="" textlink="">
      <xdr:nvSpPr>
        <xdr:cNvPr id="155" name="n_1mainValue債務償還比率">
          <a:extLst>
            <a:ext uri="{FF2B5EF4-FFF2-40B4-BE49-F238E27FC236}">
              <a16:creationId xmlns:a16="http://schemas.microsoft.com/office/drawing/2014/main" id="{97C4D845-F437-457E-A789-631FEA0B0A7F}"/>
            </a:ext>
          </a:extLst>
        </xdr:cNvPr>
        <xdr:cNvSpPr txBox="1"/>
      </xdr:nvSpPr>
      <xdr:spPr>
        <a:xfrm>
          <a:off x="12185092" y="606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52962</xdr:rowOff>
    </xdr:from>
    <xdr:ext cx="469744" cy="259045"/>
    <xdr:sp macro="" textlink="">
      <xdr:nvSpPr>
        <xdr:cNvPr id="156" name="n_2mainValue債務償還比率">
          <a:extLst>
            <a:ext uri="{FF2B5EF4-FFF2-40B4-BE49-F238E27FC236}">
              <a16:creationId xmlns:a16="http://schemas.microsoft.com/office/drawing/2014/main" id="{9C1D66AD-B837-400F-9CD7-0F3B2D41C51A}"/>
            </a:ext>
          </a:extLst>
        </xdr:cNvPr>
        <xdr:cNvSpPr txBox="1"/>
      </xdr:nvSpPr>
      <xdr:spPr>
        <a:xfrm>
          <a:off x="11527232" y="601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148988</xdr:rowOff>
    </xdr:from>
    <xdr:ext cx="469744" cy="259045"/>
    <xdr:sp macro="" textlink="">
      <xdr:nvSpPr>
        <xdr:cNvPr id="157" name="n_3mainValue債務償還比率">
          <a:extLst>
            <a:ext uri="{FF2B5EF4-FFF2-40B4-BE49-F238E27FC236}">
              <a16:creationId xmlns:a16="http://schemas.microsoft.com/office/drawing/2014/main" id="{F2E7EB6A-233E-4179-99FE-5053527953A7}"/>
            </a:ext>
          </a:extLst>
        </xdr:cNvPr>
        <xdr:cNvSpPr txBox="1"/>
      </xdr:nvSpPr>
      <xdr:spPr>
        <a:xfrm>
          <a:off x="10856672" y="628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76372</xdr:rowOff>
    </xdr:from>
    <xdr:ext cx="469744" cy="259045"/>
    <xdr:sp macro="" textlink="">
      <xdr:nvSpPr>
        <xdr:cNvPr id="158" name="n_4mainValue債務償還比率">
          <a:extLst>
            <a:ext uri="{FF2B5EF4-FFF2-40B4-BE49-F238E27FC236}">
              <a16:creationId xmlns:a16="http://schemas.microsoft.com/office/drawing/2014/main" id="{E05C4821-4B44-4EE4-8CDB-80B381EB35A1}"/>
            </a:ext>
          </a:extLst>
        </xdr:cNvPr>
        <xdr:cNvSpPr txBox="1"/>
      </xdr:nvSpPr>
      <xdr:spPr>
        <a:xfrm>
          <a:off x="10186112" y="63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E3799F19-8B58-4D5A-9781-1755EDF2E299}"/>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A5D68D1C-4546-45DB-98F6-ACFE9AB158E9}"/>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44AAF8C1-C5FC-4B8F-8121-043B60E0D72D}"/>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7E981C41-CEF3-4B45-99F6-47A31996613B}"/>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D665EC11-4216-418F-81F6-26AC3ACCA04D}"/>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A58B5AF3-7CDB-41A6-A1FE-482BB3499677}"/>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8D9779-9EF8-46BB-9EB1-A4DA3D76D12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725352-7E6F-4C2B-8018-6FD65562FC0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26B7ED-44D1-440C-BB0E-86D11A04F45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CB9D98-19ED-4BAD-A01A-9F7406E2A89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山口県山陽小野田市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4CE022A-FA8E-4F3D-8643-8B8470DD23C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420DC5-1716-4DAF-9664-586AF50EEC2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EC94BD-3E4C-4941-94C3-DDD7E72E244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858AB4C-E4CF-4938-9C1B-167F459CA9F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0DF841-8711-4FC6-910B-E9E607E8B32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C2A9DA7-D805-4661-9342-459E92C3D63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59,459
58,624
133.09
33,219,714
32,612,391
444,246
19,462,428
35,902,525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32CFA1-A3C8-4B25-9070-A590BB80965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937D4B-3C2E-460D-BFEE-13EFC6EB0A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5C1B1F-393B-4D78-8B66-01EAFDE7D81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394A64-24E2-4675-8019-715A3E98282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CE36EB-FBE1-4D09-AD99-7821A1AA22D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F80D637-0BB9-4E70-9239-C319281FB9C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CF9B10-DCC3-487B-9BD2-41835D90DC5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C6121A4-2063-48A6-9D6D-1F4634CBBA7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7B6A90E-B267-4832-A2A0-08577A7CC17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5BFEBFD-FEF8-405B-89C3-4BDFC40C658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2DC662C-FA83-4BCB-B9A8-7B54D31FA01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05E33EA-963C-4560-A103-1A4370A28CB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1FC236-F901-454C-AEB7-8F6EED44A78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1CA4606-EC1F-4C63-9B14-F99F726E273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40EB54-D984-44B6-B1F4-7F5977C68B3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B9E0A9-B01B-4B87-A387-99098FC810E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3512DE0-F7BC-4A95-A6A3-DE6E7CC5F11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C946C9-1243-4F43-883B-F441278E45C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D2BF0D4-B506-4142-9502-6A81246CB17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D295E45-B47A-4658-865D-A81381D1875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FBBB83-9264-4E7D-B8A5-C8DE111ECCB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8CA34A0-E044-4EBA-9F45-9C9BF67A266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34E552F-A368-4855-AFAC-CE5EC78D6D6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995EA96-2ED2-4AF0-AE89-2B334448348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4FE84F-7735-4F74-89E6-BA4EE3434EB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BB35AC0-4246-4482-9134-6E809629F25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D9E2C18-ECA7-42F4-B6E5-8749CC50303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F9B3D5-AA90-431F-B71C-87838CEB465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3054AF-10DF-4318-8C65-C8C51933DEF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0A7D858-2F07-4DC5-B6C4-E928F26A97F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E907894-155B-4E28-98F4-05D44935445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A6BE4E9-2B80-4692-A701-75DF591E561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A3CCE9E-3B71-4BA5-9A85-054D54FC9B7F}"/>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8CEDEDE-7202-4B18-A53D-B66E1DF350D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49E1568-1488-4303-A462-744DA9BD9AFF}"/>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3E1600F-F0D5-47AD-B548-285D14B3D6A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99D4EDF-C27E-43B1-A65F-A00663C42108}"/>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BD48BAF-6673-4F3E-A05D-85B68ED1CCA8}"/>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4FAE6D3-8837-4236-94E3-0C87FBAACCF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5F445CD-02B3-43CA-8EF2-8D5A9C70C4C9}"/>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033185A-BFA5-4D27-8C8B-49D03625E021}"/>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025662C-8425-48F5-BF33-2BFA0EFE565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EBC6241-ADE2-4BAC-AEE6-370D5CC740E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E7B323E-E357-45E0-9DD7-95EC913A3431}"/>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42FD678-6BD3-4335-8264-53886996ADE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30480</xdr:rowOff>
    </xdr:from>
    <xdr:to>
      <xdr:col>24</xdr:col>
      <xdr:colOff>62865</xdr:colOff>
      <xdr:row>40</xdr:row>
      <xdr:rowOff>146685</xdr:rowOff>
    </xdr:to>
    <xdr:cxnSp macro="">
      <xdr:nvCxnSpPr>
        <xdr:cNvPr id="57" name="直線コネクタ 56">
          <a:extLst>
            <a:ext uri="{FF2B5EF4-FFF2-40B4-BE49-F238E27FC236}">
              <a16:creationId xmlns:a16="http://schemas.microsoft.com/office/drawing/2014/main" id="{2C0C4196-CF74-4BFD-8DC9-E65A79BF81F4}"/>
            </a:ext>
          </a:extLst>
        </xdr:cNvPr>
        <xdr:cNvCxnSpPr/>
      </xdr:nvCxnSpPr>
      <xdr:spPr>
        <a:xfrm flipV="1">
          <a:off x="4086225" y="5897880"/>
          <a:ext cx="0" cy="954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8" name="【道路】&#10;有形固定資産減価償却率最小値テキスト">
          <a:extLst>
            <a:ext uri="{FF2B5EF4-FFF2-40B4-BE49-F238E27FC236}">
              <a16:creationId xmlns:a16="http://schemas.microsoft.com/office/drawing/2014/main" id="{8E133DED-3FE9-473F-BA22-A8D77F53651F}"/>
            </a:ext>
          </a:extLst>
        </xdr:cNvPr>
        <xdr:cNvSpPr txBox="1"/>
      </xdr:nvSpPr>
      <xdr:spPr>
        <a:xfrm>
          <a:off x="4124960"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9" name="直線コネクタ 58">
          <a:extLst>
            <a:ext uri="{FF2B5EF4-FFF2-40B4-BE49-F238E27FC236}">
              <a16:creationId xmlns:a16="http://schemas.microsoft.com/office/drawing/2014/main" id="{80D45F67-A6F6-4D2F-A83E-89E9EABAA401}"/>
            </a:ext>
          </a:extLst>
        </xdr:cNvPr>
        <xdr:cNvCxnSpPr/>
      </xdr:nvCxnSpPr>
      <xdr:spPr>
        <a:xfrm>
          <a:off x="4020820" y="6852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148607</xdr:rowOff>
    </xdr:from>
    <xdr:ext cx="405111" cy="259045"/>
    <xdr:sp macro="" textlink="">
      <xdr:nvSpPr>
        <xdr:cNvPr id="60" name="【道路】&#10;有形固定資産減価償却率最大値テキスト">
          <a:extLst>
            <a:ext uri="{FF2B5EF4-FFF2-40B4-BE49-F238E27FC236}">
              <a16:creationId xmlns:a16="http://schemas.microsoft.com/office/drawing/2014/main" id="{764B2497-15F4-4FBB-8EFA-6B63D8EDC470}"/>
            </a:ext>
          </a:extLst>
        </xdr:cNvPr>
        <xdr:cNvSpPr txBox="1"/>
      </xdr:nvSpPr>
      <xdr:spPr>
        <a:xfrm>
          <a:off x="4124960"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30480</xdr:rowOff>
    </xdr:from>
    <xdr:to>
      <xdr:col>24</xdr:col>
      <xdr:colOff>152400</xdr:colOff>
      <xdr:row>35</xdr:row>
      <xdr:rowOff>30480</xdr:rowOff>
    </xdr:to>
    <xdr:cxnSp macro="">
      <xdr:nvCxnSpPr>
        <xdr:cNvPr id="61" name="直線コネクタ 60">
          <a:extLst>
            <a:ext uri="{FF2B5EF4-FFF2-40B4-BE49-F238E27FC236}">
              <a16:creationId xmlns:a16="http://schemas.microsoft.com/office/drawing/2014/main" id="{0F650E4A-7CAA-4D0E-A6F8-7C5B556DC4E7}"/>
            </a:ext>
          </a:extLst>
        </xdr:cNvPr>
        <xdr:cNvCxnSpPr/>
      </xdr:nvCxnSpPr>
      <xdr:spPr>
        <a:xfrm>
          <a:off x="4020820" y="5897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7637</xdr:rowOff>
    </xdr:from>
    <xdr:ext cx="405111" cy="259045"/>
    <xdr:sp macro="" textlink="">
      <xdr:nvSpPr>
        <xdr:cNvPr id="62" name="【道路】&#10;有形固定資産減価償却率平均値テキスト">
          <a:extLst>
            <a:ext uri="{FF2B5EF4-FFF2-40B4-BE49-F238E27FC236}">
              <a16:creationId xmlns:a16="http://schemas.microsoft.com/office/drawing/2014/main" id="{8D65C4C2-D8F0-4262-A7FD-D355A5372DA9}"/>
            </a:ext>
          </a:extLst>
        </xdr:cNvPr>
        <xdr:cNvSpPr txBox="1"/>
      </xdr:nvSpPr>
      <xdr:spPr>
        <a:xfrm>
          <a:off x="412496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3" name="フローチャート: 判断 62">
          <a:extLst>
            <a:ext uri="{FF2B5EF4-FFF2-40B4-BE49-F238E27FC236}">
              <a16:creationId xmlns:a16="http://schemas.microsoft.com/office/drawing/2014/main" id="{BA52FCD5-1A69-41F6-8708-B36D1C72F9DC}"/>
            </a:ext>
          </a:extLst>
        </xdr:cNvPr>
        <xdr:cNvSpPr/>
      </xdr:nvSpPr>
      <xdr:spPr>
        <a:xfrm>
          <a:off x="403606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093F3930-2779-4788-858C-A71A0B19DA2F}"/>
            </a:ext>
          </a:extLst>
        </xdr:cNvPr>
        <xdr:cNvSpPr/>
      </xdr:nvSpPr>
      <xdr:spPr>
        <a:xfrm>
          <a:off x="3312160" y="6367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135890</xdr:rowOff>
    </xdr:from>
    <xdr:to>
      <xdr:col>15</xdr:col>
      <xdr:colOff>101600</xdr:colOff>
      <xdr:row>38</xdr:row>
      <xdr:rowOff>66040</xdr:rowOff>
    </xdr:to>
    <xdr:sp macro="" textlink="">
      <xdr:nvSpPr>
        <xdr:cNvPr id="65" name="フローチャート: 判断 64">
          <a:extLst>
            <a:ext uri="{FF2B5EF4-FFF2-40B4-BE49-F238E27FC236}">
              <a16:creationId xmlns:a16="http://schemas.microsoft.com/office/drawing/2014/main" id="{334141C4-33E0-4D3F-9462-30D64F1746B2}"/>
            </a:ext>
          </a:extLst>
        </xdr:cNvPr>
        <xdr:cNvSpPr/>
      </xdr:nvSpPr>
      <xdr:spPr>
        <a:xfrm>
          <a:off x="2514600" y="633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a:extLst>
            <a:ext uri="{FF2B5EF4-FFF2-40B4-BE49-F238E27FC236}">
              <a16:creationId xmlns:a16="http://schemas.microsoft.com/office/drawing/2014/main" id="{5305EC32-537D-4CF8-8B61-F9D88FAE69F6}"/>
            </a:ext>
          </a:extLst>
        </xdr:cNvPr>
        <xdr:cNvSpPr/>
      </xdr:nvSpPr>
      <xdr:spPr>
        <a:xfrm>
          <a:off x="173990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6ACCC290-1AA8-41DB-B780-177B4B8FB9D8}"/>
            </a:ext>
          </a:extLst>
        </xdr:cNvPr>
        <xdr:cNvSpPr/>
      </xdr:nvSpPr>
      <xdr:spPr>
        <a:xfrm>
          <a:off x="96520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44B7E43-F419-451E-A832-5878D246924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F175092-AC9E-4E78-B29D-761E20F91FA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B8730B3-3ED9-4836-88A4-DE617B03AD6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6F3BBE0-F180-47E3-A58C-B874BAC6AE2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A901232-863F-4079-84A2-858320E3DF9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151130</xdr:rowOff>
    </xdr:from>
    <xdr:to>
      <xdr:col>24</xdr:col>
      <xdr:colOff>114300</xdr:colOff>
      <xdr:row>35</xdr:row>
      <xdr:rowOff>81280</xdr:rowOff>
    </xdr:to>
    <xdr:sp macro="" textlink="">
      <xdr:nvSpPr>
        <xdr:cNvPr id="73" name="楕円 72">
          <a:extLst>
            <a:ext uri="{FF2B5EF4-FFF2-40B4-BE49-F238E27FC236}">
              <a16:creationId xmlns:a16="http://schemas.microsoft.com/office/drawing/2014/main" id="{99502B3F-03BD-43B2-96ED-E667BEB00ECE}"/>
            </a:ext>
          </a:extLst>
        </xdr:cNvPr>
        <xdr:cNvSpPr/>
      </xdr:nvSpPr>
      <xdr:spPr>
        <a:xfrm>
          <a:off x="4036060" y="5850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104157</xdr:rowOff>
    </xdr:from>
    <xdr:ext cx="405111" cy="259045"/>
    <xdr:sp macro="" textlink="">
      <xdr:nvSpPr>
        <xdr:cNvPr id="74" name="【道路】&#10;有形固定資産減価償却率該当値テキスト">
          <a:extLst>
            <a:ext uri="{FF2B5EF4-FFF2-40B4-BE49-F238E27FC236}">
              <a16:creationId xmlns:a16="http://schemas.microsoft.com/office/drawing/2014/main" id="{3FA15723-9C4F-4034-B5A3-45567F31C609}"/>
            </a:ext>
          </a:extLst>
        </xdr:cNvPr>
        <xdr:cNvSpPr txBox="1"/>
      </xdr:nvSpPr>
      <xdr:spPr>
        <a:xfrm>
          <a:off x="4124960" y="5803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135890</xdr:rowOff>
    </xdr:from>
    <xdr:to>
      <xdr:col>20</xdr:col>
      <xdr:colOff>38100</xdr:colOff>
      <xdr:row>35</xdr:row>
      <xdr:rowOff>66040</xdr:rowOff>
    </xdr:to>
    <xdr:sp macro="" textlink="">
      <xdr:nvSpPr>
        <xdr:cNvPr id="75" name="楕円 74">
          <a:extLst>
            <a:ext uri="{FF2B5EF4-FFF2-40B4-BE49-F238E27FC236}">
              <a16:creationId xmlns:a16="http://schemas.microsoft.com/office/drawing/2014/main" id="{0EC6EDE3-7F77-423A-AF19-BB33F1283BC9}"/>
            </a:ext>
          </a:extLst>
        </xdr:cNvPr>
        <xdr:cNvSpPr/>
      </xdr:nvSpPr>
      <xdr:spPr>
        <a:xfrm>
          <a:off x="3312160" y="5835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15240</xdr:rowOff>
    </xdr:from>
    <xdr:to>
      <xdr:col>24</xdr:col>
      <xdr:colOff>63500</xdr:colOff>
      <xdr:row>35</xdr:row>
      <xdr:rowOff>30480</xdr:rowOff>
    </xdr:to>
    <xdr:cxnSp macro="">
      <xdr:nvCxnSpPr>
        <xdr:cNvPr id="76" name="直線コネクタ 75">
          <a:extLst>
            <a:ext uri="{FF2B5EF4-FFF2-40B4-BE49-F238E27FC236}">
              <a16:creationId xmlns:a16="http://schemas.microsoft.com/office/drawing/2014/main" id="{C267B480-A982-4ADF-A6C3-E864A0C2C348}"/>
            </a:ext>
          </a:extLst>
        </xdr:cNvPr>
        <xdr:cNvCxnSpPr/>
      </xdr:nvCxnSpPr>
      <xdr:spPr>
        <a:xfrm>
          <a:off x="3355340" y="588264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99695</xdr:rowOff>
    </xdr:from>
    <xdr:to>
      <xdr:col>15</xdr:col>
      <xdr:colOff>101600</xdr:colOff>
      <xdr:row>35</xdr:row>
      <xdr:rowOff>29845</xdr:rowOff>
    </xdr:to>
    <xdr:sp macro="" textlink="">
      <xdr:nvSpPr>
        <xdr:cNvPr id="77" name="楕円 76">
          <a:extLst>
            <a:ext uri="{FF2B5EF4-FFF2-40B4-BE49-F238E27FC236}">
              <a16:creationId xmlns:a16="http://schemas.microsoft.com/office/drawing/2014/main" id="{29F55B02-6C6A-42A1-8DBF-58D9D0ED80DE}"/>
            </a:ext>
          </a:extLst>
        </xdr:cNvPr>
        <xdr:cNvSpPr/>
      </xdr:nvSpPr>
      <xdr:spPr>
        <a:xfrm>
          <a:off x="2514600" y="5799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150495</xdr:rowOff>
    </xdr:from>
    <xdr:to>
      <xdr:col>19</xdr:col>
      <xdr:colOff>177800</xdr:colOff>
      <xdr:row>35</xdr:row>
      <xdr:rowOff>15240</xdr:rowOff>
    </xdr:to>
    <xdr:cxnSp macro="">
      <xdr:nvCxnSpPr>
        <xdr:cNvPr id="78" name="直線コネクタ 77">
          <a:extLst>
            <a:ext uri="{FF2B5EF4-FFF2-40B4-BE49-F238E27FC236}">
              <a16:creationId xmlns:a16="http://schemas.microsoft.com/office/drawing/2014/main" id="{4FC24B6F-0BC9-4690-AC22-4697C5EA2A41}"/>
            </a:ext>
          </a:extLst>
        </xdr:cNvPr>
        <xdr:cNvCxnSpPr/>
      </xdr:nvCxnSpPr>
      <xdr:spPr>
        <a:xfrm>
          <a:off x="2565400" y="585025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63500</xdr:rowOff>
    </xdr:from>
    <xdr:to>
      <xdr:col>10</xdr:col>
      <xdr:colOff>165100</xdr:colOff>
      <xdr:row>34</xdr:row>
      <xdr:rowOff>165100</xdr:rowOff>
    </xdr:to>
    <xdr:sp macro="" textlink="">
      <xdr:nvSpPr>
        <xdr:cNvPr id="79" name="楕円 78">
          <a:extLst>
            <a:ext uri="{FF2B5EF4-FFF2-40B4-BE49-F238E27FC236}">
              <a16:creationId xmlns:a16="http://schemas.microsoft.com/office/drawing/2014/main" id="{E1F00913-03E1-42EA-9D10-136CC698A1CB}"/>
            </a:ext>
          </a:extLst>
        </xdr:cNvPr>
        <xdr:cNvSpPr/>
      </xdr:nvSpPr>
      <xdr:spPr>
        <a:xfrm>
          <a:off x="17399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114300</xdr:rowOff>
    </xdr:from>
    <xdr:to>
      <xdr:col>15</xdr:col>
      <xdr:colOff>50800</xdr:colOff>
      <xdr:row>34</xdr:row>
      <xdr:rowOff>150495</xdr:rowOff>
    </xdr:to>
    <xdr:cxnSp macro="">
      <xdr:nvCxnSpPr>
        <xdr:cNvPr id="80" name="直線コネクタ 79">
          <a:extLst>
            <a:ext uri="{FF2B5EF4-FFF2-40B4-BE49-F238E27FC236}">
              <a16:creationId xmlns:a16="http://schemas.microsoft.com/office/drawing/2014/main" id="{1E6BAE5C-F5C9-4336-B02B-3B98769FAC4B}"/>
            </a:ext>
          </a:extLst>
        </xdr:cNvPr>
        <xdr:cNvCxnSpPr/>
      </xdr:nvCxnSpPr>
      <xdr:spPr>
        <a:xfrm>
          <a:off x="1790700" y="581406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25400</xdr:rowOff>
    </xdr:from>
    <xdr:to>
      <xdr:col>6</xdr:col>
      <xdr:colOff>38100</xdr:colOff>
      <xdr:row>34</xdr:row>
      <xdr:rowOff>127000</xdr:rowOff>
    </xdr:to>
    <xdr:sp macro="" textlink="">
      <xdr:nvSpPr>
        <xdr:cNvPr id="81" name="楕円 80">
          <a:extLst>
            <a:ext uri="{FF2B5EF4-FFF2-40B4-BE49-F238E27FC236}">
              <a16:creationId xmlns:a16="http://schemas.microsoft.com/office/drawing/2014/main" id="{901337E9-318E-40E1-8BDD-8E8B34311DF8}"/>
            </a:ext>
          </a:extLst>
        </xdr:cNvPr>
        <xdr:cNvSpPr/>
      </xdr:nvSpPr>
      <xdr:spPr>
        <a:xfrm>
          <a:off x="965200" y="5725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76200</xdr:rowOff>
    </xdr:from>
    <xdr:to>
      <xdr:col>10</xdr:col>
      <xdr:colOff>114300</xdr:colOff>
      <xdr:row>34</xdr:row>
      <xdr:rowOff>114300</xdr:rowOff>
    </xdr:to>
    <xdr:cxnSp macro="">
      <xdr:nvCxnSpPr>
        <xdr:cNvPr id="82" name="直線コネクタ 81">
          <a:extLst>
            <a:ext uri="{FF2B5EF4-FFF2-40B4-BE49-F238E27FC236}">
              <a16:creationId xmlns:a16="http://schemas.microsoft.com/office/drawing/2014/main" id="{CA9F8C5F-7761-4D21-BA0E-E3B9D7E249CF}"/>
            </a:ext>
          </a:extLst>
        </xdr:cNvPr>
        <xdr:cNvCxnSpPr/>
      </xdr:nvCxnSpPr>
      <xdr:spPr>
        <a:xfrm>
          <a:off x="1008380" y="577596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id="{618E13A6-215A-489D-B051-13C6B3FD1C04}"/>
            </a:ext>
          </a:extLst>
        </xdr:cNvPr>
        <xdr:cNvSpPr txBox="1"/>
      </xdr:nvSpPr>
      <xdr:spPr>
        <a:xfrm>
          <a:off x="317056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57167</xdr:rowOff>
    </xdr:from>
    <xdr:ext cx="405111" cy="259045"/>
    <xdr:sp macro="" textlink="">
      <xdr:nvSpPr>
        <xdr:cNvPr id="84" name="n_2aveValue【道路】&#10;有形固定資産減価償却率">
          <a:extLst>
            <a:ext uri="{FF2B5EF4-FFF2-40B4-BE49-F238E27FC236}">
              <a16:creationId xmlns:a16="http://schemas.microsoft.com/office/drawing/2014/main" id="{D398004D-30AE-4EC5-A683-0C8704832E36}"/>
            </a:ext>
          </a:extLst>
        </xdr:cNvPr>
        <xdr:cNvSpPr txBox="1"/>
      </xdr:nvSpPr>
      <xdr:spPr>
        <a:xfrm>
          <a:off x="238570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22877</xdr:rowOff>
    </xdr:from>
    <xdr:ext cx="405111" cy="259045"/>
    <xdr:sp macro="" textlink="">
      <xdr:nvSpPr>
        <xdr:cNvPr id="85" name="n_3aveValue【道路】&#10;有形固定資産減価償却率">
          <a:extLst>
            <a:ext uri="{FF2B5EF4-FFF2-40B4-BE49-F238E27FC236}">
              <a16:creationId xmlns:a16="http://schemas.microsoft.com/office/drawing/2014/main" id="{643D94B2-DD0C-4592-B5C6-2877E3E7B2C4}"/>
            </a:ext>
          </a:extLst>
        </xdr:cNvPr>
        <xdr:cNvSpPr txBox="1"/>
      </xdr:nvSpPr>
      <xdr:spPr>
        <a:xfrm>
          <a:off x="161100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86" name="n_4aveValue【道路】&#10;有形固定資産減価償却率">
          <a:extLst>
            <a:ext uri="{FF2B5EF4-FFF2-40B4-BE49-F238E27FC236}">
              <a16:creationId xmlns:a16="http://schemas.microsoft.com/office/drawing/2014/main" id="{56848BBF-E7E5-46F7-B90C-E77BE00EC94A}"/>
            </a:ext>
          </a:extLst>
        </xdr:cNvPr>
        <xdr:cNvSpPr txBox="1"/>
      </xdr:nvSpPr>
      <xdr:spPr>
        <a:xfrm>
          <a:off x="83630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82567</xdr:rowOff>
    </xdr:from>
    <xdr:ext cx="405111" cy="259045"/>
    <xdr:sp macro="" textlink="">
      <xdr:nvSpPr>
        <xdr:cNvPr id="87" name="n_1mainValue【道路】&#10;有形固定資産減価償却率">
          <a:extLst>
            <a:ext uri="{FF2B5EF4-FFF2-40B4-BE49-F238E27FC236}">
              <a16:creationId xmlns:a16="http://schemas.microsoft.com/office/drawing/2014/main" id="{3D5CDF32-EF83-43E8-8A77-A2B6425B14F4}"/>
            </a:ext>
          </a:extLst>
        </xdr:cNvPr>
        <xdr:cNvSpPr txBox="1"/>
      </xdr:nvSpPr>
      <xdr:spPr>
        <a:xfrm>
          <a:off x="317056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46372</xdr:rowOff>
    </xdr:from>
    <xdr:ext cx="405111" cy="259045"/>
    <xdr:sp macro="" textlink="">
      <xdr:nvSpPr>
        <xdr:cNvPr id="88" name="n_2mainValue【道路】&#10;有形固定資産減価償却率">
          <a:extLst>
            <a:ext uri="{FF2B5EF4-FFF2-40B4-BE49-F238E27FC236}">
              <a16:creationId xmlns:a16="http://schemas.microsoft.com/office/drawing/2014/main" id="{758A7F69-7C11-4074-8BE8-6570039E5632}"/>
            </a:ext>
          </a:extLst>
        </xdr:cNvPr>
        <xdr:cNvSpPr txBox="1"/>
      </xdr:nvSpPr>
      <xdr:spPr>
        <a:xfrm>
          <a:off x="2385704" y="557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10177</xdr:rowOff>
    </xdr:from>
    <xdr:ext cx="405111" cy="259045"/>
    <xdr:sp macro="" textlink="">
      <xdr:nvSpPr>
        <xdr:cNvPr id="89" name="n_3mainValue【道路】&#10;有形固定資産減価償却率">
          <a:extLst>
            <a:ext uri="{FF2B5EF4-FFF2-40B4-BE49-F238E27FC236}">
              <a16:creationId xmlns:a16="http://schemas.microsoft.com/office/drawing/2014/main" id="{9AB6AFA3-6A9E-40F9-A88C-E584B49531E0}"/>
            </a:ext>
          </a:extLst>
        </xdr:cNvPr>
        <xdr:cNvSpPr txBox="1"/>
      </xdr:nvSpPr>
      <xdr:spPr>
        <a:xfrm>
          <a:off x="1611004"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143527</xdr:rowOff>
    </xdr:from>
    <xdr:ext cx="405111" cy="259045"/>
    <xdr:sp macro="" textlink="">
      <xdr:nvSpPr>
        <xdr:cNvPr id="90" name="n_4mainValue【道路】&#10;有形固定資産減価償却率">
          <a:extLst>
            <a:ext uri="{FF2B5EF4-FFF2-40B4-BE49-F238E27FC236}">
              <a16:creationId xmlns:a16="http://schemas.microsoft.com/office/drawing/2014/main" id="{1A8DBF03-0D38-420F-88BB-D0AE755837C7}"/>
            </a:ext>
          </a:extLst>
        </xdr:cNvPr>
        <xdr:cNvSpPr txBox="1"/>
      </xdr:nvSpPr>
      <xdr:spPr>
        <a:xfrm>
          <a:off x="836304"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500D895-2248-4168-B85B-0C88147C689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9F4EBEE-4D44-44E4-8FCD-31111D4428E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5240FC5-92CC-4A85-A789-592359A0E51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2E91FA4-C42C-40C4-A86B-B359866FF21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5F5A6E4-FE2A-45D3-B104-278DC52889D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A81962C-7F8B-4F67-888F-67036F6781B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C9FA5A9-1722-4FF4-98DB-BA446A1D16E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894788C-DF75-4406-B615-B219F73206F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8443C1F-5703-4560-9507-E98464B4F8C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1730F9F-188A-4ED0-9167-98AFCEAA2D0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0D16307-FFD4-4CE4-AAA0-68D9D4B5003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4B548B3-74B9-4196-BD1A-D5F825670B6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FD45917-C6D2-49AF-9EBB-F9C878696CB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E609ECC-78A2-4C72-B6B9-D064BFABA01A}"/>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4D7E4A4-885C-42C4-993D-8BF1F42F4FB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38F61E1-43F4-441D-BA5A-7198B107CE1D}"/>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6D38D71-A573-4886-B685-E7A830013FA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63FD996-BC65-4BD1-91A9-76D4CAF5A2E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7FED107-1C8D-4564-8A4E-8777F6CBBDB9}"/>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3B675D9-BA1F-406C-A99D-60C3C196FD42}"/>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40DB1FF-8612-4D08-A58C-8504058C54D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445DD022-7548-489C-B896-FEB1D39756CF}"/>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F27D189-4BFA-4B04-A852-F303B4A5BAE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4" name="直線コネクタ 113">
          <a:extLst>
            <a:ext uri="{FF2B5EF4-FFF2-40B4-BE49-F238E27FC236}">
              <a16:creationId xmlns:a16="http://schemas.microsoft.com/office/drawing/2014/main" id="{9416738E-8944-4FFE-B245-2BF44208029B}"/>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5" name="【道路】&#10;一人当たり延長最小値テキスト">
          <a:extLst>
            <a:ext uri="{FF2B5EF4-FFF2-40B4-BE49-F238E27FC236}">
              <a16:creationId xmlns:a16="http://schemas.microsoft.com/office/drawing/2014/main" id="{AB252AC4-B192-4590-A1A7-C1EE715B8AC6}"/>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6" name="直線コネクタ 115">
          <a:extLst>
            <a:ext uri="{FF2B5EF4-FFF2-40B4-BE49-F238E27FC236}">
              <a16:creationId xmlns:a16="http://schemas.microsoft.com/office/drawing/2014/main" id="{3352F0A3-5AB4-44FE-A67A-EA01FB0B0434}"/>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7" name="【道路】&#10;一人当たり延長最大値テキスト">
          <a:extLst>
            <a:ext uri="{FF2B5EF4-FFF2-40B4-BE49-F238E27FC236}">
              <a16:creationId xmlns:a16="http://schemas.microsoft.com/office/drawing/2014/main" id="{63EC092D-FB0E-447B-8AC5-797501BDB0F3}"/>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8" name="直線コネクタ 117">
          <a:extLst>
            <a:ext uri="{FF2B5EF4-FFF2-40B4-BE49-F238E27FC236}">
              <a16:creationId xmlns:a16="http://schemas.microsoft.com/office/drawing/2014/main" id="{7A7CBB93-7136-4AF4-B251-C93967935681}"/>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9" name="【道路】&#10;一人当たり延長平均値テキスト">
          <a:extLst>
            <a:ext uri="{FF2B5EF4-FFF2-40B4-BE49-F238E27FC236}">
              <a16:creationId xmlns:a16="http://schemas.microsoft.com/office/drawing/2014/main" id="{A05B85DA-4E4E-465B-B9C0-2706F8B34A83}"/>
            </a:ext>
          </a:extLst>
        </xdr:cNvPr>
        <xdr:cNvSpPr txBox="1"/>
      </xdr:nvSpPr>
      <xdr:spPr>
        <a:xfrm>
          <a:off x="9258300" y="638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20" name="フローチャート: 判断 119">
          <a:extLst>
            <a:ext uri="{FF2B5EF4-FFF2-40B4-BE49-F238E27FC236}">
              <a16:creationId xmlns:a16="http://schemas.microsoft.com/office/drawing/2014/main" id="{CDF73534-0596-480D-8B18-045CCF3B3F76}"/>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21" name="フローチャート: 判断 120">
          <a:extLst>
            <a:ext uri="{FF2B5EF4-FFF2-40B4-BE49-F238E27FC236}">
              <a16:creationId xmlns:a16="http://schemas.microsoft.com/office/drawing/2014/main" id="{5964C5D5-8A14-413B-81CF-5F83822871D4}"/>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2" name="フローチャート: 判断 121">
          <a:extLst>
            <a:ext uri="{FF2B5EF4-FFF2-40B4-BE49-F238E27FC236}">
              <a16:creationId xmlns:a16="http://schemas.microsoft.com/office/drawing/2014/main" id="{AC37E7AF-903C-4942-B16D-C627F536D3FF}"/>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3" name="フローチャート: 判断 122">
          <a:extLst>
            <a:ext uri="{FF2B5EF4-FFF2-40B4-BE49-F238E27FC236}">
              <a16:creationId xmlns:a16="http://schemas.microsoft.com/office/drawing/2014/main" id="{8946B38B-CD54-4237-867F-A9B9B4C1F756}"/>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4" name="フローチャート: 判断 123">
          <a:extLst>
            <a:ext uri="{FF2B5EF4-FFF2-40B4-BE49-F238E27FC236}">
              <a16:creationId xmlns:a16="http://schemas.microsoft.com/office/drawing/2014/main" id="{6378EFAF-1535-4E28-B0BD-4DA9141A56D8}"/>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D0BAE9C-2B8B-4A84-97D7-E392103AD9A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3C7C3C4-0408-4287-B85E-15493D70A63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9FBEE87-E652-4A85-ACCB-FC576BD697B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944BBCE-5F2B-438A-B367-D0419D16B24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BC356AF-AC1E-4E18-BED3-B463BEFD4F4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30" name="楕円 129">
          <a:extLst>
            <a:ext uri="{FF2B5EF4-FFF2-40B4-BE49-F238E27FC236}">
              <a16:creationId xmlns:a16="http://schemas.microsoft.com/office/drawing/2014/main" id="{DF63A659-26AF-4843-A2BA-E845C65D96DC}"/>
            </a:ext>
          </a:extLst>
        </xdr:cNvPr>
        <xdr:cNvSpPr/>
      </xdr:nvSpPr>
      <xdr:spPr>
        <a:xfrm>
          <a:off x="9192260" y="6707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147845</xdr:rowOff>
    </xdr:from>
    <xdr:ext cx="469744" cy="259045"/>
    <xdr:sp macro="" textlink="">
      <xdr:nvSpPr>
        <xdr:cNvPr id="131" name="【道路】&#10;一人当たり延長該当値テキスト">
          <a:extLst>
            <a:ext uri="{FF2B5EF4-FFF2-40B4-BE49-F238E27FC236}">
              <a16:creationId xmlns:a16="http://schemas.microsoft.com/office/drawing/2014/main" id="{378BC0A9-7C42-4BF7-B138-62801E180254}"/>
            </a:ext>
          </a:extLst>
        </xdr:cNvPr>
        <xdr:cNvSpPr txBox="1"/>
      </xdr:nvSpPr>
      <xdr:spPr>
        <a:xfrm>
          <a:off x="9258300" y="668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2502</xdr:rowOff>
    </xdr:from>
    <xdr:to>
      <xdr:col>50</xdr:col>
      <xdr:colOff>165100</xdr:colOff>
      <xdr:row>40</xdr:row>
      <xdr:rowOff>104102</xdr:rowOff>
    </xdr:to>
    <xdr:sp macro="" textlink="">
      <xdr:nvSpPr>
        <xdr:cNvPr id="132" name="楕円 131">
          <a:extLst>
            <a:ext uri="{FF2B5EF4-FFF2-40B4-BE49-F238E27FC236}">
              <a16:creationId xmlns:a16="http://schemas.microsoft.com/office/drawing/2014/main" id="{96A7826F-C103-476F-9735-3CDB7D5A7053}"/>
            </a:ext>
          </a:extLst>
        </xdr:cNvPr>
        <xdr:cNvSpPr/>
      </xdr:nvSpPr>
      <xdr:spPr>
        <a:xfrm>
          <a:off x="8445500" y="67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48768</xdr:rowOff>
    </xdr:from>
    <xdr:to>
      <xdr:col>55</xdr:col>
      <xdr:colOff>0</xdr:colOff>
      <xdr:row>40</xdr:row>
      <xdr:rowOff>53302</xdr:rowOff>
    </xdr:to>
    <xdr:cxnSp macro="">
      <xdr:nvCxnSpPr>
        <xdr:cNvPr id="133" name="直線コネクタ 132">
          <a:extLst>
            <a:ext uri="{FF2B5EF4-FFF2-40B4-BE49-F238E27FC236}">
              <a16:creationId xmlns:a16="http://schemas.microsoft.com/office/drawing/2014/main" id="{F0CB1749-7499-48A2-9494-F2FA009EC7D0}"/>
            </a:ext>
          </a:extLst>
        </xdr:cNvPr>
        <xdr:cNvCxnSpPr/>
      </xdr:nvCxnSpPr>
      <xdr:spPr>
        <a:xfrm flipV="1">
          <a:off x="8496300" y="6754368"/>
          <a:ext cx="7239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6731</xdr:rowOff>
    </xdr:from>
    <xdr:to>
      <xdr:col>46</xdr:col>
      <xdr:colOff>38100</xdr:colOff>
      <xdr:row>40</xdr:row>
      <xdr:rowOff>108331</xdr:rowOff>
    </xdr:to>
    <xdr:sp macro="" textlink="">
      <xdr:nvSpPr>
        <xdr:cNvPr id="134" name="楕円 133">
          <a:extLst>
            <a:ext uri="{FF2B5EF4-FFF2-40B4-BE49-F238E27FC236}">
              <a16:creationId xmlns:a16="http://schemas.microsoft.com/office/drawing/2014/main" id="{08092998-31EE-4672-9E67-A29F938C9EC4}"/>
            </a:ext>
          </a:extLst>
        </xdr:cNvPr>
        <xdr:cNvSpPr/>
      </xdr:nvSpPr>
      <xdr:spPr>
        <a:xfrm>
          <a:off x="7670800" y="67123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53302</xdr:rowOff>
    </xdr:from>
    <xdr:to>
      <xdr:col>50</xdr:col>
      <xdr:colOff>114300</xdr:colOff>
      <xdr:row>40</xdr:row>
      <xdr:rowOff>57531</xdr:rowOff>
    </xdr:to>
    <xdr:cxnSp macro="">
      <xdr:nvCxnSpPr>
        <xdr:cNvPr id="135" name="直線コネクタ 134">
          <a:extLst>
            <a:ext uri="{FF2B5EF4-FFF2-40B4-BE49-F238E27FC236}">
              <a16:creationId xmlns:a16="http://schemas.microsoft.com/office/drawing/2014/main" id="{63D0759C-01C1-451E-A852-5D07E12C92F3}"/>
            </a:ext>
          </a:extLst>
        </xdr:cNvPr>
        <xdr:cNvCxnSpPr/>
      </xdr:nvCxnSpPr>
      <xdr:spPr>
        <a:xfrm flipV="1">
          <a:off x="7713980" y="6758902"/>
          <a:ext cx="78232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10922</xdr:rowOff>
    </xdr:from>
    <xdr:to>
      <xdr:col>41</xdr:col>
      <xdr:colOff>101600</xdr:colOff>
      <xdr:row>40</xdr:row>
      <xdr:rowOff>112522</xdr:rowOff>
    </xdr:to>
    <xdr:sp macro="" textlink="">
      <xdr:nvSpPr>
        <xdr:cNvPr id="136" name="楕円 135">
          <a:extLst>
            <a:ext uri="{FF2B5EF4-FFF2-40B4-BE49-F238E27FC236}">
              <a16:creationId xmlns:a16="http://schemas.microsoft.com/office/drawing/2014/main" id="{1DDD8C92-7124-4381-BD77-16606CE6BE68}"/>
            </a:ext>
          </a:extLst>
        </xdr:cNvPr>
        <xdr:cNvSpPr/>
      </xdr:nvSpPr>
      <xdr:spPr>
        <a:xfrm>
          <a:off x="687324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57531</xdr:rowOff>
    </xdr:from>
    <xdr:to>
      <xdr:col>45</xdr:col>
      <xdr:colOff>177800</xdr:colOff>
      <xdr:row>40</xdr:row>
      <xdr:rowOff>61722</xdr:rowOff>
    </xdr:to>
    <xdr:cxnSp macro="">
      <xdr:nvCxnSpPr>
        <xdr:cNvPr id="137" name="直線コネクタ 136">
          <a:extLst>
            <a:ext uri="{FF2B5EF4-FFF2-40B4-BE49-F238E27FC236}">
              <a16:creationId xmlns:a16="http://schemas.microsoft.com/office/drawing/2014/main" id="{D9A0942C-1FCB-4810-A552-539D1CEFDE4E}"/>
            </a:ext>
          </a:extLst>
        </xdr:cNvPr>
        <xdr:cNvCxnSpPr/>
      </xdr:nvCxnSpPr>
      <xdr:spPr>
        <a:xfrm flipV="1">
          <a:off x="6924040" y="6763131"/>
          <a:ext cx="78994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15761</xdr:rowOff>
    </xdr:from>
    <xdr:to>
      <xdr:col>36</xdr:col>
      <xdr:colOff>165100</xdr:colOff>
      <xdr:row>40</xdr:row>
      <xdr:rowOff>117361</xdr:rowOff>
    </xdr:to>
    <xdr:sp macro="" textlink="">
      <xdr:nvSpPr>
        <xdr:cNvPr id="138" name="楕円 137">
          <a:extLst>
            <a:ext uri="{FF2B5EF4-FFF2-40B4-BE49-F238E27FC236}">
              <a16:creationId xmlns:a16="http://schemas.microsoft.com/office/drawing/2014/main" id="{46C44E35-96D8-4335-B353-4FCF33A90BA7}"/>
            </a:ext>
          </a:extLst>
        </xdr:cNvPr>
        <xdr:cNvSpPr/>
      </xdr:nvSpPr>
      <xdr:spPr>
        <a:xfrm>
          <a:off x="6098540" y="67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61722</xdr:rowOff>
    </xdr:from>
    <xdr:to>
      <xdr:col>41</xdr:col>
      <xdr:colOff>50800</xdr:colOff>
      <xdr:row>40</xdr:row>
      <xdr:rowOff>66561</xdr:rowOff>
    </xdr:to>
    <xdr:cxnSp macro="">
      <xdr:nvCxnSpPr>
        <xdr:cNvPr id="139" name="直線コネクタ 138">
          <a:extLst>
            <a:ext uri="{FF2B5EF4-FFF2-40B4-BE49-F238E27FC236}">
              <a16:creationId xmlns:a16="http://schemas.microsoft.com/office/drawing/2014/main" id="{30282B9F-6549-405A-8871-C7C9325B9E71}"/>
            </a:ext>
          </a:extLst>
        </xdr:cNvPr>
        <xdr:cNvCxnSpPr/>
      </xdr:nvCxnSpPr>
      <xdr:spPr>
        <a:xfrm flipV="1">
          <a:off x="6149340" y="6767322"/>
          <a:ext cx="7747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40" name="n_1aveValue【道路】&#10;一人当たり延長">
          <a:extLst>
            <a:ext uri="{FF2B5EF4-FFF2-40B4-BE49-F238E27FC236}">
              <a16:creationId xmlns:a16="http://schemas.microsoft.com/office/drawing/2014/main" id="{561F8E9F-40EF-4CC5-9663-1DB52B2AA523}"/>
            </a:ext>
          </a:extLst>
        </xdr:cNvPr>
        <xdr:cNvSpPr txBox="1"/>
      </xdr:nvSpPr>
      <xdr:spPr>
        <a:xfrm>
          <a:off x="8239271" y="627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41" name="n_2aveValue【道路】&#10;一人当たり延長">
          <a:extLst>
            <a:ext uri="{FF2B5EF4-FFF2-40B4-BE49-F238E27FC236}">
              <a16:creationId xmlns:a16="http://schemas.microsoft.com/office/drawing/2014/main" id="{35235821-F653-4956-8E43-848CBC285612}"/>
            </a:ext>
          </a:extLst>
        </xdr:cNvPr>
        <xdr:cNvSpPr txBox="1"/>
      </xdr:nvSpPr>
      <xdr:spPr>
        <a:xfrm>
          <a:off x="7477271" y="626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2" name="n_3aveValue【道路】&#10;一人当たり延長">
          <a:extLst>
            <a:ext uri="{FF2B5EF4-FFF2-40B4-BE49-F238E27FC236}">
              <a16:creationId xmlns:a16="http://schemas.microsoft.com/office/drawing/2014/main" id="{0D3B4322-97CA-4940-B087-039C019A6DEE}"/>
            </a:ext>
          </a:extLst>
        </xdr:cNvPr>
        <xdr:cNvSpPr txBox="1"/>
      </xdr:nvSpPr>
      <xdr:spPr>
        <a:xfrm>
          <a:off x="6702571" y="63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3" name="n_4aveValue【道路】&#10;一人当たり延長">
          <a:extLst>
            <a:ext uri="{FF2B5EF4-FFF2-40B4-BE49-F238E27FC236}">
              <a16:creationId xmlns:a16="http://schemas.microsoft.com/office/drawing/2014/main" id="{95382A89-9DB4-4886-9EBA-B221A1BE0315}"/>
            </a:ext>
          </a:extLst>
        </xdr:cNvPr>
        <xdr:cNvSpPr txBox="1"/>
      </xdr:nvSpPr>
      <xdr:spPr>
        <a:xfrm>
          <a:off x="5905011" y="63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95229</xdr:rowOff>
    </xdr:from>
    <xdr:ext cx="469744" cy="259045"/>
    <xdr:sp macro="" textlink="">
      <xdr:nvSpPr>
        <xdr:cNvPr id="144" name="n_1mainValue【道路】&#10;一人当たり延長">
          <a:extLst>
            <a:ext uri="{FF2B5EF4-FFF2-40B4-BE49-F238E27FC236}">
              <a16:creationId xmlns:a16="http://schemas.microsoft.com/office/drawing/2014/main" id="{D686D55B-181C-4EC2-9268-E78B0F0235CF}"/>
            </a:ext>
          </a:extLst>
        </xdr:cNvPr>
        <xdr:cNvSpPr txBox="1"/>
      </xdr:nvSpPr>
      <xdr:spPr>
        <a:xfrm>
          <a:off x="8271587" y="680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99458</xdr:rowOff>
    </xdr:from>
    <xdr:ext cx="469744" cy="259045"/>
    <xdr:sp macro="" textlink="">
      <xdr:nvSpPr>
        <xdr:cNvPr id="145" name="n_2mainValue【道路】&#10;一人当たり延長">
          <a:extLst>
            <a:ext uri="{FF2B5EF4-FFF2-40B4-BE49-F238E27FC236}">
              <a16:creationId xmlns:a16="http://schemas.microsoft.com/office/drawing/2014/main" id="{E496AA72-A08A-4AC9-81B4-FB916EC939A4}"/>
            </a:ext>
          </a:extLst>
        </xdr:cNvPr>
        <xdr:cNvSpPr txBox="1"/>
      </xdr:nvSpPr>
      <xdr:spPr>
        <a:xfrm>
          <a:off x="7509587" y="680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103649</xdr:rowOff>
    </xdr:from>
    <xdr:ext cx="469744" cy="259045"/>
    <xdr:sp macro="" textlink="">
      <xdr:nvSpPr>
        <xdr:cNvPr id="146" name="n_3mainValue【道路】&#10;一人当たり延長">
          <a:extLst>
            <a:ext uri="{FF2B5EF4-FFF2-40B4-BE49-F238E27FC236}">
              <a16:creationId xmlns:a16="http://schemas.microsoft.com/office/drawing/2014/main" id="{C4D5F550-8C76-4842-ABD8-A9B49FCB4CC1}"/>
            </a:ext>
          </a:extLst>
        </xdr:cNvPr>
        <xdr:cNvSpPr txBox="1"/>
      </xdr:nvSpPr>
      <xdr:spPr>
        <a:xfrm>
          <a:off x="6712027" y="680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108488</xdr:rowOff>
    </xdr:from>
    <xdr:ext cx="469744" cy="259045"/>
    <xdr:sp macro="" textlink="">
      <xdr:nvSpPr>
        <xdr:cNvPr id="147" name="n_4mainValue【道路】&#10;一人当たり延長">
          <a:extLst>
            <a:ext uri="{FF2B5EF4-FFF2-40B4-BE49-F238E27FC236}">
              <a16:creationId xmlns:a16="http://schemas.microsoft.com/office/drawing/2014/main" id="{FE70C855-ECA1-4FDF-9FB7-DB66517D8281}"/>
            </a:ext>
          </a:extLst>
        </xdr:cNvPr>
        <xdr:cNvSpPr txBox="1"/>
      </xdr:nvSpPr>
      <xdr:spPr>
        <a:xfrm>
          <a:off x="5937327" y="681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CFB12CC-5EBE-401B-9295-17B1D47A202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9610897-40FC-41BA-9E9D-25D7B893B49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18B2979-359C-4A14-9181-023FEC3A305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C24B241-1172-42E4-8B3B-31E4DDF5CE5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D887296-5AF1-4426-9CCB-CB4CB59F3DA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9892A92-4232-46CE-9CE2-C86E7EB7D67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CC221AC-92AA-48D1-806E-D5445313D48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F93AFDE-FA54-4261-8106-65A08F0BF5A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7CBF3DD-4913-4599-805B-209EA3D652D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D3DF5E1-1E10-47A7-B423-DA6F6650C9F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EA2C817-9DF8-4DD2-9FA8-161931ABB3E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B5F0937-3853-4501-99B8-15F260F1272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56288A5-0E89-4B08-85C1-9FD5741395C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019B1C9-3BAF-4334-A28B-475DA74FB41A}"/>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6DB2318-FE98-4933-9865-0682003ED3E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5121E2E-C4BE-46E9-B258-1921367F287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611F898-8272-4132-9B5E-43F1255A81A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B6DF300-8770-46CC-A714-883D0C065A9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B5E783C-A648-4251-9B29-C412044455C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75D7638-9780-4410-97EC-F379CE541DA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0CC6ADB-A8AD-42F8-96D9-2BCDD80C546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E3312E9-B318-4E2E-91F1-20EF1FB921E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D82325B-7792-4D41-99E0-41FC48CB6F6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9797235-9D05-40D7-A6FA-A9821F538E5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67D203E-9915-4424-8055-C5FB9A62C53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3" name="直線コネクタ 172">
          <a:extLst>
            <a:ext uri="{FF2B5EF4-FFF2-40B4-BE49-F238E27FC236}">
              <a16:creationId xmlns:a16="http://schemas.microsoft.com/office/drawing/2014/main" id="{04D2C8A0-F4D3-48EE-A8A0-92556359C0E3}"/>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7026997-2208-4A03-AD0B-CA2429EB4B56}"/>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5" name="直線コネクタ 174">
          <a:extLst>
            <a:ext uri="{FF2B5EF4-FFF2-40B4-BE49-F238E27FC236}">
              <a16:creationId xmlns:a16="http://schemas.microsoft.com/office/drawing/2014/main" id="{89580F48-3224-4027-8390-DD230E435556}"/>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AEEE74C-F5D4-4118-878A-BB825E99ADE6}"/>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7" name="直線コネクタ 176">
          <a:extLst>
            <a:ext uri="{FF2B5EF4-FFF2-40B4-BE49-F238E27FC236}">
              <a16:creationId xmlns:a16="http://schemas.microsoft.com/office/drawing/2014/main" id="{6392F854-17EF-488F-BFC6-20FE613065C0}"/>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4AE481E-9659-48DE-AC3C-CD28B704B7A7}"/>
            </a:ext>
          </a:extLst>
        </xdr:cNvPr>
        <xdr:cNvSpPr txBox="1"/>
      </xdr:nvSpPr>
      <xdr:spPr>
        <a:xfrm>
          <a:off x="412496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9" name="フローチャート: 判断 178">
          <a:extLst>
            <a:ext uri="{FF2B5EF4-FFF2-40B4-BE49-F238E27FC236}">
              <a16:creationId xmlns:a16="http://schemas.microsoft.com/office/drawing/2014/main" id="{0F412E8D-8495-47C4-A8F5-44531012BCE3}"/>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a:extLst>
            <a:ext uri="{FF2B5EF4-FFF2-40B4-BE49-F238E27FC236}">
              <a16:creationId xmlns:a16="http://schemas.microsoft.com/office/drawing/2014/main" id="{D7F2396E-871E-449F-855E-FC00FEA1B589}"/>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E50B8376-2DEB-4ABC-95A2-F7458AFA3A16}"/>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a:extLst>
            <a:ext uri="{FF2B5EF4-FFF2-40B4-BE49-F238E27FC236}">
              <a16:creationId xmlns:a16="http://schemas.microsoft.com/office/drawing/2014/main" id="{B9EE95D2-5BDF-462B-B32F-B182D8C946C7}"/>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a:extLst>
            <a:ext uri="{FF2B5EF4-FFF2-40B4-BE49-F238E27FC236}">
              <a16:creationId xmlns:a16="http://schemas.microsoft.com/office/drawing/2014/main" id="{9BF23E49-6974-4B0C-A7F1-164008B4FF45}"/>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BF974BF-F408-45EE-8098-D09707D2DBD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8AAD2D3-D6BE-4B24-87BD-E8A726F2D9E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3089F14-4402-4D9B-8E08-D158E442A9D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96ABEA4-C023-4B46-9AD0-C7185869511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3B834D8-6CDC-4F63-8A15-07080C6C7EC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78196</xdr:rowOff>
    </xdr:from>
    <xdr:to>
      <xdr:col>24</xdr:col>
      <xdr:colOff>114300</xdr:colOff>
      <xdr:row>64</xdr:row>
      <xdr:rowOff>8346</xdr:rowOff>
    </xdr:to>
    <xdr:sp macro="" textlink="">
      <xdr:nvSpPr>
        <xdr:cNvPr id="189" name="楕円 188">
          <a:extLst>
            <a:ext uri="{FF2B5EF4-FFF2-40B4-BE49-F238E27FC236}">
              <a16:creationId xmlns:a16="http://schemas.microsoft.com/office/drawing/2014/main" id="{7EA9C271-96D8-4D73-9EBE-1383CF634AE9}"/>
            </a:ext>
          </a:extLst>
        </xdr:cNvPr>
        <xdr:cNvSpPr/>
      </xdr:nvSpPr>
      <xdr:spPr>
        <a:xfrm>
          <a:off x="4036060" y="10639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164573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8A65DE8-68E9-4C36-B2C7-9783C4EA6235}"/>
            </a:ext>
          </a:extLst>
        </xdr:cNvPr>
        <xdr:cNvSpPr txBox="1"/>
      </xdr:nvSpPr>
      <xdr:spPr>
        <a:xfrm>
          <a:off x="4124960" y="1055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73297</xdr:rowOff>
    </xdr:from>
    <xdr:to>
      <xdr:col>20</xdr:col>
      <xdr:colOff>38100</xdr:colOff>
      <xdr:row>64</xdr:row>
      <xdr:rowOff>3447</xdr:rowOff>
    </xdr:to>
    <xdr:sp macro="" textlink="">
      <xdr:nvSpPr>
        <xdr:cNvPr id="191" name="楕円 190">
          <a:extLst>
            <a:ext uri="{FF2B5EF4-FFF2-40B4-BE49-F238E27FC236}">
              <a16:creationId xmlns:a16="http://schemas.microsoft.com/office/drawing/2014/main" id="{7767D5FE-9A75-4EB2-BC5B-327F6D298B26}"/>
            </a:ext>
          </a:extLst>
        </xdr:cNvPr>
        <xdr:cNvSpPr/>
      </xdr:nvSpPr>
      <xdr:spPr>
        <a:xfrm>
          <a:off x="3312160" y="106346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124097</xdr:rowOff>
    </xdr:from>
    <xdr:to>
      <xdr:col>24</xdr:col>
      <xdr:colOff>63500</xdr:colOff>
      <xdr:row>63</xdr:row>
      <xdr:rowOff>128996</xdr:rowOff>
    </xdr:to>
    <xdr:cxnSp macro="">
      <xdr:nvCxnSpPr>
        <xdr:cNvPr id="192" name="直線コネクタ 191">
          <a:extLst>
            <a:ext uri="{FF2B5EF4-FFF2-40B4-BE49-F238E27FC236}">
              <a16:creationId xmlns:a16="http://schemas.microsoft.com/office/drawing/2014/main" id="{AD1BC7B3-5DCD-49A0-92FE-B6FA6F6F15D2}"/>
            </a:ext>
          </a:extLst>
        </xdr:cNvPr>
        <xdr:cNvCxnSpPr/>
      </xdr:nvCxnSpPr>
      <xdr:spPr>
        <a:xfrm>
          <a:off x="3355340" y="10685417"/>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60234</xdr:rowOff>
    </xdr:from>
    <xdr:to>
      <xdr:col>15</xdr:col>
      <xdr:colOff>101600</xdr:colOff>
      <xdr:row>63</xdr:row>
      <xdr:rowOff>161834</xdr:rowOff>
    </xdr:to>
    <xdr:sp macro="" textlink="">
      <xdr:nvSpPr>
        <xdr:cNvPr id="193" name="楕円 192">
          <a:extLst>
            <a:ext uri="{FF2B5EF4-FFF2-40B4-BE49-F238E27FC236}">
              <a16:creationId xmlns:a16="http://schemas.microsoft.com/office/drawing/2014/main" id="{E6CDE2AB-1070-4B87-831F-6E05EBD27C85}"/>
            </a:ext>
          </a:extLst>
        </xdr:cNvPr>
        <xdr:cNvSpPr/>
      </xdr:nvSpPr>
      <xdr:spPr>
        <a:xfrm>
          <a:off x="25146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111034</xdr:rowOff>
    </xdr:from>
    <xdr:to>
      <xdr:col>19</xdr:col>
      <xdr:colOff>177800</xdr:colOff>
      <xdr:row>63</xdr:row>
      <xdr:rowOff>124097</xdr:rowOff>
    </xdr:to>
    <xdr:cxnSp macro="">
      <xdr:nvCxnSpPr>
        <xdr:cNvPr id="194" name="直線コネクタ 193">
          <a:extLst>
            <a:ext uri="{FF2B5EF4-FFF2-40B4-BE49-F238E27FC236}">
              <a16:creationId xmlns:a16="http://schemas.microsoft.com/office/drawing/2014/main" id="{8FAE4732-6865-471C-BC60-90CE36FD51C9}"/>
            </a:ext>
          </a:extLst>
        </xdr:cNvPr>
        <xdr:cNvCxnSpPr/>
      </xdr:nvCxnSpPr>
      <xdr:spPr>
        <a:xfrm>
          <a:off x="2565400" y="10672354"/>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47172</xdr:rowOff>
    </xdr:from>
    <xdr:to>
      <xdr:col>10</xdr:col>
      <xdr:colOff>165100</xdr:colOff>
      <xdr:row>63</xdr:row>
      <xdr:rowOff>148772</xdr:rowOff>
    </xdr:to>
    <xdr:sp macro="" textlink="">
      <xdr:nvSpPr>
        <xdr:cNvPr id="195" name="楕円 194">
          <a:extLst>
            <a:ext uri="{FF2B5EF4-FFF2-40B4-BE49-F238E27FC236}">
              <a16:creationId xmlns:a16="http://schemas.microsoft.com/office/drawing/2014/main" id="{DB28956F-7D41-428A-B543-CEA6DF2FFADD}"/>
            </a:ext>
          </a:extLst>
        </xdr:cNvPr>
        <xdr:cNvSpPr/>
      </xdr:nvSpPr>
      <xdr:spPr>
        <a:xfrm>
          <a:off x="1739900" y="1060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97972</xdr:rowOff>
    </xdr:from>
    <xdr:to>
      <xdr:col>15</xdr:col>
      <xdr:colOff>50800</xdr:colOff>
      <xdr:row>63</xdr:row>
      <xdr:rowOff>111034</xdr:rowOff>
    </xdr:to>
    <xdr:cxnSp macro="">
      <xdr:nvCxnSpPr>
        <xdr:cNvPr id="196" name="直線コネクタ 195">
          <a:extLst>
            <a:ext uri="{FF2B5EF4-FFF2-40B4-BE49-F238E27FC236}">
              <a16:creationId xmlns:a16="http://schemas.microsoft.com/office/drawing/2014/main" id="{25A68CE0-E694-4F18-A7DB-55C30DFF71A0}"/>
            </a:ext>
          </a:extLst>
        </xdr:cNvPr>
        <xdr:cNvCxnSpPr/>
      </xdr:nvCxnSpPr>
      <xdr:spPr>
        <a:xfrm>
          <a:off x="1790700" y="10659292"/>
          <a:ext cx="7747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32476</xdr:rowOff>
    </xdr:from>
    <xdr:to>
      <xdr:col>6</xdr:col>
      <xdr:colOff>38100</xdr:colOff>
      <xdr:row>63</xdr:row>
      <xdr:rowOff>134076</xdr:rowOff>
    </xdr:to>
    <xdr:sp macro="" textlink="">
      <xdr:nvSpPr>
        <xdr:cNvPr id="197" name="楕円 196">
          <a:extLst>
            <a:ext uri="{FF2B5EF4-FFF2-40B4-BE49-F238E27FC236}">
              <a16:creationId xmlns:a16="http://schemas.microsoft.com/office/drawing/2014/main" id="{5BA461B2-D72E-4E94-BF3D-845D81E1C34E}"/>
            </a:ext>
          </a:extLst>
        </xdr:cNvPr>
        <xdr:cNvSpPr/>
      </xdr:nvSpPr>
      <xdr:spPr>
        <a:xfrm>
          <a:off x="965200" y="105937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83276</xdr:rowOff>
    </xdr:from>
    <xdr:to>
      <xdr:col>10</xdr:col>
      <xdr:colOff>114300</xdr:colOff>
      <xdr:row>63</xdr:row>
      <xdr:rowOff>97972</xdr:rowOff>
    </xdr:to>
    <xdr:cxnSp macro="">
      <xdr:nvCxnSpPr>
        <xdr:cNvPr id="198" name="直線コネクタ 197">
          <a:extLst>
            <a:ext uri="{FF2B5EF4-FFF2-40B4-BE49-F238E27FC236}">
              <a16:creationId xmlns:a16="http://schemas.microsoft.com/office/drawing/2014/main" id="{7F94A0B7-4E85-49EB-880C-D659540F763B}"/>
            </a:ext>
          </a:extLst>
        </xdr:cNvPr>
        <xdr:cNvCxnSpPr/>
      </xdr:nvCxnSpPr>
      <xdr:spPr>
        <a:xfrm>
          <a:off x="1008380" y="10644596"/>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2BF695F-C8F1-476B-91C0-E3D02B987849}"/>
            </a:ext>
          </a:extLst>
        </xdr:cNvPr>
        <xdr:cNvSpPr txBox="1"/>
      </xdr:nvSpPr>
      <xdr:spPr>
        <a:xfrm>
          <a:off x="317056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80FB84C-BA02-4D68-B21F-C9E9CB9AE5D0}"/>
            </a:ext>
          </a:extLst>
        </xdr:cNvPr>
        <xdr:cNvSpPr txBox="1"/>
      </xdr:nvSpPr>
      <xdr:spPr>
        <a:xfrm>
          <a:off x="23857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879F408-2EF0-4D24-9935-A7D76F7F5FD0}"/>
            </a:ext>
          </a:extLst>
        </xdr:cNvPr>
        <xdr:cNvSpPr txBox="1"/>
      </xdr:nvSpPr>
      <xdr:spPr>
        <a:xfrm>
          <a:off x="16110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6BABA51-3922-40E1-9550-BB7453AFF741}"/>
            </a:ext>
          </a:extLst>
        </xdr:cNvPr>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166024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168CA26-E9E9-4F74-B0DE-664FBB4C76E4}"/>
            </a:ext>
          </a:extLst>
        </xdr:cNvPr>
        <xdr:cNvSpPr txBox="1"/>
      </xdr:nvSpPr>
      <xdr:spPr>
        <a:xfrm>
          <a:off x="317056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152961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642225B-9374-4302-B3C1-74F2801AE9DE}"/>
            </a:ext>
          </a:extLst>
        </xdr:cNvPr>
        <xdr:cNvSpPr txBox="1"/>
      </xdr:nvSpPr>
      <xdr:spPr>
        <a:xfrm>
          <a:off x="238570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139899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DE27B99-E396-40A4-80F3-951AF7CD9014}"/>
            </a:ext>
          </a:extLst>
        </xdr:cNvPr>
        <xdr:cNvSpPr txBox="1"/>
      </xdr:nvSpPr>
      <xdr:spPr>
        <a:xfrm>
          <a:off x="1611004" y="1070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125203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B4FD81B-1A1B-4A97-945D-D355BCF042E7}"/>
            </a:ext>
          </a:extLst>
        </xdr:cNvPr>
        <xdr:cNvSpPr txBox="1"/>
      </xdr:nvSpPr>
      <xdr:spPr>
        <a:xfrm>
          <a:off x="83630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E09D9B6-5125-4A71-BEC8-A7F6B932D41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0009902-6360-4479-94B3-382918EE075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C3F8705-7395-427F-81F2-7751CDDCC23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FD28DCA-E117-41BD-8E47-4F3C387F34F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97ABA0E-ED63-485C-A55B-0A6D7F4DD66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15B365D-C3BE-4607-AC17-CBC1DB35C7D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0C1AF14-90FF-4BC9-9810-E888D7DA719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DDB839B-4293-4F9D-8B6E-457106B2EFC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A50A304-DCC0-4398-A44E-8291E419268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96B4D0E-CB3A-4FDF-A8F0-8BBC44F6B73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64EAA9E-94A5-461A-AC59-648629693FB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D5E076D-1D78-408B-9710-5CB0F6CA560F}"/>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145B583-BA8F-4463-AEBB-C6AEDF1FB46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7742CA4-1C37-4658-8A68-94B6FCC287BF}"/>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EE83124-FDB7-4B4B-84CF-4BBCA2D7275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AF323184-BD6A-4D28-A829-753D826A867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C5813C9-411F-41E8-ADD0-55C2052D4FB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881990D9-1ABE-4D39-A3E1-E626747CE67D}"/>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DD21DE9-1DF8-42EE-9E6F-34C2D7D84FF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E456B88-8215-4F3B-BCA1-EB3A3637EDBC}"/>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7794E47-DA0A-4DFD-8E5E-9D2C40B9135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C161E26-E824-487F-8073-FE467BD0A1D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DB5B349-60D9-450C-B296-8FA5D1B690F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30" name="直線コネクタ 229">
          <a:extLst>
            <a:ext uri="{FF2B5EF4-FFF2-40B4-BE49-F238E27FC236}">
              <a16:creationId xmlns:a16="http://schemas.microsoft.com/office/drawing/2014/main" id="{56738845-CF68-4EFB-95AE-C46E53CFF0B6}"/>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3732CEC0-72AB-4529-AE75-7D35CB43927A}"/>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2" name="直線コネクタ 231">
          <a:extLst>
            <a:ext uri="{FF2B5EF4-FFF2-40B4-BE49-F238E27FC236}">
              <a16:creationId xmlns:a16="http://schemas.microsoft.com/office/drawing/2014/main" id="{E0DA8606-4302-41D4-AA37-C8808A0D01B4}"/>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B536DFA-8829-4208-99BA-FCBCA033ED8E}"/>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4" name="直線コネクタ 233">
          <a:extLst>
            <a:ext uri="{FF2B5EF4-FFF2-40B4-BE49-F238E27FC236}">
              <a16:creationId xmlns:a16="http://schemas.microsoft.com/office/drawing/2014/main" id="{4F01F435-018E-48B2-AE1C-1E98FEB7E3F8}"/>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15E617D-00F3-4721-B1D4-0A7FB759F5DD}"/>
            </a:ext>
          </a:extLst>
        </xdr:cNvPr>
        <xdr:cNvSpPr txBox="1"/>
      </xdr:nvSpPr>
      <xdr:spPr>
        <a:xfrm>
          <a:off x="9258300" y="10348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6" name="フローチャート: 判断 235">
          <a:extLst>
            <a:ext uri="{FF2B5EF4-FFF2-40B4-BE49-F238E27FC236}">
              <a16:creationId xmlns:a16="http://schemas.microsoft.com/office/drawing/2014/main" id="{7541C026-9AE7-4598-ACC6-9E4528284034}"/>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7" name="フローチャート: 判断 236">
          <a:extLst>
            <a:ext uri="{FF2B5EF4-FFF2-40B4-BE49-F238E27FC236}">
              <a16:creationId xmlns:a16="http://schemas.microsoft.com/office/drawing/2014/main" id="{FBC5FE8D-762A-4A27-85B1-065BE7C2B8C6}"/>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8" name="フローチャート: 判断 237">
          <a:extLst>
            <a:ext uri="{FF2B5EF4-FFF2-40B4-BE49-F238E27FC236}">
              <a16:creationId xmlns:a16="http://schemas.microsoft.com/office/drawing/2014/main" id="{B380346C-A256-475F-967B-B6AA8A2ADD5A}"/>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a:extLst>
            <a:ext uri="{FF2B5EF4-FFF2-40B4-BE49-F238E27FC236}">
              <a16:creationId xmlns:a16="http://schemas.microsoft.com/office/drawing/2014/main" id="{F8DC96B9-CA38-4246-8BD7-0631498DCFFF}"/>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a:extLst>
            <a:ext uri="{FF2B5EF4-FFF2-40B4-BE49-F238E27FC236}">
              <a16:creationId xmlns:a16="http://schemas.microsoft.com/office/drawing/2014/main" id="{BD4CEFEE-D615-4218-8858-ED4087B2E84A}"/>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EAA23A4-5EAD-4D02-8652-47BC85D5298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A93F158-E0A6-4F6C-9500-A432DA82D65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4CEF4FA-A884-4887-8013-93F324294C3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BE61DDB-D72D-4324-8FE4-06C4741FD01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FD584FB-4F97-4942-BA84-9F8C8DBC4C0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39861</xdr:rowOff>
    </xdr:from>
    <xdr:to>
      <xdr:col>55</xdr:col>
      <xdr:colOff>50800</xdr:colOff>
      <xdr:row>63</xdr:row>
      <xdr:rowOff>141461</xdr:rowOff>
    </xdr:to>
    <xdr:sp macro="" textlink="">
      <xdr:nvSpPr>
        <xdr:cNvPr id="246" name="楕円 245">
          <a:extLst>
            <a:ext uri="{FF2B5EF4-FFF2-40B4-BE49-F238E27FC236}">
              <a16:creationId xmlns:a16="http://schemas.microsoft.com/office/drawing/2014/main" id="{AD9DDC7A-B9AB-417A-BEBE-4257A2E99C81}"/>
            </a:ext>
          </a:extLst>
        </xdr:cNvPr>
        <xdr:cNvSpPr/>
      </xdr:nvSpPr>
      <xdr:spPr>
        <a:xfrm>
          <a:off x="9192260" y="106011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18288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3462644-B085-4EB1-AD99-8FFA6139C4CD}"/>
            </a:ext>
          </a:extLst>
        </xdr:cNvPr>
        <xdr:cNvSpPr txBox="1"/>
      </xdr:nvSpPr>
      <xdr:spPr>
        <a:xfrm>
          <a:off x="9258300" y="1057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34475</xdr:rowOff>
    </xdr:from>
    <xdr:to>
      <xdr:col>50</xdr:col>
      <xdr:colOff>165100</xdr:colOff>
      <xdr:row>63</xdr:row>
      <xdr:rowOff>136075</xdr:rowOff>
    </xdr:to>
    <xdr:sp macro="" textlink="">
      <xdr:nvSpPr>
        <xdr:cNvPr id="248" name="楕円 247">
          <a:extLst>
            <a:ext uri="{FF2B5EF4-FFF2-40B4-BE49-F238E27FC236}">
              <a16:creationId xmlns:a16="http://schemas.microsoft.com/office/drawing/2014/main" id="{1D321BBA-573A-488A-A364-85A44A3CE0C0}"/>
            </a:ext>
          </a:extLst>
        </xdr:cNvPr>
        <xdr:cNvSpPr/>
      </xdr:nvSpPr>
      <xdr:spPr>
        <a:xfrm>
          <a:off x="8445500" y="105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85275</xdr:rowOff>
    </xdr:from>
    <xdr:to>
      <xdr:col>55</xdr:col>
      <xdr:colOff>0</xdr:colOff>
      <xdr:row>63</xdr:row>
      <xdr:rowOff>90661</xdr:rowOff>
    </xdr:to>
    <xdr:cxnSp macro="">
      <xdr:nvCxnSpPr>
        <xdr:cNvPr id="249" name="直線コネクタ 248">
          <a:extLst>
            <a:ext uri="{FF2B5EF4-FFF2-40B4-BE49-F238E27FC236}">
              <a16:creationId xmlns:a16="http://schemas.microsoft.com/office/drawing/2014/main" id="{E2279936-A9C6-47F1-AA72-198634ABC61C}"/>
            </a:ext>
          </a:extLst>
        </xdr:cNvPr>
        <xdr:cNvCxnSpPr/>
      </xdr:nvCxnSpPr>
      <xdr:spPr>
        <a:xfrm>
          <a:off x="8496300" y="10646595"/>
          <a:ext cx="723900" cy="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36186</xdr:rowOff>
    </xdr:from>
    <xdr:to>
      <xdr:col>46</xdr:col>
      <xdr:colOff>38100</xdr:colOff>
      <xdr:row>63</xdr:row>
      <xdr:rowOff>137786</xdr:rowOff>
    </xdr:to>
    <xdr:sp macro="" textlink="">
      <xdr:nvSpPr>
        <xdr:cNvPr id="250" name="楕円 249">
          <a:extLst>
            <a:ext uri="{FF2B5EF4-FFF2-40B4-BE49-F238E27FC236}">
              <a16:creationId xmlns:a16="http://schemas.microsoft.com/office/drawing/2014/main" id="{DE9BF345-CF5C-4830-868C-7694FD4F1B34}"/>
            </a:ext>
          </a:extLst>
        </xdr:cNvPr>
        <xdr:cNvSpPr/>
      </xdr:nvSpPr>
      <xdr:spPr>
        <a:xfrm>
          <a:off x="7670800" y="105975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85275</xdr:rowOff>
    </xdr:from>
    <xdr:to>
      <xdr:col>50</xdr:col>
      <xdr:colOff>114300</xdr:colOff>
      <xdr:row>63</xdr:row>
      <xdr:rowOff>86986</xdr:rowOff>
    </xdr:to>
    <xdr:cxnSp macro="">
      <xdr:nvCxnSpPr>
        <xdr:cNvPr id="251" name="直線コネクタ 250">
          <a:extLst>
            <a:ext uri="{FF2B5EF4-FFF2-40B4-BE49-F238E27FC236}">
              <a16:creationId xmlns:a16="http://schemas.microsoft.com/office/drawing/2014/main" id="{A7186F5A-1FFE-4E05-8B4C-EA62BF775EF4}"/>
            </a:ext>
          </a:extLst>
        </xdr:cNvPr>
        <xdr:cNvCxnSpPr/>
      </xdr:nvCxnSpPr>
      <xdr:spPr>
        <a:xfrm flipV="1">
          <a:off x="7713980" y="10646595"/>
          <a:ext cx="78232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38052</xdr:rowOff>
    </xdr:from>
    <xdr:to>
      <xdr:col>41</xdr:col>
      <xdr:colOff>101600</xdr:colOff>
      <xdr:row>63</xdr:row>
      <xdr:rowOff>139652</xdr:rowOff>
    </xdr:to>
    <xdr:sp macro="" textlink="">
      <xdr:nvSpPr>
        <xdr:cNvPr id="252" name="楕円 251">
          <a:extLst>
            <a:ext uri="{FF2B5EF4-FFF2-40B4-BE49-F238E27FC236}">
              <a16:creationId xmlns:a16="http://schemas.microsoft.com/office/drawing/2014/main" id="{8E3CA0B9-FA89-4987-BD21-63D652ACAA48}"/>
            </a:ext>
          </a:extLst>
        </xdr:cNvPr>
        <xdr:cNvSpPr/>
      </xdr:nvSpPr>
      <xdr:spPr>
        <a:xfrm>
          <a:off x="6873240" y="1059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86986</xdr:rowOff>
    </xdr:from>
    <xdr:to>
      <xdr:col>45</xdr:col>
      <xdr:colOff>177800</xdr:colOff>
      <xdr:row>63</xdr:row>
      <xdr:rowOff>88852</xdr:rowOff>
    </xdr:to>
    <xdr:cxnSp macro="">
      <xdr:nvCxnSpPr>
        <xdr:cNvPr id="253" name="直線コネクタ 252">
          <a:extLst>
            <a:ext uri="{FF2B5EF4-FFF2-40B4-BE49-F238E27FC236}">
              <a16:creationId xmlns:a16="http://schemas.microsoft.com/office/drawing/2014/main" id="{2B212D5B-9C55-478D-AF01-A0A661F09721}"/>
            </a:ext>
          </a:extLst>
        </xdr:cNvPr>
        <xdr:cNvCxnSpPr/>
      </xdr:nvCxnSpPr>
      <xdr:spPr>
        <a:xfrm flipV="1">
          <a:off x="6924040" y="10648306"/>
          <a:ext cx="78994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40147</xdr:rowOff>
    </xdr:from>
    <xdr:to>
      <xdr:col>36</xdr:col>
      <xdr:colOff>165100</xdr:colOff>
      <xdr:row>63</xdr:row>
      <xdr:rowOff>141747</xdr:rowOff>
    </xdr:to>
    <xdr:sp macro="" textlink="">
      <xdr:nvSpPr>
        <xdr:cNvPr id="254" name="楕円 253">
          <a:extLst>
            <a:ext uri="{FF2B5EF4-FFF2-40B4-BE49-F238E27FC236}">
              <a16:creationId xmlns:a16="http://schemas.microsoft.com/office/drawing/2014/main" id="{A8650737-64AE-4233-BA60-62F2D327DE72}"/>
            </a:ext>
          </a:extLst>
        </xdr:cNvPr>
        <xdr:cNvSpPr/>
      </xdr:nvSpPr>
      <xdr:spPr>
        <a:xfrm>
          <a:off x="6098540" y="106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88852</xdr:rowOff>
    </xdr:from>
    <xdr:to>
      <xdr:col>41</xdr:col>
      <xdr:colOff>50800</xdr:colOff>
      <xdr:row>63</xdr:row>
      <xdr:rowOff>90947</xdr:rowOff>
    </xdr:to>
    <xdr:cxnSp macro="">
      <xdr:nvCxnSpPr>
        <xdr:cNvPr id="255" name="直線コネクタ 254">
          <a:extLst>
            <a:ext uri="{FF2B5EF4-FFF2-40B4-BE49-F238E27FC236}">
              <a16:creationId xmlns:a16="http://schemas.microsoft.com/office/drawing/2014/main" id="{6B573444-2A8B-426B-96DB-4173550392C8}"/>
            </a:ext>
          </a:extLst>
        </xdr:cNvPr>
        <xdr:cNvCxnSpPr/>
      </xdr:nvCxnSpPr>
      <xdr:spPr>
        <a:xfrm flipV="1">
          <a:off x="6149340" y="10650172"/>
          <a:ext cx="7747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B5BD937-7E52-4BBF-8AE4-0A7EA12A7D8A}"/>
            </a:ext>
          </a:extLst>
        </xdr:cNvPr>
        <xdr:cNvSpPr txBox="1"/>
      </xdr:nvSpPr>
      <xdr:spPr>
        <a:xfrm>
          <a:off x="8214575" y="1027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02D0E99-2990-4608-B2CA-FD7FFCA3135B}"/>
            </a:ext>
          </a:extLst>
        </xdr:cNvPr>
        <xdr:cNvSpPr txBox="1"/>
      </xdr:nvSpPr>
      <xdr:spPr>
        <a:xfrm>
          <a:off x="7444955" y="1026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AFE6717-C84D-42F8-AB5C-D7049A4092D3}"/>
            </a:ext>
          </a:extLst>
        </xdr:cNvPr>
        <xdr:cNvSpPr txBox="1"/>
      </xdr:nvSpPr>
      <xdr:spPr>
        <a:xfrm>
          <a:off x="6670255" y="102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9BB198F-AE91-4F55-905A-FA7298841333}"/>
            </a:ext>
          </a:extLst>
        </xdr:cNvPr>
        <xdr:cNvSpPr txBox="1"/>
      </xdr:nvSpPr>
      <xdr:spPr>
        <a:xfrm>
          <a:off x="5872695" y="1028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127202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2ECF0F0-6EB7-464A-A8F1-794A2550D437}"/>
            </a:ext>
          </a:extLst>
        </xdr:cNvPr>
        <xdr:cNvSpPr txBox="1"/>
      </xdr:nvSpPr>
      <xdr:spPr>
        <a:xfrm>
          <a:off x="8214575" y="1068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128913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C1CFB466-9273-4E33-8966-FE3C3C13DDED}"/>
            </a:ext>
          </a:extLst>
        </xdr:cNvPr>
        <xdr:cNvSpPr txBox="1"/>
      </xdr:nvSpPr>
      <xdr:spPr>
        <a:xfrm>
          <a:off x="7444955" y="1069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130779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3FBE56C-FCB1-4295-B271-C447FF384DD2}"/>
            </a:ext>
          </a:extLst>
        </xdr:cNvPr>
        <xdr:cNvSpPr txBox="1"/>
      </xdr:nvSpPr>
      <xdr:spPr>
        <a:xfrm>
          <a:off x="6670255" y="1069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132874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7941B00-C493-4F3C-9C5D-C23BB610CB07}"/>
            </a:ext>
          </a:extLst>
        </xdr:cNvPr>
        <xdr:cNvSpPr txBox="1"/>
      </xdr:nvSpPr>
      <xdr:spPr>
        <a:xfrm>
          <a:off x="5872695" y="1069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97C335E-F41E-49F7-AE77-F33B036E200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CF68571-06DF-4274-9022-22F90655CE2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7936307-CE5A-4265-9760-8690A92F5E0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DBAFE39-D4DF-4040-9D0B-4C4ECBFB4C9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0AA8911-6CF5-4512-B90E-C3FFBA6C006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7C4FE4C-D6B4-4BF8-B9E6-D7B81A5A5FB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4B38F09-80DE-4A13-B644-1BB40D21B26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2533192-B69E-4FCD-BB13-1AD4C033D96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BB1F7FB-86F2-47DF-A460-9AA935D1F5A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3E87BBF-E1A8-4393-9CF5-E28039C3B62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5627557-E7A4-4DC5-8F31-E15D2925FDB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CCC418EA-8631-4490-A69D-1CA851344014}"/>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86E353A4-6C0D-4A7D-8CF0-5BF346D458FD}"/>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ACC4F18D-4A17-452A-9BBC-CD922B22C8A7}"/>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20AE608B-3284-46D3-AC50-6C83EE0DB637}"/>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278B9973-7BFF-49F4-853B-2F0C98EA700A}"/>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382CF444-4606-4EA0-A2A7-A1B7361D92FC}"/>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D6740A5E-B0EA-4468-82FD-89D07663EF65}"/>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7276D1BA-A5A6-4815-8566-6785E96BF831}"/>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97B7F90-065C-4AAB-85AC-EAF3FB6D462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C8299B53-FDF2-42B7-B0BC-80BFDB040585}"/>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CCCB7062-3A15-4ECA-A87A-AC4C2564AEB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BB7FC344-B568-4386-A6BB-1A4A90D93540}"/>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4CE00A0C-EBEC-4BC3-A547-32C0F6F28E01}"/>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A4BBB1D8-FDD4-4F5F-8FE3-33C8DD90B8D4}"/>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BA356DF7-E98B-416F-A7BE-57D6BB23B8A5}"/>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90" name="直線コネクタ 289">
          <a:extLst>
            <a:ext uri="{FF2B5EF4-FFF2-40B4-BE49-F238E27FC236}">
              <a16:creationId xmlns:a16="http://schemas.microsoft.com/office/drawing/2014/main" id="{F15FE53A-3303-4D11-A02C-D945C6B59E0C}"/>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689B8312-B272-42F2-9167-F95552DF356F}"/>
            </a:ext>
          </a:extLst>
        </xdr:cNvPr>
        <xdr:cNvSpPr txBox="1"/>
      </xdr:nvSpPr>
      <xdr:spPr>
        <a:xfrm>
          <a:off x="4124960" y="1364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2" name="フローチャート: 判断 291">
          <a:extLst>
            <a:ext uri="{FF2B5EF4-FFF2-40B4-BE49-F238E27FC236}">
              <a16:creationId xmlns:a16="http://schemas.microsoft.com/office/drawing/2014/main" id="{B82B6E31-41F0-4EED-8618-A9A12D4834D5}"/>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3" name="フローチャート: 判断 292">
          <a:extLst>
            <a:ext uri="{FF2B5EF4-FFF2-40B4-BE49-F238E27FC236}">
              <a16:creationId xmlns:a16="http://schemas.microsoft.com/office/drawing/2014/main" id="{970189F8-0960-4B50-907C-38A86C24D11D}"/>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4" name="フローチャート: 判断 293">
          <a:extLst>
            <a:ext uri="{FF2B5EF4-FFF2-40B4-BE49-F238E27FC236}">
              <a16:creationId xmlns:a16="http://schemas.microsoft.com/office/drawing/2014/main" id="{0AA3BE26-B87F-4327-BE75-356D7DCA9308}"/>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5" name="フローチャート: 判断 294">
          <a:extLst>
            <a:ext uri="{FF2B5EF4-FFF2-40B4-BE49-F238E27FC236}">
              <a16:creationId xmlns:a16="http://schemas.microsoft.com/office/drawing/2014/main" id="{CE291D16-1FBA-4B01-B02E-178F769E3DE5}"/>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6" name="フローチャート: 判断 295">
          <a:extLst>
            <a:ext uri="{FF2B5EF4-FFF2-40B4-BE49-F238E27FC236}">
              <a16:creationId xmlns:a16="http://schemas.microsoft.com/office/drawing/2014/main" id="{92CB993E-F9C3-4C15-88E7-07C32EBCDCEC}"/>
            </a:ext>
          </a:extLst>
        </xdr:cNvPr>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7884D64-CACC-4534-9DCD-AFD33EB3556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82A0383-8382-4EE9-8575-33AE54D14B6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AA372FD-55D9-4943-9F33-D29AA14BF05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D812A90-3BC3-44E6-9450-A3A203BAB99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BF2A3EB-4E6D-4E8C-88CD-1ED606EEB8E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122174</xdr:rowOff>
    </xdr:from>
    <xdr:to>
      <xdr:col>24</xdr:col>
      <xdr:colOff>114300</xdr:colOff>
      <xdr:row>84</xdr:row>
      <xdr:rowOff>52324</xdr:rowOff>
    </xdr:to>
    <xdr:sp macro="" textlink="">
      <xdr:nvSpPr>
        <xdr:cNvPr id="302" name="楕円 301">
          <a:extLst>
            <a:ext uri="{FF2B5EF4-FFF2-40B4-BE49-F238E27FC236}">
              <a16:creationId xmlns:a16="http://schemas.microsoft.com/office/drawing/2014/main" id="{05DDAF63-341B-43A9-B986-BAD094A35E82}"/>
            </a:ext>
          </a:extLst>
        </xdr:cNvPr>
        <xdr:cNvSpPr/>
      </xdr:nvSpPr>
      <xdr:spPr>
        <a:xfrm>
          <a:off x="4036060" y="14036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100601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9CB37E64-9AEF-462F-A819-0327DB5F864D}"/>
            </a:ext>
          </a:extLst>
        </xdr:cNvPr>
        <xdr:cNvSpPr txBox="1"/>
      </xdr:nvSpPr>
      <xdr:spPr>
        <a:xfrm>
          <a:off x="4124960" y="1401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90170</xdr:rowOff>
    </xdr:from>
    <xdr:to>
      <xdr:col>20</xdr:col>
      <xdr:colOff>38100</xdr:colOff>
      <xdr:row>84</xdr:row>
      <xdr:rowOff>20320</xdr:rowOff>
    </xdr:to>
    <xdr:sp macro="" textlink="">
      <xdr:nvSpPr>
        <xdr:cNvPr id="304" name="楕円 303">
          <a:extLst>
            <a:ext uri="{FF2B5EF4-FFF2-40B4-BE49-F238E27FC236}">
              <a16:creationId xmlns:a16="http://schemas.microsoft.com/office/drawing/2014/main" id="{45DF680B-CBA4-4687-8329-9ECAF265555D}"/>
            </a:ext>
          </a:extLst>
        </xdr:cNvPr>
        <xdr:cNvSpPr/>
      </xdr:nvSpPr>
      <xdr:spPr>
        <a:xfrm>
          <a:off x="3312160" y="1400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140970</xdr:rowOff>
    </xdr:from>
    <xdr:to>
      <xdr:col>24</xdr:col>
      <xdr:colOff>63500</xdr:colOff>
      <xdr:row>84</xdr:row>
      <xdr:rowOff>1524</xdr:rowOff>
    </xdr:to>
    <xdr:cxnSp macro="">
      <xdr:nvCxnSpPr>
        <xdr:cNvPr id="305" name="直線コネクタ 304">
          <a:extLst>
            <a:ext uri="{FF2B5EF4-FFF2-40B4-BE49-F238E27FC236}">
              <a16:creationId xmlns:a16="http://schemas.microsoft.com/office/drawing/2014/main" id="{1FB28687-CFBA-4DF3-A489-2788CD6DEF80}"/>
            </a:ext>
          </a:extLst>
        </xdr:cNvPr>
        <xdr:cNvCxnSpPr/>
      </xdr:nvCxnSpPr>
      <xdr:spPr>
        <a:xfrm>
          <a:off x="3355340" y="14055090"/>
          <a:ext cx="73152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51308</xdr:rowOff>
    </xdr:from>
    <xdr:to>
      <xdr:col>15</xdr:col>
      <xdr:colOff>101600</xdr:colOff>
      <xdr:row>83</xdr:row>
      <xdr:rowOff>152908</xdr:rowOff>
    </xdr:to>
    <xdr:sp macro="" textlink="">
      <xdr:nvSpPr>
        <xdr:cNvPr id="306" name="楕円 305">
          <a:extLst>
            <a:ext uri="{FF2B5EF4-FFF2-40B4-BE49-F238E27FC236}">
              <a16:creationId xmlns:a16="http://schemas.microsoft.com/office/drawing/2014/main" id="{42E32A55-790E-45D3-8B9F-0E4EBEA427A5}"/>
            </a:ext>
          </a:extLst>
        </xdr:cNvPr>
        <xdr:cNvSpPr/>
      </xdr:nvSpPr>
      <xdr:spPr>
        <a:xfrm>
          <a:off x="2514600" y="1396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102108</xdr:rowOff>
    </xdr:from>
    <xdr:to>
      <xdr:col>19</xdr:col>
      <xdr:colOff>177800</xdr:colOff>
      <xdr:row>83</xdr:row>
      <xdr:rowOff>140970</xdr:rowOff>
    </xdr:to>
    <xdr:cxnSp macro="">
      <xdr:nvCxnSpPr>
        <xdr:cNvPr id="307" name="直線コネクタ 306">
          <a:extLst>
            <a:ext uri="{FF2B5EF4-FFF2-40B4-BE49-F238E27FC236}">
              <a16:creationId xmlns:a16="http://schemas.microsoft.com/office/drawing/2014/main" id="{F935EA9C-379B-4D12-A7E1-E1EA2FA04111}"/>
            </a:ext>
          </a:extLst>
        </xdr:cNvPr>
        <xdr:cNvCxnSpPr/>
      </xdr:nvCxnSpPr>
      <xdr:spPr>
        <a:xfrm>
          <a:off x="2565400" y="14016228"/>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12446</xdr:rowOff>
    </xdr:from>
    <xdr:to>
      <xdr:col>10</xdr:col>
      <xdr:colOff>165100</xdr:colOff>
      <xdr:row>83</xdr:row>
      <xdr:rowOff>114046</xdr:rowOff>
    </xdr:to>
    <xdr:sp macro="" textlink="">
      <xdr:nvSpPr>
        <xdr:cNvPr id="308" name="楕円 307">
          <a:extLst>
            <a:ext uri="{FF2B5EF4-FFF2-40B4-BE49-F238E27FC236}">
              <a16:creationId xmlns:a16="http://schemas.microsoft.com/office/drawing/2014/main" id="{70C5A5F3-3E01-488C-B654-9228CA242360}"/>
            </a:ext>
          </a:extLst>
        </xdr:cNvPr>
        <xdr:cNvSpPr/>
      </xdr:nvSpPr>
      <xdr:spPr>
        <a:xfrm>
          <a:off x="1739900" y="139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63246</xdr:rowOff>
    </xdr:from>
    <xdr:to>
      <xdr:col>15</xdr:col>
      <xdr:colOff>50800</xdr:colOff>
      <xdr:row>83</xdr:row>
      <xdr:rowOff>102108</xdr:rowOff>
    </xdr:to>
    <xdr:cxnSp macro="">
      <xdr:nvCxnSpPr>
        <xdr:cNvPr id="309" name="直線コネクタ 308">
          <a:extLst>
            <a:ext uri="{FF2B5EF4-FFF2-40B4-BE49-F238E27FC236}">
              <a16:creationId xmlns:a16="http://schemas.microsoft.com/office/drawing/2014/main" id="{A74DF4E0-ACED-4DD6-979F-57D5955D6AA9}"/>
            </a:ext>
          </a:extLst>
        </xdr:cNvPr>
        <xdr:cNvCxnSpPr/>
      </xdr:nvCxnSpPr>
      <xdr:spPr>
        <a:xfrm>
          <a:off x="1790700" y="13977366"/>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142748</xdr:rowOff>
    </xdr:from>
    <xdr:to>
      <xdr:col>6</xdr:col>
      <xdr:colOff>38100</xdr:colOff>
      <xdr:row>83</xdr:row>
      <xdr:rowOff>72898</xdr:rowOff>
    </xdr:to>
    <xdr:sp macro="" textlink="">
      <xdr:nvSpPr>
        <xdr:cNvPr id="310" name="楕円 309">
          <a:extLst>
            <a:ext uri="{FF2B5EF4-FFF2-40B4-BE49-F238E27FC236}">
              <a16:creationId xmlns:a16="http://schemas.microsoft.com/office/drawing/2014/main" id="{D2885CE3-BA65-44D1-BF72-B1F1C16686ED}"/>
            </a:ext>
          </a:extLst>
        </xdr:cNvPr>
        <xdr:cNvSpPr/>
      </xdr:nvSpPr>
      <xdr:spPr>
        <a:xfrm>
          <a:off x="965200" y="13889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22098</xdr:rowOff>
    </xdr:from>
    <xdr:to>
      <xdr:col>10</xdr:col>
      <xdr:colOff>114300</xdr:colOff>
      <xdr:row>83</xdr:row>
      <xdr:rowOff>63246</xdr:rowOff>
    </xdr:to>
    <xdr:cxnSp macro="">
      <xdr:nvCxnSpPr>
        <xdr:cNvPr id="311" name="直線コネクタ 310">
          <a:extLst>
            <a:ext uri="{FF2B5EF4-FFF2-40B4-BE49-F238E27FC236}">
              <a16:creationId xmlns:a16="http://schemas.microsoft.com/office/drawing/2014/main" id="{B3AF43D4-BF7A-48F4-B64F-F1D7CDC4802D}"/>
            </a:ext>
          </a:extLst>
        </xdr:cNvPr>
        <xdr:cNvCxnSpPr/>
      </xdr:nvCxnSpPr>
      <xdr:spPr>
        <a:xfrm>
          <a:off x="1008380" y="13936218"/>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2" name="n_1aveValue【公営住宅】&#10;有形固定資産減価償却率">
          <a:extLst>
            <a:ext uri="{FF2B5EF4-FFF2-40B4-BE49-F238E27FC236}">
              <a16:creationId xmlns:a16="http://schemas.microsoft.com/office/drawing/2014/main" id="{033B5C4F-B9F9-498E-863F-656F77FCD0F2}"/>
            </a:ext>
          </a:extLst>
        </xdr:cNvPr>
        <xdr:cNvSpPr txBox="1"/>
      </xdr:nvSpPr>
      <xdr:spPr>
        <a:xfrm>
          <a:off x="3170564" y="1356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3" name="n_2aveValue【公営住宅】&#10;有形固定資産減価償却率">
          <a:extLst>
            <a:ext uri="{FF2B5EF4-FFF2-40B4-BE49-F238E27FC236}">
              <a16:creationId xmlns:a16="http://schemas.microsoft.com/office/drawing/2014/main" id="{F6D14C35-C1F8-45C3-BDDB-1A875C4D7942}"/>
            </a:ext>
          </a:extLst>
        </xdr:cNvPr>
        <xdr:cNvSpPr txBox="1"/>
      </xdr:nvSpPr>
      <xdr:spPr>
        <a:xfrm>
          <a:off x="2385704" y="135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4" name="n_3aveValue【公営住宅】&#10;有形固定資産減価償却率">
          <a:extLst>
            <a:ext uri="{FF2B5EF4-FFF2-40B4-BE49-F238E27FC236}">
              <a16:creationId xmlns:a16="http://schemas.microsoft.com/office/drawing/2014/main" id="{20BAC5C6-DDD6-4A92-AA0D-F5EB5E832AD5}"/>
            </a:ext>
          </a:extLst>
        </xdr:cNvPr>
        <xdr:cNvSpPr txBox="1"/>
      </xdr:nvSpPr>
      <xdr:spPr>
        <a:xfrm>
          <a:off x="1611004" y="1351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5" name="n_4aveValue【公営住宅】&#10;有形固定資産減価償却率">
          <a:extLst>
            <a:ext uri="{FF2B5EF4-FFF2-40B4-BE49-F238E27FC236}">
              <a16:creationId xmlns:a16="http://schemas.microsoft.com/office/drawing/2014/main" id="{FA9D051B-60CC-44FD-969A-EC2E99699F86}"/>
            </a:ext>
          </a:extLst>
        </xdr:cNvPr>
        <xdr:cNvSpPr txBox="1"/>
      </xdr:nvSpPr>
      <xdr:spPr>
        <a:xfrm>
          <a:off x="8363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11447</xdr:rowOff>
    </xdr:from>
    <xdr:ext cx="405111" cy="259045"/>
    <xdr:sp macro="" textlink="">
      <xdr:nvSpPr>
        <xdr:cNvPr id="316" name="n_1mainValue【公営住宅】&#10;有形固定資産減価償却率">
          <a:extLst>
            <a:ext uri="{FF2B5EF4-FFF2-40B4-BE49-F238E27FC236}">
              <a16:creationId xmlns:a16="http://schemas.microsoft.com/office/drawing/2014/main" id="{66F686C9-7354-43B9-996D-EB0DCFC23250}"/>
            </a:ext>
          </a:extLst>
        </xdr:cNvPr>
        <xdr:cNvSpPr txBox="1"/>
      </xdr:nvSpPr>
      <xdr:spPr>
        <a:xfrm>
          <a:off x="317056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144035</xdr:rowOff>
    </xdr:from>
    <xdr:ext cx="405111" cy="259045"/>
    <xdr:sp macro="" textlink="">
      <xdr:nvSpPr>
        <xdr:cNvPr id="317" name="n_2mainValue【公営住宅】&#10;有形固定資産減価償却率">
          <a:extLst>
            <a:ext uri="{FF2B5EF4-FFF2-40B4-BE49-F238E27FC236}">
              <a16:creationId xmlns:a16="http://schemas.microsoft.com/office/drawing/2014/main" id="{D638756F-5A2F-4728-AC4B-94D679FD55F6}"/>
            </a:ext>
          </a:extLst>
        </xdr:cNvPr>
        <xdr:cNvSpPr txBox="1"/>
      </xdr:nvSpPr>
      <xdr:spPr>
        <a:xfrm>
          <a:off x="2385704" y="1405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105173</xdr:rowOff>
    </xdr:from>
    <xdr:ext cx="405111" cy="259045"/>
    <xdr:sp macro="" textlink="">
      <xdr:nvSpPr>
        <xdr:cNvPr id="318" name="n_3mainValue【公営住宅】&#10;有形固定資産減価償却率">
          <a:extLst>
            <a:ext uri="{FF2B5EF4-FFF2-40B4-BE49-F238E27FC236}">
              <a16:creationId xmlns:a16="http://schemas.microsoft.com/office/drawing/2014/main" id="{862B65E8-D04F-4DD7-8EAC-1E8ADA97B22F}"/>
            </a:ext>
          </a:extLst>
        </xdr:cNvPr>
        <xdr:cNvSpPr txBox="1"/>
      </xdr:nvSpPr>
      <xdr:spPr>
        <a:xfrm>
          <a:off x="1611004" y="1401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64025</xdr:rowOff>
    </xdr:from>
    <xdr:ext cx="405111" cy="259045"/>
    <xdr:sp macro="" textlink="">
      <xdr:nvSpPr>
        <xdr:cNvPr id="319" name="n_4mainValue【公営住宅】&#10;有形固定資産減価償却率">
          <a:extLst>
            <a:ext uri="{FF2B5EF4-FFF2-40B4-BE49-F238E27FC236}">
              <a16:creationId xmlns:a16="http://schemas.microsoft.com/office/drawing/2014/main" id="{04CE6DA2-D35D-4E34-9883-63BC0D706F95}"/>
            </a:ext>
          </a:extLst>
        </xdr:cNvPr>
        <xdr:cNvSpPr txBox="1"/>
      </xdr:nvSpPr>
      <xdr:spPr>
        <a:xfrm>
          <a:off x="836304" y="13978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583B189-EC63-4227-A5D0-27AA403ACFB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A022ED3-A7A5-4E34-B36C-F065E9E5A90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75A9823-2738-4EB9-9B24-946F959A85E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4C5E9AD-E56E-4ADB-BD5F-26F092AD60B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48E0F0D1-AF1A-4CB4-BAB2-B79345E5DE2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94D7914-AE49-4A7C-9AB7-C4476CCD646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6C72280-D47F-4FCF-96DC-0401919A68F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D60061D-A733-4184-9F42-E9CDD93A6A2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0111460-D3E2-417C-8BE4-0F4EDECFD1C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C0F572CD-D105-4859-9233-AAD9E15F107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1B83F43E-9B98-4860-9618-F78D83B7749B}"/>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4FDC265-844B-44B5-AACA-F2E1457ED8A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DE64792E-7BCD-4DDE-9B5B-78F69F5712DA}"/>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60F95ACB-52A1-4EBB-AE49-F82EC796D1E7}"/>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3A54AE05-E531-4801-8029-6FBFF46376C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E0C71E9E-3FDE-4DB6-B63A-FD30AD70628B}"/>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1870D093-BEB4-4B9F-B2E5-B5F5C3C1AFA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4F368AE5-B4D7-4C2E-8F3C-F30229A8C7E7}"/>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A849EEC5-48E3-4BE7-A3EC-86A094F97C6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88CA0E31-2F4A-48A4-B83E-329B666D0A08}"/>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84FA45E4-4A76-4595-A698-913F9F49C39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51489F9-B62C-4D30-ACB0-F49AD15CFBE3}"/>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8AF000C5-ECD9-408B-94A6-F77DDD0A454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3" name="直線コネクタ 342">
          <a:extLst>
            <a:ext uri="{FF2B5EF4-FFF2-40B4-BE49-F238E27FC236}">
              <a16:creationId xmlns:a16="http://schemas.microsoft.com/office/drawing/2014/main" id="{44E51ECF-2E1D-44BB-B115-75DE42625630}"/>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4" name="【公営住宅】&#10;一人当たり面積最小値テキスト">
          <a:extLst>
            <a:ext uri="{FF2B5EF4-FFF2-40B4-BE49-F238E27FC236}">
              <a16:creationId xmlns:a16="http://schemas.microsoft.com/office/drawing/2014/main" id="{107BEBC1-8A05-41EA-AAA7-15C4E3F45CB9}"/>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5" name="直線コネクタ 344">
          <a:extLst>
            <a:ext uri="{FF2B5EF4-FFF2-40B4-BE49-F238E27FC236}">
              <a16:creationId xmlns:a16="http://schemas.microsoft.com/office/drawing/2014/main" id="{89554CED-5E9E-4D47-B1E6-1EF34884A2BC}"/>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6" name="【公営住宅】&#10;一人当たり面積最大値テキスト">
          <a:extLst>
            <a:ext uri="{FF2B5EF4-FFF2-40B4-BE49-F238E27FC236}">
              <a16:creationId xmlns:a16="http://schemas.microsoft.com/office/drawing/2014/main" id="{3452EBA4-7B94-4D18-B058-723A09C14041}"/>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7" name="直線コネクタ 346">
          <a:extLst>
            <a:ext uri="{FF2B5EF4-FFF2-40B4-BE49-F238E27FC236}">
              <a16:creationId xmlns:a16="http://schemas.microsoft.com/office/drawing/2014/main" id="{309BE7AC-D869-40AF-B629-E4EBB6E110A5}"/>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8" name="【公営住宅】&#10;一人当たり面積平均値テキスト">
          <a:extLst>
            <a:ext uri="{FF2B5EF4-FFF2-40B4-BE49-F238E27FC236}">
              <a16:creationId xmlns:a16="http://schemas.microsoft.com/office/drawing/2014/main" id="{911D4AC1-BD74-4889-8A67-0A8B5D95D6EA}"/>
            </a:ext>
          </a:extLst>
        </xdr:cNvPr>
        <xdr:cNvSpPr txBox="1"/>
      </xdr:nvSpPr>
      <xdr:spPr>
        <a:xfrm>
          <a:off x="9258300" y="14338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9" name="フローチャート: 判断 348">
          <a:extLst>
            <a:ext uri="{FF2B5EF4-FFF2-40B4-BE49-F238E27FC236}">
              <a16:creationId xmlns:a16="http://schemas.microsoft.com/office/drawing/2014/main" id="{18BFF771-ABBB-4A4C-B221-8DFAC0B3083B}"/>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50" name="フローチャート: 判断 349">
          <a:extLst>
            <a:ext uri="{FF2B5EF4-FFF2-40B4-BE49-F238E27FC236}">
              <a16:creationId xmlns:a16="http://schemas.microsoft.com/office/drawing/2014/main" id="{255BAEED-EB98-4C74-8400-9E0E7804E7D7}"/>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51" name="フローチャート: 判断 350">
          <a:extLst>
            <a:ext uri="{FF2B5EF4-FFF2-40B4-BE49-F238E27FC236}">
              <a16:creationId xmlns:a16="http://schemas.microsoft.com/office/drawing/2014/main" id="{AD268CC7-577E-4DCC-BD77-5E58B6F55BA0}"/>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2" name="フローチャート: 判断 351">
          <a:extLst>
            <a:ext uri="{FF2B5EF4-FFF2-40B4-BE49-F238E27FC236}">
              <a16:creationId xmlns:a16="http://schemas.microsoft.com/office/drawing/2014/main" id="{C007B69C-F684-4289-B4F5-A1D02D0556C5}"/>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3" name="フローチャート: 判断 352">
          <a:extLst>
            <a:ext uri="{FF2B5EF4-FFF2-40B4-BE49-F238E27FC236}">
              <a16:creationId xmlns:a16="http://schemas.microsoft.com/office/drawing/2014/main" id="{5CB72A21-5353-4AAF-8AAB-6043E82A756C}"/>
            </a:ext>
          </a:extLst>
        </xdr:cNvPr>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9AC379F-A92D-4AE9-9553-22F4D71965D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4B916A8-3055-40D6-BEEB-E34BA3BEFE0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215B328-A7CA-4ABD-8DEB-B0E07D9B540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CCA0EE7-25E3-4C4C-87B0-258075AF481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2A6AAF5-CF06-4A02-AC68-2708D2298C5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148273</xdr:rowOff>
    </xdr:from>
    <xdr:to>
      <xdr:col>55</xdr:col>
      <xdr:colOff>50800</xdr:colOff>
      <xdr:row>85</xdr:row>
      <xdr:rowOff>78423</xdr:rowOff>
    </xdr:to>
    <xdr:sp macro="" textlink="">
      <xdr:nvSpPr>
        <xdr:cNvPr id="359" name="楕円 358">
          <a:extLst>
            <a:ext uri="{FF2B5EF4-FFF2-40B4-BE49-F238E27FC236}">
              <a16:creationId xmlns:a16="http://schemas.microsoft.com/office/drawing/2014/main" id="{045853C5-BB3C-4FE8-B359-17340167A331}"/>
            </a:ext>
          </a:extLst>
        </xdr:cNvPr>
        <xdr:cNvSpPr/>
      </xdr:nvSpPr>
      <xdr:spPr>
        <a:xfrm>
          <a:off x="9192260" y="142300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171150</xdr:rowOff>
    </xdr:from>
    <xdr:ext cx="469744" cy="259045"/>
    <xdr:sp macro="" textlink="">
      <xdr:nvSpPr>
        <xdr:cNvPr id="360" name="【公営住宅】&#10;一人当たり面積該当値テキスト">
          <a:extLst>
            <a:ext uri="{FF2B5EF4-FFF2-40B4-BE49-F238E27FC236}">
              <a16:creationId xmlns:a16="http://schemas.microsoft.com/office/drawing/2014/main" id="{55839B3C-7A59-469B-BF11-433D7EAFA491}"/>
            </a:ext>
          </a:extLst>
        </xdr:cNvPr>
        <xdr:cNvSpPr txBox="1"/>
      </xdr:nvSpPr>
      <xdr:spPr>
        <a:xfrm>
          <a:off x="9258300" y="1408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149606</xdr:rowOff>
    </xdr:from>
    <xdr:to>
      <xdr:col>50</xdr:col>
      <xdr:colOff>165100</xdr:colOff>
      <xdr:row>85</xdr:row>
      <xdr:rowOff>79756</xdr:rowOff>
    </xdr:to>
    <xdr:sp macro="" textlink="">
      <xdr:nvSpPr>
        <xdr:cNvPr id="361" name="楕円 360">
          <a:extLst>
            <a:ext uri="{FF2B5EF4-FFF2-40B4-BE49-F238E27FC236}">
              <a16:creationId xmlns:a16="http://schemas.microsoft.com/office/drawing/2014/main" id="{510459B2-57DE-4AB5-BDC5-58B745A66183}"/>
            </a:ext>
          </a:extLst>
        </xdr:cNvPr>
        <xdr:cNvSpPr/>
      </xdr:nvSpPr>
      <xdr:spPr>
        <a:xfrm>
          <a:off x="8445500" y="14231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27623</xdr:rowOff>
    </xdr:from>
    <xdr:to>
      <xdr:col>55</xdr:col>
      <xdr:colOff>0</xdr:colOff>
      <xdr:row>85</xdr:row>
      <xdr:rowOff>28956</xdr:rowOff>
    </xdr:to>
    <xdr:cxnSp macro="">
      <xdr:nvCxnSpPr>
        <xdr:cNvPr id="362" name="直線コネクタ 361">
          <a:extLst>
            <a:ext uri="{FF2B5EF4-FFF2-40B4-BE49-F238E27FC236}">
              <a16:creationId xmlns:a16="http://schemas.microsoft.com/office/drawing/2014/main" id="{1AA3CACB-8C48-4296-8821-250B0BBDE63A}"/>
            </a:ext>
          </a:extLst>
        </xdr:cNvPr>
        <xdr:cNvCxnSpPr/>
      </xdr:nvCxnSpPr>
      <xdr:spPr>
        <a:xfrm flipV="1">
          <a:off x="8496300" y="14277023"/>
          <a:ext cx="7239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151512</xdr:rowOff>
    </xdr:from>
    <xdr:to>
      <xdr:col>46</xdr:col>
      <xdr:colOff>38100</xdr:colOff>
      <xdr:row>85</xdr:row>
      <xdr:rowOff>81662</xdr:rowOff>
    </xdr:to>
    <xdr:sp macro="" textlink="">
      <xdr:nvSpPr>
        <xdr:cNvPr id="363" name="楕円 362">
          <a:extLst>
            <a:ext uri="{FF2B5EF4-FFF2-40B4-BE49-F238E27FC236}">
              <a16:creationId xmlns:a16="http://schemas.microsoft.com/office/drawing/2014/main" id="{732F889B-D3DE-4EC6-B949-6135B8B3229A}"/>
            </a:ext>
          </a:extLst>
        </xdr:cNvPr>
        <xdr:cNvSpPr/>
      </xdr:nvSpPr>
      <xdr:spPr>
        <a:xfrm>
          <a:off x="7670800" y="142332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28956</xdr:rowOff>
    </xdr:from>
    <xdr:to>
      <xdr:col>50</xdr:col>
      <xdr:colOff>114300</xdr:colOff>
      <xdr:row>85</xdr:row>
      <xdr:rowOff>30862</xdr:rowOff>
    </xdr:to>
    <xdr:cxnSp macro="">
      <xdr:nvCxnSpPr>
        <xdr:cNvPr id="364" name="直線コネクタ 363">
          <a:extLst>
            <a:ext uri="{FF2B5EF4-FFF2-40B4-BE49-F238E27FC236}">
              <a16:creationId xmlns:a16="http://schemas.microsoft.com/office/drawing/2014/main" id="{9E90D28A-F100-4288-AE3F-6032CE0AE2E6}"/>
            </a:ext>
          </a:extLst>
        </xdr:cNvPr>
        <xdr:cNvCxnSpPr/>
      </xdr:nvCxnSpPr>
      <xdr:spPr>
        <a:xfrm flipV="1">
          <a:off x="7713980" y="14278356"/>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153606</xdr:rowOff>
    </xdr:from>
    <xdr:to>
      <xdr:col>41</xdr:col>
      <xdr:colOff>101600</xdr:colOff>
      <xdr:row>85</xdr:row>
      <xdr:rowOff>83756</xdr:rowOff>
    </xdr:to>
    <xdr:sp macro="" textlink="">
      <xdr:nvSpPr>
        <xdr:cNvPr id="365" name="楕円 364">
          <a:extLst>
            <a:ext uri="{FF2B5EF4-FFF2-40B4-BE49-F238E27FC236}">
              <a16:creationId xmlns:a16="http://schemas.microsoft.com/office/drawing/2014/main" id="{14678AD8-ED1D-4066-885D-4F079331700A}"/>
            </a:ext>
          </a:extLst>
        </xdr:cNvPr>
        <xdr:cNvSpPr/>
      </xdr:nvSpPr>
      <xdr:spPr>
        <a:xfrm>
          <a:off x="6873240" y="14235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30862</xdr:rowOff>
    </xdr:from>
    <xdr:to>
      <xdr:col>45</xdr:col>
      <xdr:colOff>177800</xdr:colOff>
      <xdr:row>85</xdr:row>
      <xdr:rowOff>32956</xdr:rowOff>
    </xdr:to>
    <xdr:cxnSp macro="">
      <xdr:nvCxnSpPr>
        <xdr:cNvPr id="366" name="直線コネクタ 365">
          <a:extLst>
            <a:ext uri="{FF2B5EF4-FFF2-40B4-BE49-F238E27FC236}">
              <a16:creationId xmlns:a16="http://schemas.microsoft.com/office/drawing/2014/main" id="{6EF309FA-95B2-4DB8-9109-D854BD791A10}"/>
            </a:ext>
          </a:extLst>
        </xdr:cNvPr>
        <xdr:cNvCxnSpPr/>
      </xdr:nvCxnSpPr>
      <xdr:spPr>
        <a:xfrm flipV="1">
          <a:off x="6924040" y="14280262"/>
          <a:ext cx="78994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157035</xdr:rowOff>
    </xdr:from>
    <xdr:to>
      <xdr:col>36</xdr:col>
      <xdr:colOff>165100</xdr:colOff>
      <xdr:row>85</xdr:row>
      <xdr:rowOff>87185</xdr:rowOff>
    </xdr:to>
    <xdr:sp macro="" textlink="">
      <xdr:nvSpPr>
        <xdr:cNvPr id="367" name="楕円 366">
          <a:extLst>
            <a:ext uri="{FF2B5EF4-FFF2-40B4-BE49-F238E27FC236}">
              <a16:creationId xmlns:a16="http://schemas.microsoft.com/office/drawing/2014/main" id="{75E9441E-56E4-46EE-99B5-01C8EDAED48E}"/>
            </a:ext>
          </a:extLst>
        </xdr:cNvPr>
        <xdr:cNvSpPr/>
      </xdr:nvSpPr>
      <xdr:spPr>
        <a:xfrm>
          <a:off x="6098540" y="14238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32956</xdr:rowOff>
    </xdr:from>
    <xdr:to>
      <xdr:col>41</xdr:col>
      <xdr:colOff>50800</xdr:colOff>
      <xdr:row>85</xdr:row>
      <xdr:rowOff>36385</xdr:rowOff>
    </xdr:to>
    <xdr:cxnSp macro="">
      <xdr:nvCxnSpPr>
        <xdr:cNvPr id="368" name="直線コネクタ 367">
          <a:extLst>
            <a:ext uri="{FF2B5EF4-FFF2-40B4-BE49-F238E27FC236}">
              <a16:creationId xmlns:a16="http://schemas.microsoft.com/office/drawing/2014/main" id="{EC9DD1E0-0BDF-4505-91E2-1AC73A8B0DE8}"/>
            </a:ext>
          </a:extLst>
        </xdr:cNvPr>
        <xdr:cNvCxnSpPr/>
      </xdr:nvCxnSpPr>
      <xdr:spPr>
        <a:xfrm flipV="1">
          <a:off x="6149340" y="14282356"/>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9" name="n_1aveValue【公営住宅】&#10;一人当たり面積">
          <a:extLst>
            <a:ext uri="{FF2B5EF4-FFF2-40B4-BE49-F238E27FC236}">
              <a16:creationId xmlns:a16="http://schemas.microsoft.com/office/drawing/2014/main" id="{708B27A5-692C-40BC-983B-593893066E89}"/>
            </a:ext>
          </a:extLst>
        </xdr:cNvPr>
        <xdr:cNvSpPr txBox="1"/>
      </xdr:nvSpPr>
      <xdr:spPr>
        <a:xfrm>
          <a:off x="8271587" y="144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70" name="n_2aveValue【公営住宅】&#10;一人当たり面積">
          <a:extLst>
            <a:ext uri="{FF2B5EF4-FFF2-40B4-BE49-F238E27FC236}">
              <a16:creationId xmlns:a16="http://schemas.microsoft.com/office/drawing/2014/main" id="{22DD152F-E597-4A82-98EA-6D48365FDFD7}"/>
            </a:ext>
          </a:extLst>
        </xdr:cNvPr>
        <xdr:cNvSpPr txBox="1"/>
      </xdr:nvSpPr>
      <xdr:spPr>
        <a:xfrm>
          <a:off x="7509587" y="1447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71" name="n_3aveValue【公営住宅】&#10;一人当たり面積">
          <a:extLst>
            <a:ext uri="{FF2B5EF4-FFF2-40B4-BE49-F238E27FC236}">
              <a16:creationId xmlns:a16="http://schemas.microsoft.com/office/drawing/2014/main" id="{FFBE565B-C3B6-443C-A8B6-18A04BB9EF1E}"/>
            </a:ext>
          </a:extLst>
        </xdr:cNvPr>
        <xdr:cNvSpPr txBox="1"/>
      </xdr:nvSpPr>
      <xdr:spPr>
        <a:xfrm>
          <a:off x="67120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2" name="n_4aveValue【公営住宅】&#10;一人当たり面積">
          <a:extLst>
            <a:ext uri="{FF2B5EF4-FFF2-40B4-BE49-F238E27FC236}">
              <a16:creationId xmlns:a16="http://schemas.microsoft.com/office/drawing/2014/main" id="{07986FAD-0136-4EA0-859F-7B8F1A2AACDD}"/>
            </a:ext>
          </a:extLst>
        </xdr:cNvPr>
        <xdr:cNvSpPr txBox="1"/>
      </xdr:nvSpPr>
      <xdr:spPr>
        <a:xfrm>
          <a:off x="593732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96283</xdr:rowOff>
    </xdr:from>
    <xdr:ext cx="469744" cy="259045"/>
    <xdr:sp macro="" textlink="">
      <xdr:nvSpPr>
        <xdr:cNvPr id="373" name="n_1mainValue【公営住宅】&#10;一人当たり面積">
          <a:extLst>
            <a:ext uri="{FF2B5EF4-FFF2-40B4-BE49-F238E27FC236}">
              <a16:creationId xmlns:a16="http://schemas.microsoft.com/office/drawing/2014/main" id="{6D14DE57-EF08-4AE5-8130-A23F8027AAA0}"/>
            </a:ext>
          </a:extLst>
        </xdr:cNvPr>
        <xdr:cNvSpPr txBox="1"/>
      </xdr:nvSpPr>
      <xdr:spPr>
        <a:xfrm>
          <a:off x="8271587" y="1401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98189</xdr:rowOff>
    </xdr:from>
    <xdr:ext cx="469744" cy="259045"/>
    <xdr:sp macro="" textlink="">
      <xdr:nvSpPr>
        <xdr:cNvPr id="374" name="n_2mainValue【公営住宅】&#10;一人当たり面積">
          <a:extLst>
            <a:ext uri="{FF2B5EF4-FFF2-40B4-BE49-F238E27FC236}">
              <a16:creationId xmlns:a16="http://schemas.microsoft.com/office/drawing/2014/main" id="{192E9D06-4D0F-41F8-947D-4244FA80827B}"/>
            </a:ext>
          </a:extLst>
        </xdr:cNvPr>
        <xdr:cNvSpPr txBox="1"/>
      </xdr:nvSpPr>
      <xdr:spPr>
        <a:xfrm>
          <a:off x="7509587" y="1401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100283</xdr:rowOff>
    </xdr:from>
    <xdr:ext cx="469744" cy="259045"/>
    <xdr:sp macro="" textlink="">
      <xdr:nvSpPr>
        <xdr:cNvPr id="375" name="n_3mainValue【公営住宅】&#10;一人当たり面積">
          <a:extLst>
            <a:ext uri="{FF2B5EF4-FFF2-40B4-BE49-F238E27FC236}">
              <a16:creationId xmlns:a16="http://schemas.microsoft.com/office/drawing/2014/main" id="{B7ABA350-47E9-45C1-813B-69EB93394503}"/>
            </a:ext>
          </a:extLst>
        </xdr:cNvPr>
        <xdr:cNvSpPr txBox="1"/>
      </xdr:nvSpPr>
      <xdr:spPr>
        <a:xfrm>
          <a:off x="6712027" y="1401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103712</xdr:rowOff>
    </xdr:from>
    <xdr:ext cx="469744" cy="259045"/>
    <xdr:sp macro="" textlink="">
      <xdr:nvSpPr>
        <xdr:cNvPr id="376" name="n_4mainValue【公営住宅】&#10;一人当たり面積">
          <a:extLst>
            <a:ext uri="{FF2B5EF4-FFF2-40B4-BE49-F238E27FC236}">
              <a16:creationId xmlns:a16="http://schemas.microsoft.com/office/drawing/2014/main" id="{88F7C0B4-593A-499E-9AE6-B78162799882}"/>
            </a:ext>
          </a:extLst>
        </xdr:cNvPr>
        <xdr:cNvSpPr txBox="1"/>
      </xdr:nvSpPr>
      <xdr:spPr>
        <a:xfrm>
          <a:off x="5937327" y="1401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BC32F21-BB0D-4A81-8059-7A9224FB2D2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E9BA3430-1F40-4D09-8ADC-652F120F410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F1B3E6CA-07E1-4909-8572-C674AC5DEF5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08CC986-E134-4029-BE9B-A91C57B7AC2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D818A3C9-243B-45BA-AF2B-FFC87C1DF0F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5ABF355-A1C0-4C36-A683-B47A4538C23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E644A8B-1D16-4D0D-9C79-DF42181737D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79594FEA-329D-42C4-AA80-BC082BEFBED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320322E5-5BD8-49FE-9FD0-34171C53FA52}"/>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82642A56-3C60-4E60-9C45-EB712ECF7E0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8BF803FC-F5AC-4214-950E-0ADDBE496D67}"/>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5E54AE06-62B8-42DC-AB11-D0EDD0D8549D}"/>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14D3BE8F-FBF5-4D0A-9B07-1573D3531EE5}"/>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CF91B57-1B50-4720-9A48-2098067BF5DD}"/>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F867F73E-E234-4044-AD56-8DB02588AB19}"/>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671A85F2-F923-4B0E-BAD3-8D58090B3852}"/>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D78E89FC-808D-4079-88BA-93AB29D5DF59}"/>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F8456C0E-5FF8-4D07-9418-96AAC6656F42}"/>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BA7FCF0A-C670-41DA-AF58-47FA64F1938C}"/>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6F819AA1-D73E-4776-8CC5-DE60E5F365C4}"/>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7C4D93F9-FC14-4EA2-A968-830D071DF6B7}"/>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B79DB825-ACFF-434A-A6E7-160D01CFFCCB}"/>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5ED33C9E-A253-412B-991A-388925CC5F64}"/>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35CFA575-629D-4757-ABB2-EC506C47C2B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401" name="直線コネクタ 400">
          <a:extLst>
            <a:ext uri="{FF2B5EF4-FFF2-40B4-BE49-F238E27FC236}">
              <a16:creationId xmlns:a16="http://schemas.microsoft.com/office/drawing/2014/main" id="{7011592B-E71F-42A4-AF9E-D3EB4C575A09}"/>
            </a:ext>
          </a:extLst>
        </xdr:cNvPr>
        <xdr:cNvCxnSpPr/>
      </xdr:nvCxnSpPr>
      <xdr:spPr>
        <a:xfrm flipV="1">
          <a:off x="4086225" y="16851630"/>
          <a:ext cx="0" cy="1314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51BE571F-D078-44CF-94EA-E05E165F08C8}"/>
            </a:ext>
          </a:extLst>
        </xdr:cNvPr>
        <xdr:cNvSpPr txBox="1"/>
      </xdr:nvSpPr>
      <xdr:spPr>
        <a:xfrm>
          <a:off x="4124960" y="1816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3" name="直線コネクタ 402">
          <a:extLst>
            <a:ext uri="{FF2B5EF4-FFF2-40B4-BE49-F238E27FC236}">
              <a16:creationId xmlns:a16="http://schemas.microsoft.com/office/drawing/2014/main" id="{F876047F-2725-4F4B-B0FB-D2BA1A4B94E2}"/>
            </a:ext>
          </a:extLst>
        </xdr:cNvPr>
        <xdr:cNvCxnSpPr/>
      </xdr:nvCxnSpPr>
      <xdr:spPr>
        <a:xfrm>
          <a:off x="4020820" y="18166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99A6C880-75B7-45ED-9E2B-28A20D6BFD48}"/>
            </a:ext>
          </a:extLst>
        </xdr:cNvPr>
        <xdr:cNvSpPr txBox="1"/>
      </xdr:nvSpPr>
      <xdr:spPr>
        <a:xfrm>
          <a:off x="4124960" y="1663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5" name="直線コネクタ 404">
          <a:extLst>
            <a:ext uri="{FF2B5EF4-FFF2-40B4-BE49-F238E27FC236}">
              <a16:creationId xmlns:a16="http://schemas.microsoft.com/office/drawing/2014/main" id="{AF56BBD1-6438-4B9B-A404-A7F4CF756288}"/>
            </a:ext>
          </a:extLst>
        </xdr:cNvPr>
        <xdr:cNvCxnSpPr/>
      </xdr:nvCxnSpPr>
      <xdr:spPr>
        <a:xfrm>
          <a:off x="4020820" y="1685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4720C76A-5A17-480C-BE70-A6BE217D4A4B}"/>
            </a:ext>
          </a:extLst>
        </xdr:cNvPr>
        <xdr:cNvSpPr txBox="1"/>
      </xdr:nvSpPr>
      <xdr:spPr>
        <a:xfrm>
          <a:off x="4124960" y="1746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7" name="フローチャート: 判断 406">
          <a:extLst>
            <a:ext uri="{FF2B5EF4-FFF2-40B4-BE49-F238E27FC236}">
              <a16:creationId xmlns:a16="http://schemas.microsoft.com/office/drawing/2014/main" id="{D5A70E3A-FA73-4D4A-AB95-4BA8222613E0}"/>
            </a:ext>
          </a:extLst>
        </xdr:cNvPr>
        <xdr:cNvSpPr/>
      </xdr:nvSpPr>
      <xdr:spPr>
        <a:xfrm>
          <a:off x="403606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8" name="フローチャート: 判断 407">
          <a:extLst>
            <a:ext uri="{FF2B5EF4-FFF2-40B4-BE49-F238E27FC236}">
              <a16:creationId xmlns:a16="http://schemas.microsoft.com/office/drawing/2014/main" id="{2B0D1A09-04B6-4413-A946-6FCABB66AD5A}"/>
            </a:ext>
          </a:extLst>
        </xdr:cNvPr>
        <xdr:cNvSpPr/>
      </xdr:nvSpPr>
      <xdr:spPr>
        <a:xfrm>
          <a:off x="3312160" y="17480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9" name="フローチャート: 判断 408">
          <a:extLst>
            <a:ext uri="{FF2B5EF4-FFF2-40B4-BE49-F238E27FC236}">
              <a16:creationId xmlns:a16="http://schemas.microsoft.com/office/drawing/2014/main" id="{35947D36-EE5C-4BBF-804F-B7F6CAD778C1}"/>
            </a:ext>
          </a:extLst>
        </xdr:cNvPr>
        <xdr:cNvSpPr/>
      </xdr:nvSpPr>
      <xdr:spPr>
        <a:xfrm>
          <a:off x="2514600" y="1745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10" name="フローチャート: 判断 409">
          <a:extLst>
            <a:ext uri="{FF2B5EF4-FFF2-40B4-BE49-F238E27FC236}">
              <a16:creationId xmlns:a16="http://schemas.microsoft.com/office/drawing/2014/main" id="{D33E67F8-08F7-41B1-A9BB-7BF153A025A0}"/>
            </a:ext>
          </a:extLst>
        </xdr:cNvPr>
        <xdr:cNvSpPr/>
      </xdr:nvSpPr>
      <xdr:spPr>
        <a:xfrm>
          <a:off x="1739900" y="17393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11" name="フローチャート: 判断 410">
          <a:extLst>
            <a:ext uri="{FF2B5EF4-FFF2-40B4-BE49-F238E27FC236}">
              <a16:creationId xmlns:a16="http://schemas.microsoft.com/office/drawing/2014/main" id="{D4EBC286-12BF-427C-8BA9-E79296AA3E5F}"/>
            </a:ext>
          </a:extLst>
        </xdr:cNvPr>
        <xdr:cNvSpPr/>
      </xdr:nvSpPr>
      <xdr:spPr>
        <a:xfrm>
          <a:off x="965200" y="17379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A4E6B30-A7A8-47A4-892A-1876E3D084A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4E61CEB-6182-4DC9-AD54-62A776DCE44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C7495C3-8CFC-4C01-9CB1-70A1F59E995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F1879AD-590C-40A6-890A-F1DCE0FA0793}"/>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1118D70-720F-4077-BA06-9FDAB3A0F075}"/>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19686</xdr:rowOff>
    </xdr:from>
    <xdr:to>
      <xdr:col>24</xdr:col>
      <xdr:colOff>114300</xdr:colOff>
      <xdr:row>104</xdr:row>
      <xdr:rowOff>121286</xdr:rowOff>
    </xdr:to>
    <xdr:sp macro="" textlink="">
      <xdr:nvSpPr>
        <xdr:cNvPr id="417" name="楕円 416">
          <a:extLst>
            <a:ext uri="{FF2B5EF4-FFF2-40B4-BE49-F238E27FC236}">
              <a16:creationId xmlns:a16="http://schemas.microsoft.com/office/drawing/2014/main" id="{3959ACD1-F60F-4263-9E67-FE606C112170}"/>
            </a:ext>
          </a:extLst>
        </xdr:cNvPr>
        <xdr:cNvSpPr/>
      </xdr:nvSpPr>
      <xdr:spPr>
        <a:xfrm>
          <a:off x="4036060" y="174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42563</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9AA63D4F-F58E-480A-94D4-4D03E49CFF55}"/>
            </a:ext>
          </a:extLst>
        </xdr:cNvPr>
        <xdr:cNvSpPr txBox="1"/>
      </xdr:nvSpPr>
      <xdr:spPr>
        <a:xfrm>
          <a:off x="4124960" y="1730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2539</xdr:rowOff>
    </xdr:from>
    <xdr:to>
      <xdr:col>20</xdr:col>
      <xdr:colOff>38100</xdr:colOff>
      <xdr:row>104</xdr:row>
      <xdr:rowOff>104139</xdr:rowOff>
    </xdr:to>
    <xdr:sp macro="" textlink="">
      <xdr:nvSpPr>
        <xdr:cNvPr id="419" name="楕円 418">
          <a:extLst>
            <a:ext uri="{FF2B5EF4-FFF2-40B4-BE49-F238E27FC236}">
              <a16:creationId xmlns:a16="http://schemas.microsoft.com/office/drawing/2014/main" id="{819B4967-6527-4D41-873E-4461AF5BC220}"/>
            </a:ext>
          </a:extLst>
        </xdr:cNvPr>
        <xdr:cNvSpPr/>
      </xdr:nvSpPr>
      <xdr:spPr>
        <a:xfrm>
          <a:off x="331216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53339</xdr:rowOff>
    </xdr:from>
    <xdr:to>
      <xdr:col>24</xdr:col>
      <xdr:colOff>63500</xdr:colOff>
      <xdr:row>104</xdr:row>
      <xdr:rowOff>70486</xdr:rowOff>
    </xdr:to>
    <xdr:cxnSp macro="">
      <xdr:nvCxnSpPr>
        <xdr:cNvPr id="420" name="直線コネクタ 419">
          <a:extLst>
            <a:ext uri="{FF2B5EF4-FFF2-40B4-BE49-F238E27FC236}">
              <a16:creationId xmlns:a16="http://schemas.microsoft.com/office/drawing/2014/main" id="{EA8A6F44-D065-4134-BCD2-325BDBE8B0AF}"/>
            </a:ext>
          </a:extLst>
        </xdr:cNvPr>
        <xdr:cNvCxnSpPr/>
      </xdr:nvCxnSpPr>
      <xdr:spPr>
        <a:xfrm>
          <a:off x="3355340" y="17487899"/>
          <a:ext cx="73152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137795</xdr:rowOff>
    </xdr:from>
    <xdr:to>
      <xdr:col>15</xdr:col>
      <xdr:colOff>101600</xdr:colOff>
      <xdr:row>104</xdr:row>
      <xdr:rowOff>67945</xdr:rowOff>
    </xdr:to>
    <xdr:sp macro="" textlink="">
      <xdr:nvSpPr>
        <xdr:cNvPr id="421" name="楕円 420">
          <a:extLst>
            <a:ext uri="{FF2B5EF4-FFF2-40B4-BE49-F238E27FC236}">
              <a16:creationId xmlns:a16="http://schemas.microsoft.com/office/drawing/2014/main" id="{43A5C07F-16F8-445D-8214-C7FB268A3EDF}"/>
            </a:ext>
          </a:extLst>
        </xdr:cNvPr>
        <xdr:cNvSpPr/>
      </xdr:nvSpPr>
      <xdr:spPr>
        <a:xfrm>
          <a:off x="2514600" y="17404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17145</xdr:rowOff>
    </xdr:from>
    <xdr:to>
      <xdr:col>19</xdr:col>
      <xdr:colOff>177800</xdr:colOff>
      <xdr:row>104</xdr:row>
      <xdr:rowOff>53339</xdr:rowOff>
    </xdr:to>
    <xdr:cxnSp macro="">
      <xdr:nvCxnSpPr>
        <xdr:cNvPr id="422" name="直線コネクタ 421">
          <a:extLst>
            <a:ext uri="{FF2B5EF4-FFF2-40B4-BE49-F238E27FC236}">
              <a16:creationId xmlns:a16="http://schemas.microsoft.com/office/drawing/2014/main" id="{6DE9185C-9AC3-44E8-9224-266E9CE9026B}"/>
            </a:ext>
          </a:extLst>
        </xdr:cNvPr>
        <xdr:cNvCxnSpPr/>
      </xdr:nvCxnSpPr>
      <xdr:spPr>
        <a:xfrm>
          <a:off x="2565400" y="17451705"/>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103505</xdr:rowOff>
    </xdr:from>
    <xdr:to>
      <xdr:col>10</xdr:col>
      <xdr:colOff>165100</xdr:colOff>
      <xdr:row>104</xdr:row>
      <xdr:rowOff>33655</xdr:rowOff>
    </xdr:to>
    <xdr:sp macro="" textlink="">
      <xdr:nvSpPr>
        <xdr:cNvPr id="423" name="楕円 422">
          <a:extLst>
            <a:ext uri="{FF2B5EF4-FFF2-40B4-BE49-F238E27FC236}">
              <a16:creationId xmlns:a16="http://schemas.microsoft.com/office/drawing/2014/main" id="{0C35D98A-2EC0-416E-96EE-ABA14433B5A2}"/>
            </a:ext>
          </a:extLst>
        </xdr:cNvPr>
        <xdr:cNvSpPr/>
      </xdr:nvSpPr>
      <xdr:spPr>
        <a:xfrm>
          <a:off x="1739900" y="17370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154305</xdr:rowOff>
    </xdr:from>
    <xdr:to>
      <xdr:col>15</xdr:col>
      <xdr:colOff>50800</xdr:colOff>
      <xdr:row>104</xdr:row>
      <xdr:rowOff>17145</xdr:rowOff>
    </xdr:to>
    <xdr:cxnSp macro="">
      <xdr:nvCxnSpPr>
        <xdr:cNvPr id="424" name="直線コネクタ 423">
          <a:extLst>
            <a:ext uri="{FF2B5EF4-FFF2-40B4-BE49-F238E27FC236}">
              <a16:creationId xmlns:a16="http://schemas.microsoft.com/office/drawing/2014/main" id="{13AB0F98-704D-4DA9-84A7-80E522252F4D}"/>
            </a:ext>
          </a:extLst>
        </xdr:cNvPr>
        <xdr:cNvCxnSpPr/>
      </xdr:nvCxnSpPr>
      <xdr:spPr>
        <a:xfrm>
          <a:off x="1790700" y="1742122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67311</xdr:rowOff>
    </xdr:from>
    <xdr:to>
      <xdr:col>6</xdr:col>
      <xdr:colOff>38100</xdr:colOff>
      <xdr:row>103</xdr:row>
      <xdr:rowOff>168911</xdr:rowOff>
    </xdr:to>
    <xdr:sp macro="" textlink="">
      <xdr:nvSpPr>
        <xdr:cNvPr id="425" name="楕円 424">
          <a:extLst>
            <a:ext uri="{FF2B5EF4-FFF2-40B4-BE49-F238E27FC236}">
              <a16:creationId xmlns:a16="http://schemas.microsoft.com/office/drawing/2014/main" id="{F4834A3E-1D6C-4A62-8503-57B53E015AF2}"/>
            </a:ext>
          </a:extLst>
        </xdr:cNvPr>
        <xdr:cNvSpPr/>
      </xdr:nvSpPr>
      <xdr:spPr>
        <a:xfrm>
          <a:off x="965200" y="173342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118111</xdr:rowOff>
    </xdr:from>
    <xdr:to>
      <xdr:col>10</xdr:col>
      <xdr:colOff>114300</xdr:colOff>
      <xdr:row>103</xdr:row>
      <xdr:rowOff>154305</xdr:rowOff>
    </xdr:to>
    <xdr:cxnSp macro="">
      <xdr:nvCxnSpPr>
        <xdr:cNvPr id="426" name="直線コネクタ 425">
          <a:extLst>
            <a:ext uri="{FF2B5EF4-FFF2-40B4-BE49-F238E27FC236}">
              <a16:creationId xmlns:a16="http://schemas.microsoft.com/office/drawing/2014/main" id="{21D0A35F-C663-4513-98E9-E8336E3088FF}"/>
            </a:ext>
          </a:extLst>
        </xdr:cNvPr>
        <xdr:cNvCxnSpPr/>
      </xdr:nvCxnSpPr>
      <xdr:spPr>
        <a:xfrm>
          <a:off x="1008380" y="17385031"/>
          <a:ext cx="7823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139082</xdr:rowOff>
    </xdr:from>
    <xdr:ext cx="405111" cy="259045"/>
    <xdr:sp macro="" textlink="">
      <xdr:nvSpPr>
        <xdr:cNvPr id="427" name="n_1aveValue【港湾・漁港】&#10;有形固定資産減価償却率">
          <a:extLst>
            <a:ext uri="{FF2B5EF4-FFF2-40B4-BE49-F238E27FC236}">
              <a16:creationId xmlns:a16="http://schemas.microsoft.com/office/drawing/2014/main" id="{2C4165E1-1D6A-4A52-ADA7-1BCBC504FD4E}"/>
            </a:ext>
          </a:extLst>
        </xdr:cNvPr>
        <xdr:cNvSpPr txBox="1"/>
      </xdr:nvSpPr>
      <xdr:spPr>
        <a:xfrm>
          <a:off x="3170564" y="1757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112413</xdr:rowOff>
    </xdr:from>
    <xdr:ext cx="405111" cy="259045"/>
    <xdr:sp macro="" textlink="">
      <xdr:nvSpPr>
        <xdr:cNvPr id="428" name="n_2aveValue【港湾・漁港】&#10;有形固定資産減価償却率">
          <a:extLst>
            <a:ext uri="{FF2B5EF4-FFF2-40B4-BE49-F238E27FC236}">
              <a16:creationId xmlns:a16="http://schemas.microsoft.com/office/drawing/2014/main" id="{0BE0DB7C-591B-4E94-82E5-5A34572E2644}"/>
            </a:ext>
          </a:extLst>
        </xdr:cNvPr>
        <xdr:cNvSpPr txBox="1"/>
      </xdr:nvSpPr>
      <xdr:spPr>
        <a:xfrm>
          <a:off x="2385704" y="1754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47641</xdr:rowOff>
    </xdr:from>
    <xdr:ext cx="405111" cy="259045"/>
    <xdr:sp macro="" textlink="">
      <xdr:nvSpPr>
        <xdr:cNvPr id="429" name="n_3aveValue【港湾・漁港】&#10;有形固定資産減価償却率">
          <a:extLst>
            <a:ext uri="{FF2B5EF4-FFF2-40B4-BE49-F238E27FC236}">
              <a16:creationId xmlns:a16="http://schemas.microsoft.com/office/drawing/2014/main" id="{779EC06C-AB03-4B08-A50E-10452932A7CC}"/>
            </a:ext>
          </a:extLst>
        </xdr:cNvPr>
        <xdr:cNvSpPr txBox="1"/>
      </xdr:nvSpPr>
      <xdr:spPr>
        <a:xfrm>
          <a:off x="1611004" y="17482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34307</xdr:rowOff>
    </xdr:from>
    <xdr:ext cx="405111" cy="259045"/>
    <xdr:sp macro="" textlink="">
      <xdr:nvSpPr>
        <xdr:cNvPr id="430" name="n_4aveValue【港湾・漁港】&#10;有形固定資産減価償却率">
          <a:extLst>
            <a:ext uri="{FF2B5EF4-FFF2-40B4-BE49-F238E27FC236}">
              <a16:creationId xmlns:a16="http://schemas.microsoft.com/office/drawing/2014/main" id="{7354D96C-D20B-4084-A9F2-F50CAC28E382}"/>
            </a:ext>
          </a:extLst>
        </xdr:cNvPr>
        <xdr:cNvSpPr txBox="1"/>
      </xdr:nvSpPr>
      <xdr:spPr>
        <a:xfrm>
          <a:off x="836304" y="1746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120666</xdr:rowOff>
    </xdr:from>
    <xdr:ext cx="405111" cy="259045"/>
    <xdr:sp macro="" textlink="">
      <xdr:nvSpPr>
        <xdr:cNvPr id="431" name="n_1mainValue【港湾・漁港】&#10;有形固定資産減価償却率">
          <a:extLst>
            <a:ext uri="{FF2B5EF4-FFF2-40B4-BE49-F238E27FC236}">
              <a16:creationId xmlns:a16="http://schemas.microsoft.com/office/drawing/2014/main" id="{63F4BE66-1F2B-4820-BE4E-2C519A45FCC8}"/>
            </a:ext>
          </a:extLst>
        </xdr:cNvPr>
        <xdr:cNvSpPr txBox="1"/>
      </xdr:nvSpPr>
      <xdr:spPr>
        <a:xfrm>
          <a:off x="317056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84472</xdr:rowOff>
    </xdr:from>
    <xdr:ext cx="405111" cy="259045"/>
    <xdr:sp macro="" textlink="">
      <xdr:nvSpPr>
        <xdr:cNvPr id="432" name="n_2mainValue【港湾・漁港】&#10;有形固定資産減価償却率">
          <a:extLst>
            <a:ext uri="{FF2B5EF4-FFF2-40B4-BE49-F238E27FC236}">
              <a16:creationId xmlns:a16="http://schemas.microsoft.com/office/drawing/2014/main" id="{7BD0116F-A517-41C4-8D11-3D6CEB71D74E}"/>
            </a:ext>
          </a:extLst>
        </xdr:cNvPr>
        <xdr:cNvSpPr txBox="1"/>
      </xdr:nvSpPr>
      <xdr:spPr>
        <a:xfrm>
          <a:off x="238570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50182</xdr:rowOff>
    </xdr:from>
    <xdr:ext cx="405111" cy="259045"/>
    <xdr:sp macro="" textlink="">
      <xdr:nvSpPr>
        <xdr:cNvPr id="433" name="n_3mainValue【港湾・漁港】&#10;有形固定資産減価償却率">
          <a:extLst>
            <a:ext uri="{FF2B5EF4-FFF2-40B4-BE49-F238E27FC236}">
              <a16:creationId xmlns:a16="http://schemas.microsoft.com/office/drawing/2014/main" id="{0A914E36-2D68-43EE-BBC4-54DE94DE6EB5}"/>
            </a:ext>
          </a:extLst>
        </xdr:cNvPr>
        <xdr:cNvSpPr txBox="1"/>
      </xdr:nvSpPr>
      <xdr:spPr>
        <a:xfrm>
          <a:off x="1611004" y="171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434" name="n_4mainValue【港湾・漁港】&#10;有形固定資産減価償却率">
          <a:extLst>
            <a:ext uri="{FF2B5EF4-FFF2-40B4-BE49-F238E27FC236}">
              <a16:creationId xmlns:a16="http://schemas.microsoft.com/office/drawing/2014/main" id="{2E372363-DC9D-441E-A48A-90CF874C1999}"/>
            </a:ext>
          </a:extLst>
        </xdr:cNvPr>
        <xdr:cNvSpPr txBox="1"/>
      </xdr:nvSpPr>
      <xdr:spPr>
        <a:xfrm>
          <a:off x="83630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7C9C9F1B-424D-4D3C-AF07-5F9DA5EAD17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D1C35DC0-BADF-4113-AE2F-3565E4C23E7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5F671289-3B41-4922-9165-859115B7A62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CBF0486C-8290-4BFD-862E-CD5C50E3A5B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EFCCB5F4-CAD9-478B-A88A-33560C40BDD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5EE0D737-FA14-43C4-8CEB-BFF03FA2F1E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6BC9FA18-BA97-4372-9C7D-1849AA4C09E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521440A1-D4A8-4EE2-B6CF-24B8A273DAE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AE022890-EE8F-44C6-B978-5A539ED8028E}"/>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A1292588-94FE-48CB-9352-64403B3641A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61A7E4F0-C209-4A26-AFC5-CA3CFEDAEA9C}"/>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a:extLst>
            <a:ext uri="{FF2B5EF4-FFF2-40B4-BE49-F238E27FC236}">
              <a16:creationId xmlns:a16="http://schemas.microsoft.com/office/drawing/2014/main" id="{42080D30-E740-4D53-B45C-B9C8BFC10178}"/>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22FC4465-D3CA-4A5E-BE8F-60C8A1C7922E}"/>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8" name="テキスト ボックス 447">
          <a:extLst>
            <a:ext uri="{FF2B5EF4-FFF2-40B4-BE49-F238E27FC236}">
              <a16:creationId xmlns:a16="http://schemas.microsoft.com/office/drawing/2014/main" id="{8247B439-0157-4BF6-9DF2-761B2E516984}"/>
            </a:ext>
          </a:extLst>
        </xdr:cNvPr>
        <xdr:cNvSpPr txBox="1"/>
      </xdr:nvSpPr>
      <xdr:spPr>
        <a:xfrm>
          <a:off x="5299921" y="1774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D40390C5-B3AD-443F-95BC-679CE1AC9EFE}"/>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0" name="テキスト ボックス 449">
          <a:extLst>
            <a:ext uri="{FF2B5EF4-FFF2-40B4-BE49-F238E27FC236}">
              <a16:creationId xmlns:a16="http://schemas.microsoft.com/office/drawing/2014/main" id="{1FF2DB7E-8E4E-470A-BCDE-777CD469E07A}"/>
            </a:ext>
          </a:extLst>
        </xdr:cNvPr>
        <xdr:cNvSpPr txBox="1"/>
      </xdr:nvSpPr>
      <xdr:spPr>
        <a:xfrm>
          <a:off x="5299921"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76F28201-B5DD-4F92-A670-EC01EB677206}"/>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2" name="テキスト ボックス 451">
          <a:extLst>
            <a:ext uri="{FF2B5EF4-FFF2-40B4-BE49-F238E27FC236}">
              <a16:creationId xmlns:a16="http://schemas.microsoft.com/office/drawing/2014/main" id="{A1426F2B-1FE2-47AD-9ADF-FFF6A9D9D598}"/>
            </a:ext>
          </a:extLst>
        </xdr:cNvPr>
        <xdr:cNvSpPr txBox="1"/>
      </xdr:nvSpPr>
      <xdr:spPr>
        <a:xfrm>
          <a:off x="5299921"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911844C8-39A1-44AD-8722-DF81CB6289B2}"/>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4" name="テキスト ボックス 453">
          <a:extLst>
            <a:ext uri="{FF2B5EF4-FFF2-40B4-BE49-F238E27FC236}">
              <a16:creationId xmlns:a16="http://schemas.microsoft.com/office/drawing/2014/main" id="{0F83513A-BE97-4F17-8B63-43D975431329}"/>
            </a:ext>
          </a:extLst>
        </xdr:cNvPr>
        <xdr:cNvSpPr txBox="1"/>
      </xdr:nvSpPr>
      <xdr:spPr>
        <a:xfrm>
          <a:off x="5299921" y="1662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60FB2DF0-0D27-46E8-81B8-B081ECBBB86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FB56F53C-7923-4692-BBD6-A540AD96CEB6}"/>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616D1949-C819-47F7-B506-1224C29BCC0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8" name="直線コネクタ 457">
          <a:extLst>
            <a:ext uri="{FF2B5EF4-FFF2-40B4-BE49-F238E27FC236}">
              <a16:creationId xmlns:a16="http://schemas.microsoft.com/office/drawing/2014/main" id="{205F6BF5-99EA-468A-AFBC-47127DEFDED0}"/>
            </a:ext>
          </a:extLst>
        </xdr:cNvPr>
        <xdr:cNvCxnSpPr/>
      </xdr:nvCxnSpPr>
      <xdr:spPr>
        <a:xfrm flipV="1">
          <a:off x="9219565" y="16731749"/>
          <a:ext cx="0" cy="152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CEA16934-0895-4266-906A-3BFEAA9C880C}"/>
            </a:ext>
          </a:extLst>
        </xdr:cNvPr>
        <xdr:cNvSpPr txBox="1"/>
      </xdr:nvSpPr>
      <xdr:spPr>
        <a:xfrm>
          <a:off x="9258300" y="18260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60" name="直線コネクタ 459">
          <a:extLst>
            <a:ext uri="{FF2B5EF4-FFF2-40B4-BE49-F238E27FC236}">
              <a16:creationId xmlns:a16="http://schemas.microsoft.com/office/drawing/2014/main" id="{953D7E45-053C-4B8A-825E-35908635A46B}"/>
            </a:ext>
          </a:extLst>
        </xdr:cNvPr>
        <xdr:cNvCxnSpPr/>
      </xdr:nvCxnSpPr>
      <xdr:spPr>
        <a:xfrm>
          <a:off x="9154160" y="18256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61" name="【港湾・漁港】&#10;一人当たり有形固定資産（償却資産）額最大値テキスト">
          <a:extLst>
            <a:ext uri="{FF2B5EF4-FFF2-40B4-BE49-F238E27FC236}">
              <a16:creationId xmlns:a16="http://schemas.microsoft.com/office/drawing/2014/main" id="{C82840C0-D7E2-41BE-8044-F097CA49C79D}"/>
            </a:ext>
          </a:extLst>
        </xdr:cNvPr>
        <xdr:cNvSpPr txBox="1"/>
      </xdr:nvSpPr>
      <xdr:spPr>
        <a:xfrm>
          <a:off x="9258300" y="1651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2" name="直線コネクタ 461">
          <a:extLst>
            <a:ext uri="{FF2B5EF4-FFF2-40B4-BE49-F238E27FC236}">
              <a16:creationId xmlns:a16="http://schemas.microsoft.com/office/drawing/2014/main" id="{5B0F29B2-3D56-4CFF-9117-E444A5CA2381}"/>
            </a:ext>
          </a:extLst>
        </xdr:cNvPr>
        <xdr:cNvCxnSpPr/>
      </xdr:nvCxnSpPr>
      <xdr:spPr>
        <a:xfrm>
          <a:off x="9154160" y="16731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62878</xdr:rowOff>
    </xdr:from>
    <xdr:ext cx="534377" cy="259045"/>
    <xdr:sp macro="" textlink="">
      <xdr:nvSpPr>
        <xdr:cNvPr id="463" name="【港湾・漁港】&#10;一人当たり有形固定資産（償却資産）額平均値テキスト">
          <a:extLst>
            <a:ext uri="{FF2B5EF4-FFF2-40B4-BE49-F238E27FC236}">
              <a16:creationId xmlns:a16="http://schemas.microsoft.com/office/drawing/2014/main" id="{F29C39E4-599F-47D4-823D-2DDDF2EDC1F3}"/>
            </a:ext>
          </a:extLst>
        </xdr:cNvPr>
        <xdr:cNvSpPr txBox="1"/>
      </xdr:nvSpPr>
      <xdr:spPr>
        <a:xfrm>
          <a:off x="9258300" y="18000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4" name="フローチャート: 判断 463">
          <a:extLst>
            <a:ext uri="{FF2B5EF4-FFF2-40B4-BE49-F238E27FC236}">
              <a16:creationId xmlns:a16="http://schemas.microsoft.com/office/drawing/2014/main" id="{6345E03B-3061-4764-A273-3D1FACABF743}"/>
            </a:ext>
          </a:extLst>
        </xdr:cNvPr>
        <xdr:cNvSpPr/>
      </xdr:nvSpPr>
      <xdr:spPr>
        <a:xfrm>
          <a:off x="9192260" y="180219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5" name="フローチャート: 判断 464">
          <a:extLst>
            <a:ext uri="{FF2B5EF4-FFF2-40B4-BE49-F238E27FC236}">
              <a16:creationId xmlns:a16="http://schemas.microsoft.com/office/drawing/2014/main" id="{299D069A-D2B3-4E9B-A9AC-87D642DD7630}"/>
            </a:ext>
          </a:extLst>
        </xdr:cNvPr>
        <xdr:cNvSpPr/>
      </xdr:nvSpPr>
      <xdr:spPr>
        <a:xfrm>
          <a:off x="8445500" y="18033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6" name="フローチャート: 判断 465">
          <a:extLst>
            <a:ext uri="{FF2B5EF4-FFF2-40B4-BE49-F238E27FC236}">
              <a16:creationId xmlns:a16="http://schemas.microsoft.com/office/drawing/2014/main" id="{140B7A54-737B-4B1C-8564-70E31EE684FB}"/>
            </a:ext>
          </a:extLst>
        </xdr:cNvPr>
        <xdr:cNvSpPr/>
      </xdr:nvSpPr>
      <xdr:spPr>
        <a:xfrm>
          <a:off x="7670800" y="18036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7" name="フローチャート: 判断 466">
          <a:extLst>
            <a:ext uri="{FF2B5EF4-FFF2-40B4-BE49-F238E27FC236}">
              <a16:creationId xmlns:a16="http://schemas.microsoft.com/office/drawing/2014/main" id="{8AD228A4-EFD6-4D38-8F4D-671964FBDA4E}"/>
            </a:ext>
          </a:extLst>
        </xdr:cNvPr>
        <xdr:cNvSpPr/>
      </xdr:nvSpPr>
      <xdr:spPr>
        <a:xfrm>
          <a:off x="6873240" y="17907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8" name="フローチャート: 判断 467">
          <a:extLst>
            <a:ext uri="{FF2B5EF4-FFF2-40B4-BE49-F238E27FC236}">
              <a16:creationId xmlns:a16="http://schemas.microsoft.com/office/drawing/2014/main" id="{B9A60DFB-52BC-408A-9EF2-FAAF6857721E}"/>
            </a:ext>
          </a:extLst>
        </xdr:cNvPr>
        <xdr:cNvSpPr/>
      </xdr:nvSpPr>
      <xdr:spPr>
        <a:xfrm>
          <a:off x="6098540" y="17911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83E1373-9F5E-4364-9E62-AFFF2318A5F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0611124-AAD3-4D89-8FA6-10A4F9D2C3B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AE8A3A4-1DF2-40AF-8CA3-C4870BF441D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528C4B7-D522-4105-B87F-39792590813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AF7414F-1071-474D-BCD0-12D74FB87C3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129451</xdr:rowOff>
    </xdr:from>
    <xdr:to>
      <xdr:col>55</xdr:col>
      <xdr:colOff>50800</xdr:colOff>
      <xdr:row>105</xdr:row>
      <xdr:rowOff>59601</xdr:rowOff>
    </xdr:to>
    <xdr:sp macro="" textlink="">
      <xdr:nvSpPr>
        <xdr:cNvPr id="474" name="楕円 473">
          <a:extLst>
            <a:ext uri="{FF2B5EF4-FFF2-40B4-BE49-F238E27FC236}">
              <a16:creationId xmlns:a16="http://schemas.microsoft.com/office/drawing/2014/main" id="{D93BBD79-D7C3-4CFE-B567-7CD48C5B086A}"/>
            </a:ext>
          </a:extLst>
        </xdr:cNvPr>
        <xdr:cNvSpPr/>
      </xdr:nvSpPr>
      <xdr:spPr>
        <a:xfrm>
          <a:off x="9192260" y="175640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152328</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001D4BE6-D6FE-46FD-A074-B61CF01B6FCB}"/>
            </a:ext>
          </a:extLst>
        </xdr:cNvPr>
        <xdr:cNvSpPr txBox="1"/>
      </xdr:nvSpPr>
      <xdr:spPr>
        <a:xfrm>
          <a:off x="9258300" y="17419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146555</xdr:rowOff>
    </xdr:from>
    <xdr:to>
      <xdr:col>50</xdr:col>
      <xdr:colOff>165100</xdr:colOff>
      <xdr:row>105</xdr:row>
      <xdr:rowOff>76705</xdr:rowOff>
    </xdr:to>
    <xdr:sp macro="" textlink="">
      <xdr:nvSpPr>
        <xdr:cNvPr id="476" name="楕円 475">
          <a:extLst>
            <a:ext uri="{FF2B5EF4-FFF2-40B4-BE49-F238E27FC236}">
              <a16:creationId xmlns:a16="http://schemas.microsoft.com/office/drawing/2014/main" id="{82A36A0C-734C-4A7D-AA60-CFDF8275794F}"/>
            </a:ext>
          </a:extLst>
        </xdr:cNvPr>
        <xdr:cNvSpPr/>
      </xdr:nvSpPr>
      <xdr:spPr>
        <a:xfrm>
          <a:off x="8445500" y="17581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8801</xdr:rowOff>
    </xdr:from>
    <xdr:to>
      <xdr:col>55</xdr:col>
      <xdr:colOff>0</xdr:colOff>
      <xdr:row>105</xdr:row>
      <xdr:rowOff>25905</xdr:rowOff>
    </xdr:to>
    <xdr:cxnSp macro="">
      <xdr:nvCxnSpPr>
        <xdr:cNvPr id="477" name="直線コネクタ 476">
          <a:extLst>
            <a:ext uri="{FF2B5EF4-FFF2-40B4-BE49-F238E27FC236}">
              <a16:creationId xmlns:a16="http://schemas.microsoft.com/office/drawing/2014/main" id="{BF8EBD2B-1CE0-469B-A17B-17BDAEFFB92D}"/>
            </a:ext>
          </a:extLst>
        </xdr:cNvPr>
        <xdr:cNvCxnSpPr/>
      </xdr:nvCxnSpPr>
      <xdr:spPr>
        <a:xfrm flipV="1">
          <a:off x="8496300" y="17611001"/>
          <a:ext cx="723900" cy="1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153307</xdr:rowOff>
    </xdr:from>
    <xdr:to>
      <xdr:col>46</xdr:col>
      <xdr:colOff>38100</xdr:colOff>
      <xdr:row>105</xdr:row>
      <xdr:rowOff>83457</xdr:rowOff>
    </xdr:to>
    <xdr:sp macro="" textlink="">
      <xdr:nvSpPr>
        <xdr:cNvPr id="478" name="楕円 477">
          <a:extLst>
            <a:ext uri="{FF2B5EF4-FFF2-40B4-BE49-F238E27FC236}">
              <a16:creationId xmlns:a16="http://schemas.microsoft.com/office/drawing/2014/main" id="{2461E5A1-C314-478A-9456-C8B2C400D4C1}"/>
            </a:ext>
          </a:extLst>
        </xdr:cNvPr>
        <xdr:cNvSpPr/>
      </xdr:nvSpPr>
      <xdr:spPr>
        <a:xfrm>
          <a:off x="7670800" y="175878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25905</xdr:rowOff>
    </xdr:from>
    <xdr:to>
      <xdr:col>50</xdr:col>
      <xdr:colOff>114300</xdr:colOff>
      <xdr:row>105</xdr:row>
      <xdr:rowOff>32657</xdr:rowOff>
    </xdr:to>
    <xdr:cxnSp macro="">
      <xdr:nvCxnSpPr>
        <xdr:cNvPr id="479" name="直線コネクタ 478">
          <a:extLst>
            <a:ext uri="{FF2B5EF4-FFF2-40B4-BE49-F238E27FC236}">
              <a16:creationId xmlns:a16="http://schemas.microsoft.com/office/drawing/2014/main" id="{9FDCF1E6-A96F-4458-BFB9-8370A18E3E25}"/>
            </a:ext>
          </a:extLst>
        </xdr:cNvPr>
        <xdr:cNvCxnSpPr/>
      </xdr:nvCxnSpPr>
      <xdr:spPr>
        <a:xfrm flipV="1">
          <a:off x="7713980" y="17628105"/>
          <a:ext cx="782320" cy="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160672</xdr:rowOff>
    </xdr:from>
    <xdr:to>
      <xdr:col>41</xdr:col>
      <xdr:colOff>101600</xdr:colOff>
      <xdr:row>105</xdr:row>
      <xdr:rowOff>90822</xdr:rowOff>
    </xdr:to>
    <xdr:sp macro="" textlink="">
      <xdr:nvSpPr>
        <xdr:cNvPr id="480" name="楕円 479">
          <a:extLst>
            <a:ext uri="{FF2B5EF4-FFF2-40B4-BE49-F238E27FC236}">
              <a16:creationId xmlns:a16="http://schemas.microsoft.com/office/drawing/2014/main" id="{026FA921-9048-46B0-A9B4-173017CCB0F8}"/>
            </a:ext>
          </a:extLst>
        </xdr:cNvPr>
        <xdr:cNvSpPr/>
      </xdr:nvSpPr>
      <xdr:spPr>
        <a:xfrm>
          <a:off x="6873240" y="17595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32657</xdr:rowOff>
    </xdr:from>
    <xdr:to>
      <xdr:col>45</xdr:col>
      <xdr:colOff>177800</xdr:colOff>
      <xdr:row>105</xdr:row>
      <xdr:rowOff>40022</xdr:rowOff>
    </xdr:to>
    <xdr:cxnSp macro="">
      <xdr:nvCxnSpPr>
        <xdr:cNvPr id="481" name="直線コネクタ 480">
          <a:extLst>
            <a:ext uri="{FF2B5EF4-FFF2-40B4-BE49-F238E27FC236}">
              <a16:creationId xmlns:a16="http://schemas.microsoft.com/office/drawing/2014/main" id="{42578929-2D05-4039-9343-D02AD57F2B7C}"/>
            </a:ext>
          </a:extLst>
        </xdr:cNvPr>
        <xdr:cNvCxnSpPr/>
      </xdr:nvCxnSpPr>
      <xdr:spPr>
        <a:xfrm flipV="1">
          <a:off x="6924040" y="17634857"/>
          <a:ext cx="78994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168940</xdr:rowOff>
    </xdr:from>
    <xdr:to>
      <xdr:col>36</xdr:col>
      <xdr:colOff>165100</xdr:colOff>
      <xdr:row>105</xdr:row>
      <xdr:rowOff>99090</xdr:rowOff>
    </xdr:to>
    <xdr:sp macro="" textlink="">
      <xdr:nvSpPr>
        <xdr:cNvPr id="482" name="楕円 481">
          <a:extLst>
            <a:ext uri="{FF2B5EF4-FFF2-40B4-BE49-F238E27FC236}">
              <a16:creationId xmlns:a16="http://schemas.microsoft.com/office/drawing/2014/main" id="{76301FAD-B864-4675-881C-B22E3F7AC16D}"/>
            </a:ext>
          </a:extLst>
        </xdr:cNvPr>
        <xdr:cNvSpPr/>
      </xdr:nvSpPr>
      <xdr:spPr>
        <a:xfrm>
          <a:off x="6098540" y="17603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40022</xdr:rowOff>
    </xdr:from>
    <xdr:to>
      <xdr:col>41</xdr:col>
      <xdr:colOff>50800</xdr:colOff>
      <xdr:row>105</xdr:row>
      <xdr:rowOff>48290</xdr:rowOff>
    </xdr:to>
    <xdr:cxnSp macro="">
      <xdr:nvCxnSpPr>
        <xdr:cNvPr id="483" name="直線コネクタ 482">
          <a:extLst>
            <a:ext uri="{FF2B5EF4-FFF2-40B4-BE49-F238E27FC236}">
              <a16:creationId xmlns:a16="http://schemas.microsoft.com/office/drawing/2014/main" id="{EC8F836B-A015-496F-BC78-559C05F59117}"/>
            </a:ext>
          </a:extLst>
        </xdr:cNvPr>
        <xdr:cNvCxnSpPr/>
      </xdr:nvCxnSpPr>
      <xdr:spPr>
        <a:xfrm flipV="1">
          <a:off x="6149340" y="17642222"/>
          <a:ext cx="7747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17589</xdr:rowOff>
    </xdr:from>
    <xdr:ext cx="534377" cy="259045"/>
    <xdr:sp macro="" textlink="">
      <xdr:nvSpPr>
        <xdr:cNvPr id="484" name="n_1aveValue【港湾・漁港】&#10;一人当たり有形固定資産（償却資産）額">
          <a:extLst>
            <a:ext uri="{FF2B5EF4-FFF2-40B4-BE49-F238E27FC236}">
              <a16:creationId xmlns:a16="http://schemas.microsoft.com/office/drawing/2014/main" id="{3214682D-354D-4014-8FC0-F8115F1FB0CD}"/>
            </a:ext>
          </a:extLst>
        </xdr:cNvPr>
        <xdr:cNvSpPr txBox="1"/>
      </xdr:nvSpPr>
      <xdr:spPr>
        <a:xfrm>
          <a:off x="8239271" y="1812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20152</xdr:rowOff>
    </xdr:from>
    <xdr:ext cx="534377" cy="259045"/>
    <xdr:sp macro="" textlink="">
      <xdr:nvSpPr>
        <xdr:cNvPr id="485" name="n_2aveValue【港湾・漁港】&#10;一人当たり有形固定資産（償却資産）額">
          <a:extLst>
            <a:ext uri="{FF2B5EF4-FFF2-40B4-BE49-F238E27FC236}">
              <a16:creationId xmlns:a16="http://schemas.microsoft.com/office/drawing/2014/main" id="{6ABD43CD-1F51-4DDB-9298-E933CC04E238}"/>
            </a:ext>
          </a:extLst>
        </xdr:cNvPr>
        <xdr:cNvSpPr txBox="1"/>
      </xdr:nvSpPr>
      <xdr:spPr>
        <a:xfrm>
          <a:off x="7477271" y="1812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58470</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F6ABE99D-6C21-4CAB-9CBA-71589D7884A3}"/>
            </a:ext>
          </a:extLst>
        </xdr:cNvPr>
        <xdr:cNvSpPr txBox="1"/>
      </xdr:nvSpPr>
      <xdr:spPr>
        <a:xfrm>
          <a:off x="6670255" y="1799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62462</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B72031D8-5C98-4075-B28D-F2E976C46D48}"/>
            </a:ext>
          </a:extLst>
        </xdr:cNvPr>
        <xdr:cNvSpPr txBox="1"/>
      </xdr:nvSpPr>
      <xdr:spPr>
        <a:xfrm>
          <a:off x="5872695" y="1799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93232</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426ED216-7029-413E-88C4-9F79B574EA66}"/>
            </a:ext>
          </a:extLst>
        </xdr:cNvPr>
        <xdr:cNvSpPr txBox="1"/>
      </xdr:nvSpPr>
      <xdr:spPr>
        <a:xfrm>
          <a:off x="8214575" y="1736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99984</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EE1FAA80-0093-42AD-BE52-EF3F5876FEF6}"/>
            </a:ext>
          </a:extLst>
        </xdr:cNvPr>
        <xdr:cNvSpPr txBox="1"/>
      </xdr:nvSpPr>
      <xdr:spPr>
        <a:xfrm>
          <a:off x="7444955" y="1736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107349</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03D3C5C1-CB95-4723-AE81-E54F01A6F1AC}"/>
            </a:ext>
          </a:extLst>
        </xdr:cNvPr>
        <xdr:cNvSpPr txBox="1"/>
      </xdr:nvSpPr>
      <xdr:spPr>
        <a:xfrm>
          <a:off x="6670255" y="1737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115617</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26944490-2F90-4B3D-81FC-AD365A2A190C}"/>
            </a:ext>
          </a:extLst>
        </xdr:cNvPr>
        <xdr:cNvSpPr txBox="1"/>
      </xdr:nvSpPr>
      <xdr:spPr>
        <a:xfrm>
          <a:off x="5872695" y="1738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CBB7CFBC-57D9-46A2-8BB9-E7601B2CF98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92B292EF-BCBE-4535-B142-C7E2B015116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D262AEB0-6019-46F7-891A-8717D245C41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CC1390D0-947D-4D3D-9BD3-E2318061191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38EE8892-9D66-414B-87A5-F82785C7F07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E6BD941-A14D-43BB-BC62-3085F7D4A0C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1DA2EC96-0EC9-44A1-809A-F6586C90957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6AF4846B-12A5-45C0-95EB-FE9E91D57DC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22DC8256-FAE9-49D8-BB58-E1F243740DE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195D902A-4CE3-45FA-937A-953A436CB34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291DB97C-8121-46FE-902A-C17A9118614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4F4D9CC5-3371-4C2A-A8A6-F3908D6228A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95E6B0FC-A20B-473F-8917-3D64A17A8EAF}"/>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080E4938-985C-4BB5-90B3-96BC383A54F5}"/>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7127B7B3-B3FA-491E-9C9E-CB6AA7B331E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AF3D4F50-F390-4F31-B11E-1DD0E63DED7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B30580A6-4B26-4544-AE6F-BD5BBF0CC59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867CDFBD-F8BB-4509-A589-C9503A92C93F}"/>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118DF008-F859-447A-8D5D-FDC34F031F51}"/>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2BD92390-06D3-46F8-86D2-701633C9304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AB5DD2D5-070F-40ED-A5B4-3FBC0A385F47}"/>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24FC5D8E-4C20-4467-BA0B-3CBFC94AF9D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683E52C8-5233-43E1-B5E1-21DAD2E69D31}"/>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AE1C4634-B9D7-458B-98D0-68AB4247E7A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6" name="直線コネクタ 515">
          <a:extLst>
            <a:ext uri="{FF2B5EF4-FFF2-40B4-BE49-F238E27FC236}">
              <a16:creationId xmlns:a16="http://schemas.microsoft.com/office/drawing/2014/main" id="{8036C43A-7BB5-4B31-A6A5-C617F1DCD8B0}"/>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79CFCC6E-719A-4698-9683-CA3818280AE0}"/>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8" name="直線コネクタ 517">
          <a:extLst>
            <a:ext uri="{FF2B5EF4-FFF2-40B4-BE49-F238E27FC236}">
              <a16:creationId xmlns:a16="http://schemas.microsoft.com/office/drawing/2014/main" id="{9C7A7634-AE59-4ED7-AFED-AE6B32311589}"/>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64C3AB0C-747F-44D8-8E65-6CE31BEFCBA1}"/>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20" name="直線コネクタ 519">
          <a:extLst>
            <a:ext uri="{FF2B5EF4-FFF2-40B4-BE49-F238E27FC236}">
              <a16:creationId xmlns:a16="http://schemas.microsoft.com/office/drawing/2014/main" id="{5E2ABB39-6AF9-45BA-AE3C-73ADD8B30CA3}"/>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6D6050B7-7494-4C94-8314-33A1B153F216}"/>
            </a:ext>
          </a:extLst>
        </xdr:cNvPr>
        <xdr:cNvSpPr txBox="1"/>
      </xdr:nvSpPr>
      <xdr:spPr>
        <a:xfrm>
          <a:off x="14414500" y="630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2" name="フローチャート: 判断 521">
          <a:extLst>
            <a:ext uri="{FF2B5EF4-FFF2-40B4-BE49-F238E27FC236}">
              <a16:creationId xmlns:a16="http://schemas.microsoft.com/office/drawing/2014/main" id="{7B366B56-AEFB-4FD1-BCE1-DE5AC5A355B1}"/>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3" name="フローチャート: 判断 522">
          <a:extLst>
            <a:ext uri="{FF2B5EF4-FFF2-40B4-BE49-F238E27FC236}">
              <a16:creationId xmlns:a16="http://schemas.microsoft.com/office/drawing/2014/main" id="{4AFCF7B6-E0D3-4ADE-A224-972F81D9875F}"/>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4" name="フローチャート: 判断 523">
          <a:extLst>
            <a:ext uri="{FF2B5EF4-FFF2-40B4-BE49-F238E27FC236}">
              <a16:creationId xmlns:a16="http://schemas.microsoft.com/office/drawing/2014/main" id="{6C42D9C1-3344-4DB5-8A88-03F0B9E0869F}"/>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5" name="フローチャート: 判断 524">
          <a:extLst>
            <a:ext uri="{FF2B5EF4-FFF2-40B4-BE49-F238E27FC236}">
              <a16:creationId xmlns:a16="http://schemas.microsoft.com/office/drawing/2014/main" id="{D9185C7C-5434-4CC8-8DA7-2020789B0B01}"/>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6" name="フローチャート: 判断 525">
          <a:extLst>
            <a:ext uri="{FF2B5EF4-FFF2-40B4-BE49-F238E27FC236}">
              <a16:creationId xmlns:a16="http://schemas.microsoft.com/office/drawing/2014/main" id="{5A87942E-4A1F-49C8-95B3-D91D81791310}"/>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6C1C6E2-3B3E-4B32-A4BD-3ADAB151587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563B5C7-B280-4387-85E7-E0F9841684E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B2D103A-CFB3-4209-B1B8-BE938FDF0F4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9E5EC61-1A0F-46F8-A260-81830A09FAE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4C032FC-C112-4C6D-B8A0-D73198FD95B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145415</xdr:rowOff>
    </xdr:from>
    <xdr:to>
      <xdr:col>85</xdr:col>
      <xdr:colOff>177800</xdr:colOff>
      <xdr:row>34</xdr:row>
      <xdr:rowOff>75565</xdr:rowOff>
    </xdr:to>
    <xdr:sp macro="" textlink="">
      <xdr:nvSpPr>
        <xdr:cNvPr id="532" name="楕円 531">
          <a:extLst>
            <a:ext uri="{FF2B5EF4-FFF2-40B4-BE49-F238E27FC236}">
              <a16:creationId xmlns:a16="http://schemas.microsoft.com/office/drawing/2014/main" id="{7B603354-FDBD-4B66-8349-3511BEED8681}"/>
            </a:ext>
          </a:extLst>
        </xdr:cNvPr>
        <xdr:cNvSpPr/>
      </xdr:nvSpPr>
      <xdr:spPr>
        <a:xfrm>
          <a:off x="14325600" y="56775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98442</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BAECD153-4458-4EBA-BD2B-6A350FF02814}"/>
            </a:ext>
          </a:extLst>
        </xdr:cNvPr>
        <xdr:cNvSpPr txBox="1"/>
      </xdr:nvSpPr>
      <xdr:spPr>
        <a:xfrm>
          <a:off x="14414500" y="5630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86360</xdr:rowOff>
    </xdr:from>
    <xdr:to>
      <xdr:col>81</xdr:col>
      <xdr:colOff>101600</xdr:colOff>
      <xdr:row>34</xdr:row>
      <xdr:rowOff>16510</xdr:rowOff>
    </xdr:to>
    <xdr:sp macro="" textlink="">
      <xdr:nvSpPr>
        <xdr:cNvPr id="534" name="楕円 533">
          <a:extLst>
            <a:ext uri="{FF2B5EF4-FFF2-40B4-BE49-F238E27FC236}">
              <a16:creationId xmlns:a16="http://schemas.microsoft.com/office/drawing/2014/main" id="{E3C31E09-0BCC-42B8-A6E9-FBEDDA79C0BC}"/>
            </a:ext>
          </a:extLst>
        </xdr:cNvPr>
        <xdr:cNvSpPr/>
      </xdr:nvSpPr>
      <xdr:spPr>
        <a:xfrm>
          <a:off x="13578840" y="5618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137160</xdr:rowOff>
    </xdr:from>
    <xdr:to>
      <xdr:col>85</xdr:col>
      <xdr:colOff>127000</xdr:colOff>
      <xdr:row>34</xdr:row>
      <xdr:rowOff>24765</xdr:rowOff>
    </xdr:to>
    <xdr:cxnSp macro="">
      <xdr:nvCxnSpPr>
        <xdr:cNvPr id="535" name="直線コネクタ 534">
          <a:extLst>
            <a:ext uri="{FF2B5EF4-FFF2-40B4-BE49-F238E27FC236}">
              <a16:creationId xmlns:a16="http://schemas.microsoft.com/office/drawing/2014/main" id="{536C5160-6C25-4428-AE31-31955F803EF6}"/>
            </a:ext>
          </a:extLst>
        </xdr:cNvPr>
        <xdr:cNvCxnSpPr/>
      </xdr:nvCxnSpPr>
      <xdr:spPr>
        <a:xfrm>
          <a:off x="13629640" y="5669280"/>
          <a:ext cx="7467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153035</xdr:rowOff>
    </xdr:from>
    <xdr:to>
      <xdr:col>76</xdr:col>
      <xdr:colOff>165100</xdr:colOff>
      <xdr:row>42</xdr:row>
      <xdr:rowOff>83185</xdr:rowOff>
    </xdr:to>
    <xdr:sp macro="" textlink="">
      <xdr:nvSpPr>
        <xdr:cNvPr id="536" name="楕円 535">
          <a:extLst>
            <a:ext uri="{FF2B5EF4-FFF2-40B4-BE49-F238E27FC236}">
              <a16:creationId xmlns:a16="http://schemas.microsoft.com/office/drawing/2014/main" id="{CB61A80E-704B-42D8-BB4D-1CFA435DD70D}"/>
            </a:ext>
          </a:extLst>
        </xdr:cNvPr>
        <xdr:cNvSpPr/>
      </xdr:nvSpPr>
      <xdr:spPr>
        <a:xfrm>
          <a:off x="12804140" y="7026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137160</xdr:rowOff>
    </xdr:from>
    <xdr:to>
      <xdr:col>81</xdr:col>
      <xdr:colOff>50800</xdr:colOff>
      <xdr:row>42</xdr:row>
      <xdr:rowOff>32385</xdr:rowOff>
    </xdr:to>
    <xdr:cxnSp macro="">
      <xdr:nvCxnSpPr>
        <xdr:cNvPr id="537" name="直線コネクタ 536">
          <a:extLst>
            <a:ext uri="{FF2B5EF4-FFF2-40B4-BE49-F238E27FC236}">
              <a16:creationId xmlns:a16="http://schemas.microsoft.com/office/drawing/2014/main" id="{5C069A47-62A3-4748-9D01-BC60B8456374}"/>
            </a:ext>
          </a:extLst>
        </xdr:cNvPr>
        <xdr:cNvCxnSpPr/>
      </xdr:nvCxnSpPr>
      <xdr:spPr>
        <a:xfrm flipV="1">
          <a:off x="12854940" y="5669280"/>
          <a:ext cx="774700" cy="140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139700</xdr:rowOff>
    </xdr:from>
    <xdr:to>
      <xdr:col>72</xdr:col>
      <xdr:colOff>38100</xdr:colOff>
      <xdr:row>42</xdr:row>
      <xdr:rowOff>69850</xdr:rowOff>
    </xdr:to>
    <xdr:sp macro="" textlink="">
      <xdr:nvSpPr>
        <xdr:cNvPr id="538" name="楕円 537">
          <a:extLst>
            <a:ext uri="{FF2B5EF4-FFF2-40B4-BE49-F238E27FC236}">
              <a16:creationId xmlns:a16="http://schemas.microsoft.com/office/drawing/2014/main" id="{8044EF0D-26DB-4DB6-83E2-45A17B5C17CB}"/>
            </a:ext>
          </a:extLst>
        </xdr:cNvPr>
        <xdr:cNvSpPr/>
      </xdr:nvSpPr>
      <xdr:spPr>
        <a:xfrm>
          <a:off x="12029440" y="7012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19050</xdr:rowOff>
    </xdr:from>
    <xdr:to>
      <xdr:col>76</xdr:col>
      <xdr:colOff>114300</xdr:colOff>
      <xdr:row>42</xdr:row>
      <xdr:rowOff>32385</xdr:rowOff>
    </xdr:to>
    <xdr:cxnSp macro="">
      <xdr:nvCxnSpPr>
        <xdr:cNvPr id="539" name="直線コネクタ 538">
          <a:extLst>
            <a:ext uri="{FF2B5EF4-FFF2-40B4-BE49-F238E27FC236}">
              <a16:creationId xmlns:a16="http://schemas.microsoft.com/office/drawing/2014/main" id="{73C05A64-5703-43CE-A8D5-E0A75C7E11AB}"/>
            </a:ext>
          </a:extLst>
        </xdr:cNvPr>
        <xdr:cNvCxnSpPr/>
      </xdr:nvCxnSpPr>
      <xdr:spPr>
        <a:xfrm>
          <a:off x="12072620" y="7059930"/>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118745</xdr:rowOff>
    </xdr:from>
    <xdr:to>
      <xdr:col>67</xdr:col>
      <xdr:colOff>101600</xdr:colOff>
      <xdr:row>42</xdr:row>
      <xdr:rowOff>48895</xdr:rowOff>
    </xdr:to>
    <xdr:sp macro="" textlink="">
      <xdr:nvSpPr>
        <xdr:cNvPr id="540" name="楕円 539">
          <a:extLst>
            <a:ext uri="{FF2B5EF4-FFF2-40B4-BE49-F238E27FC236}">
              <a16:creationId xmlns:a16="http://schemas.microsoft.com/office/drawing/2014/main" id="{B66A0AA3-A304-4519-91B9-E87F87457314}"/>
            </a:ext>
          </a:extLst>
        </xdr:cNvPr>
        <xdr:cNvSpPr/>
      </xdr:nvSpPr>
      <xdr:spPr>
        <a:xfrm>
          <a:off x="11231880" y="6991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169545</xdr:rowOff>
    </xdr:from>
    <xdr:to>
      <xdr:col>71</xdr:col>
      <xdr:colOff>177800</xdr:colOff>
      <xdr:row>42</xdr:row>
      <xdr:rowOff>19050</xdr:rowOff>
    </xdr:to>
    <xdr:cxnSp macro="">
      <xdr:nvCxnSpPr>
        <xdr:cNvPr id="541" name="直線コネクタ 540">
          <a:extLst>
            <a:ext uri="{FF2B5EF4-FFF2-40B4-BE49-F238E27FC236}">
              <a16:creationId xmlns:a16="http://schemas.microsoft.com/office/drawing/2014/main" id="{3214DFB2-5CC5-4888-9A1E-80D9B933E5EA}"/>
            </a:ext>
          </a:extLst>
        </xdr:cNvPr>
        <xdr:cNvCxnSpPr/>
      </xdr:nvCxnSpPr>
      <xdr:spPr>
        <a:xfrm>
          <a:off x="11282680" y="704278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A20C374-1E26-42B6-A7AA-858A152530CA}"/>
            </a:ext>
          </a:extLst>
        </xdr:cNvPr>
        <xdr:cNvSpPr txBox="1"/>
      </xdr:nvSpPr>
      <xdr:spPr>
        <a:xfrm>
          <a:off x="134372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8515A3BC-A5F1-4685-B262-19692AEAB58B}"/>
            </a:ext>
          </a:extLst>
        </xdr:cNvPr>
        <xdr:cNvSpPr txBox="1"/>
      </xdr:nvSpPr>
      <xdr:spPr>
        <a:xfrm>
          <a:off x="126752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5A4DEB5F-BA2B-460C-A872-5BB356E28DC7}"/>
            </a:ext>
          </a:extLst>
        </xdr:cNvPr>
        <xdr:cNvSpPr txBox="1"/>
      </xdr:nvSpPr>
      <xdr:spPr>
        <a:xfrm>
          <a:off x="119005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4A633377-8D29-4556-A58F-A5969A8AF5D3}"/>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33037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70451B8B-4C89-4592-A6ED-DD19CB3C996E}"/>
            </a:ext>
          </a:extLst>
        </xdr:cNvPr>
        <xdr:cNvSpPr txBox="1"/>
      </xdr:nvSpPr>
      <xdr:spPr>
        <a:xfrm>
          <a:off x="13437244" y="539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74312</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84DA58F3-CFDB-4CEA-B7AF-9B68D1A651B5}"/>
            </a:ext>
          </a:extLst>
        </xdr:cNvPr>
        <xdr:cNvSpPr txBox="1"/>
      </xdr:nvSpPr>
      <xdr:spPr>
        <a:xfrm>
          <a:off x="12675244"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60977</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5DB062A7-882D-458B-97ED-3D0714ED2161}"/>
            </a:ext>
          </a:extLst>
        </xdr:cNvPr>
        <xdr:cNvSpPr txBox="1"/>
      </xdr:nvSpPr>
      <xdr:spPr>
        <a:xfrm>
          <a:off x="119005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40022</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FE64C63D-4EFE-4071-8FF9-7B5CFEACA6D8}"/>
            </a:ext>
          </a:extLst>
        </xdr:cNvPr>
        <xdr:cNvSpPr txBox="1"/>
      </xdr:nvSpPr>
      <xdr:spPr>
        <a:xfrm>
          <a:off x="11102984" y="708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41891183-1A67-4602-9CE9-4F1C3CB5499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561E17B6-EF3D-4822-A50D-D2D745315DD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DF7EA60B-A794-48A6-BB6A-69B59D1BA65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3F2A4D07-1C7B-4573-ABE7-0E39CEB9D41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43D1404B-44DE-45FF-9CD9-F81A3D44DEB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1FD6B003-87A7-4116-8268-4B25A6C408D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5FCB022A-14C6-4E2A-A49C-183D1A89A6A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D936BDED-12CA-448F-84AC-FE1F96C232E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4A95C88D-4E4C-4DD7-9C6D-31B666B1082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D814DD1-4BBC-4BC2-8ECE-A368CE7162C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2FC1E7C7-7311-4711-B1FD-DE4589FDEB8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2475ED9C-5035-4D88-8A43-A0384A478D0B}"/>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B0BB16D1-9498-42A0-A6DB-445E499D0C1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63C21B72-27C0-46A4-8BA2-A372A86A46C3}"/>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87D36F88-CDA8-4BE6-AED1-6A576935239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92361608-DBD4-438B-B017-08726FE07A13}"/>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ED1E5CB8-1858-476F-BF55-8F12B1225A6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F44917DE-3B61-42ED-B528-18156D4218AB}"/>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E9206A7B-AAAB-4980-9FB6-2248B1BF234D}"/>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3D2A7F6A-C7B8-4E63-B07F-10E8B6977564}"/>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92D89A8F-4F69-400D-AEAB-0D1CBB12A86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67C5DD32-4752-4A44-AF84-1C575FCF3055}"/>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B4185965-67E7-4308-AB9C-E0AD1431FAF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3" name="直線コネクタ 572">
          <a:extLst>
            <a:ext uri="{FF2B5EF4-FFF2-40B4-BE49-F238E27FC236}">
              <a16:creationId xmlns:a16="http://schemas.microsoft.com/office/drawing/2014/main" id="{D71DFA00-CB65-4943-A71C-8D2FB3B668B8}"/>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2DF8B8BE-8178-42FA-B1A3-220AB10FF074}"/>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5" name="直線コネクタ 574">
          <a:extLst>
            <a:ext uri="{FF2B5EF4-FFF2-40B4-BE49-F238E27FC236}">
              <a16:creationId xmlns:a16="http://schemas.microsoft.com/office/drawing/2014/main" id="{01C18C84-1985-4BB7-90F6-CA11FE1232A3}"/>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8D805F53-108E-4483-B7B5-0EB656B9CB11}"/>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7" name="直線コネクタ 576">
          <a:extLst>
            <a:ext uri="{FF2B5EF4-FFF2-40B4-BE49-F238E27FC236}">
              <a16:creationId xmlns:a16="http://schemas.microsoft.com/office/drawing/2014/main" id="{C672DEA6-BDF2-48BD-94AD-DE74BCFA77C6}"/>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F9039789-443D-4522-A33D-A16DDFD5FAB2}"/>
            </a:ext>
          </a:extLst>
        </xdr:cNvPr>
        <xdr:cNvSpPr txBox="1"/>
      </xdr:nvSpPr>
      <xdr:spPr>
        <a:xfrm>
          <a:off x="19547840" y="635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9" name="フローチャート: 判断 578">
          <a:extLst>
            <a:ext uri="{FF2B5EF4-FFF2-40B4-BE49-F238E27FC236}">
              <a16:creationId xmlns:a16="http://schemas.microsoft.com/office/drawing/2014/main" id="{B39C1972-B947-4AA9-B4B1-0B8267B8B37B}"/>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80" name="フローチャート: 判断 579">
          <a:extLst>
            <a:ext uri="{FF2B5EF4-FFF2-40B4-BE49-F238E27FC236}">
              <a16:creationId xmlns:a16="http://schemas.microsoft.com/office/drawing/2014/main" id="{5822275E-CFCF-42EF-BB39-C6BEDEAC3A99}"/>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81" name="フローチャート: 判断 580">
          <a:extLst>
            <a:ext uri="{FF2B5EF4-FFF2-40B4-BE49-F238E27FC236}">
              <a16:creationId xmlns:a16="http://schemas.microsoft.com/office/drawing/2014/main" id="{BA0E24DF-D080-4ED9-BD07-B51C6A8BE50E}"/>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2" name="フローチャート: 判断 581">
          <a:extLst>
            <a:ext uri="{FF2B5EF4-FFF2-40B4-BE49-F238E27FC236}">
              <a16:creationId xmlns:a16="http://schemas.microsoft.com/office/drawing/2014/main" id="{9766E9BD-5CAC-4972-BE2E-D9D6260AFF81}"/>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3" name="フローチャート: 判断 582">
          <a:extLst>
            <a:ext uri="{FF2B5EF4-FFF2-40B4-BE49-F238E27FC236}">
              <a16:creationId xmlns:a16="http://schemas.microsoft.com/office/drawing/2014/main" id="{3EB8A2BA-0306-4B84-98A3-60FCF03D9959}"/>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4004E89-8683-46AA-BCF5-7BD7C2E9844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9868783-2931-4448-A71E-CFFC2D468D4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566E3DD-BCDC-404B-9B29-0ABDC211CE9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2D7DCD7-19B7-437A-BF62-E2A5DA45DCF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DAF9A5E-7284-47AF-8807-22310C87E49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113030</xdr:rowOff>
    </xdr:from>
    <xdr:to>
      <xdr:col>116</xdr:col>
      <xdr:colOff>114300</xdr:colOff>
      <xdr:row>41</xdr:row>
      <xdr:rowOff>43180</xdr:rowOff>
    </xdr:to>
    <xdr:sp macro="" textlink="">
      <xdr:nvSpPr>
        <xdr:cNvPr id="589" name="楕円 588">
          <a:extLst>
            <a:ext uri="{FF2B5EF4-FFF2-40B4-BE49-F238E27FC236}">
              <a16:creationId xmlns:a16="http://schemas.microsoft.com/office/drawing/2014/main" id="{B763057D-44DF-40D8-9BE4-CCD37D0364E4}"/>
            </a:ext>
          </a:extLst>
        </xdr:cNvPr>
        <xdr:cNvSpPr/>
      </xdr:nvSpPr>
      <xdr:spPr>
        <a:xfrm>
          <a:off x="19458940" y="681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91457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9E7EDD26-11E1-4943-83B5-84C21B61D0D7}"/>
            </a:ext>
          </a:extLst>
        </xdr:cNvPr>
        <xdr:cNvSpPr txBox="1"/>
      </xdr:nvSpPr>
      <xdr:spPr>
        <a:xfrm>
          <a:off x="19547840"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591" name="楕円 590">
          <a:extLst>
            <a:ext uri="{FF2B5EF4-FFF2-40B4-BE49-F238E27FC236}">
              <a16:creationId xmlns:a16="http://schemas.microsoft.com/office/drawing/2014/main" id="{E68F0937-A345-4100-A122-DEFB2540CE4B}"/>
            </a:ext>
          </a:extLst>
        </xdr:cNvPr>
        <xdr:cNvSpPr/>
      </xdr:nvSpPr>
      <xdr:spPr>
        <a:xfrm>
          <a:off x="18735040" y="682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163830</xdr:rowOff>
    </xdr:from>
    <xdr:to>
      <xdr:col>116</xdr:col>
      <xdr:colOff>63500</xdr:colOff>
      <xdr:row>40</xdr:row>
      <xdr:rowOff>167640</xdr:rowOff>
    </xdr:to>
    <xdr:cxnSp macro="">
      <xdr:nvCxnSpPr>
        <xdr:cNvPr id="592" name="直線コネクタ 591">
          <a:extLst>
            <a:ext uri="{FF2B5EF4-FFF2-40B4-BE49-F238E27FC236}">
              <a16:creationId xmlns:a16="http://schemas.microsoft.com/office/drawing/2014/main" id="{1DFC9217-4593-4184-B732-9AC82ABD4A5A}"/>
            </a:ext>
          </a:extLst>
        </xdr:cNvPr>
        <xdr:cNvCxnSpPr/>
      </xdr:nvCxnSpPr>
      <xdr:spPr>
        <a:xfrm flipV="1">
          <a:off x="18778220" y="686943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macro="" textlink="">
      <xdr:nvSpPr>
        <xdr:cNvPr id="593" name="楕円 592">
          <a:extLst>
            <a:ext uri="{FF2B5EF4-FFF2-40B4-BE49-F238E27FC236}">
              <a16:creationId xmlns:a16="http://schemas.microsoft.com/office/drawing/2014/main" id="{16F5A562-40E1-4B00-9F3B-C2147EEE615B}"/>
            </a:ext>
          </a:extLst>
        </xdr:cNvPr>
        <xdr:cNvSpPr/>
      </xdr:nvSpPr>
      <xdr:spPr>
        <a:xfrm>
          <a:off x="1793748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40</xdr:row>
      <xdr:rowOff>167640</xdr:rowOff>
    </xdr:to>
    <xdr:cxnSp macro="">
      <xdr:nvCxnSpPr>
        <xdr:cNvPr id="594" name="直線コネクタ 593">
          <a:extLst>
            <a:ext uri="{FF2B5EF4-FFF2-40B4-BE49-F238E27FC236}">
              <a16:creationId xmlns:a16="http://schemas.microsoft.com/office/drawing/2014/main" id="{9BDC7CF4-BDE2-4C31-97D8-52BD098F7914}"/>
            </a:ext>
          </a:extLst>
        </xdr:cNvPr>
        <xdr:cNvCxnSpPr/>
      </xdr:nvCxnSpPr>
      <xdr:spPr>
        <a:xfrm>
          <a:off x="17988280" y="68732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120650</xdr:rowOff>
    </xdr:from>
    <xdr:to>
      <xdr:col>102</xdr:col>
      <xdr:colOff>165100</xdr:colOff>
      <xdr:row>41</xdr:row>
      <xdr:rowOff>50800</xdr:rowOff>
    </xdr:to>
    <xdr:sp macro="" textlink="">
      <xdr:nvSpPr>
        <xdr:cNvPr id="595" name="楕円 594">
          <a:extLst>
            <a:ext uri="{FF2B5EF4-FFF2-40B4-BE49-F238E27FC236}">
              <a16:creationId xmlns:a16="http://schemas.microsoft.com/office/drawing/2014/main" id="{C22126D0-FA47-48CB-B1EE-F0E0368F8FA1}"/>
            </a:ext>
          </a:extLst>
        </xdr:cNvPr>
        <xdr:cNvSpPr/>
      </xdr:nvSpPr>
      <xdr:spPr>
        <a:xfrm>
          <a:off x="17162780" y="682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41</xdr:row>
      <xdr:rowOff>0</xdr:rowOff>
    </xdr:to>
    <xdr:cxnSp macro="">
      <xdr:nvCxnSpPr>
        <xdr:cNvPr id="596" name="直線コネクタ 595">
          <a:extLst>
            <a:ext uri="{FF2B5EF4-FFF2-40B4-BE49-F238E27FC236}">
              <a16:creationId xmlns:a16="http://schemas.microsoft.com/office/drawing/2014/main" id="{D664D4A5-B7B3-4CE5-A6E8-BC08998CC3A1}"/>
            </a:ext>
          </a:extLst>
        </xdr:cNvPr>
        <xdr:cNvCxnSpPr/>
      </xdr:nvCxnSpPr>
      <xdr:spPr>
        <a:xfrm flipV="1">
          <a:off x="17213580" y="68732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124460</xdr:rowOff>
    </xdr:from>
    <xdr:to>
      <xdr:col>98</xdr:col>
      <xdr:colOff>38100</xdr:colOff>
      <xdr:row>41</xdr:row>
      <xdr:rowOff>54610</xdr:rowOff>
    </xdr:to>
    <xdr:sp macro="" textlink="">
      <xdr:nvSpPr>
        <xdr:cNvPr id="597" name="楕円 596">
          <a:extLst>
            <a:ext uri="{FF2B5EF4-FFF2-40B4-BE49-F238E27FC236}">
              <a16:creationId xmlns:a16="http://schemas.microsoft.com/office/drawing/2014/main" id="{00332BF6-55F3-4D28-99E8-D2A600CCB32E}"/>
            </a:ext>
          </a:extLst>
        </xdr:cNvPr>
        <xdr:cNvSpPr/>
      </xdr:nvSpPr>
      <xdr:spPr>
        <a:xfrm>
          <a:off x="16388080" y="6830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0</xdr:rowOff>
    </xdr:from>
    <xdr:to>
      <xdr:col>102</xdr:col>
      <xdr:colOff>114300</xdr:colOff>
      <xdr:row>41</xdr:row>
      <xdr:rowOff>3810</xdr:rowOff>
    </xdr:to>
    <xdr:cxnSp macro="">
      <xdr:nvCxnSpPr>
        <xdr:cNvPr id="598" name="直線コネクタ 597">
          <a:extLst>
            <a:ext uri="{FF2B5EF4-FFF2-40B4-BE49-F238E27FC236}">
              <a16:creationId xmlns:a16="http://schemas.microsoft.com/office/drawing/2014/main" id="{859AF864-3FFC-4E1C-9B58-C1304C925206}"/>
            </a:ext>
          </a:extLst>
        </xdr:cNvPr>
        <xdr:cNvCxnSpPr/>
      </xdr:nvCxnSpPr>
      <xdr:spPr>
        <a:xfrm flipV="1">
          <a:off x="16431260" y="687324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F83BE844-94AD-4760-81DE-7AD875EE938E}"/>
            </a:ext>
          </a:extLst>
        </xdr:cNvPr>
        <xdr:cNvSpPr txBox="1"/>
      </xdr:nvSpPr>
      <xdr:spPr>
        <a:xfrm>
          <a:off x="185611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AF80E16C-7BC8-4D70-80F5-1A3F0B2C901A}"/>
            </a:ext>
          </a:extLst>
        </xdr:cNvPr>
        <xdr:cNvSpPr txBox="1"/>
      </xdr:nvSpPr>
      <xdr:spPr>
        <a:xfrm>
          <a:off x="1777626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4E43929E-37FF-458C-9174-8F70321B8D0E}"/>
            </a:ext>
          </a:extLst>
        </xdr:cNvPr>
        <xdr:cNvSpPr txBox="1"/>
      </xdr:nvSpPr>
      <xdr:spPr>
        <a:xfrm>
          <a:off x="170015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8D891349-4F1C-451B-9721-EE46A59702A1}"/>
            </a:ext>
          </a:extLst>
        </xdr:cNvPr>
        <xdr:cNvSpPr txBox="1"/>
      </xdr:nvSpPr>
      <xdr:spPr>
        <a:xfrm>
          <a:off x="1622686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303DA0A3-26F5-41C9-AA80-F4B60099D793}"/>
            </a:ext>
          </a:extLst>
        </xdr:cNvPr>
        <xdr:cNvSpPr txBox="1"/>
      </xdr:nvSpPr>
      <xdr:spPr>
        <a:xfrm>
          <a:off x="1856112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3E07D7BC-6411-4C92-AB37-8E0D2F6A848B}"/>
            </a:ext>
          </a:extLst>
        </xdr:cNvPr>
        <xdr:cNvSpPr txBox="1"/>
      </xdr:nvSpPr>
      <xdr:spPr>
        <a:xfrm>
          <a:off x="1777626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41927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2DB6B616-A874-4803-B73C-F90633DA2640}"/>
            </a:ext>
          </a:extLst>
        </xdr:cNvPr>
        <xdr:cNvSpPr txBox="1"/>
      </xdr:nvSpPr>
      <xdr:spPr>
        <a:xfrm>
          <a:off x="1700156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45737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1F0AE905-D78E-4C2D-B6CA-1D6DD1EFD3F6}"/>
            </a:ext>
          </a:extLst>
        </xdr:cNvPr>
        <xdr:cNvSpPr txBox="1"/>
      </xdr:nvSpPr>
      <xdr:spPr>
        <a:xfrm>
          <a:off x="1622686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9556CE0F-40B3-4D9E-9BDC-4043F843C63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52B4B3EB-1875-45D3-B291-E7927B7F1AD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2677DED4-5AFB-45FD-A31B-0F8B620C1FB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A3C0ECFF-FC87-4214-AF1C-98D55FFB004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DB04DB66-B799-4FE4-9753-C66485160EC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EB6331D7-2698-4E57-BFBC-FE5A929F71F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AA8B92D4-A3CA-44E0-9CD3-C8F384D4F62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C8DCA03F-4477-4ED0-97AB-357C76FC9B1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7B63120E-F216-4B2F-B504-60E82C5EC18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99E735A4-0226-4981-AA6E-408CBE0D320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D898FEB8-F596-4A5D-B5D8-6DFB03ABCBB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CEFEE3A8-306D-4A12-BCB4-93CA0246516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96788522-62C8-4FAA-8350-15D10B9DEBC7}"/>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DB4FCC46-43D0-4EFC-85EB-B2C33DD37AB6}"/>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93367D80-59F0-4BC1-BBA7-82D2D70C52F3}"/>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88ED3C98-8354-4B64-8608-ACE9F552AFD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90DBB30-A2AC-44F8-B20F-16BBF7FF941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19A3C940-C6A8-4084-A6BA-6977BF1183D4}"/>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6C8324CA-D730-475D-8378-8A80BB489AE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21D32339-D3C8-4595-821A-6F9D21D19752}"/>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DA75EE45-9744-481F-BE13-A15A51FA1FF1}"/>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D2B1E074-137D-49F2-931C-2A795796610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5B6C89DD-E1D0-4354-B0A9-3C74FD4E426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7F9DFD1F-AA87-4443-ADBD-C7AAB38CEBA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31" name="直線コネクタ 630">
          <a:extLst>
            <a:ext uri="{FF2B5EF4-FFF2-40B4-BE49-F238E27FC236}">
              <a16:creationId xmlns:a16="http://schemas.microsoft.com/office/drawing/2014/main" id="{5FE17872-1913-480E-AA4F-E6E37987B45E}"/>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0CE871A5-F1B8-4F7E-A3F0-AC2660576C1F}"/>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3" name="直線コネクタ 632">
          <a:extLst>
            <a:ext uri="{FF2B5EF4-FFF2-40B4-BE49-F238E27FC236}">
              <a16:creationId xmlns:a16="http://schemas.microsoft.com/office/drawing/2014/main" id="{EDD2BF7A-C702-4D7C-A785-B456AB285383}"/>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033F993D-DBB8-496F-805B-C6EA963D6EC2}"/>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5" name="直線コネクタ 634">
          <a:extLst>
            <a:ext uri="{FF2B5EF4-FFF2-40B4-BE49-F238E27FC236}">
              <a16:creationId xmlns:a16="http://schemas.microsoft.com/office/drawing/2014/main" id="{7FC65C6B-C37C-4D22-A672-7D12B9DC0CB8}"/>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8350F95B-914A-47F5-9504-8D8F9518217F}"/>
            </a:ext>
          </a:extLst>
        </xdr:cNvPr>
        <xdr:cNvSpPr txBox="1"/>
      </xdr:nvSpPr>
      <xdr:spPr>
        <a:xfrm>
          <a:off x="144145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7" name="フローチャート: 判断 636">
          <a:extLst>
            <a:ext uri="{FF2B5EF4-FFF2-40B4-BE49-F238E27FC236}">
              <a16:creationId xmlns:a16="http://schemas.microsoft.com/office/drawing/2014/main" id="{13E6B91D-69FF-4137-9F28-4F2979C132E7}"/>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8" name="フローチャート: 判断 637">
          <a:extLst>
            <a:ext uri="{FF2B5EF4-FFF2-40B4-BE49-F238E27FC236}">
              <a16:creationId xmlns:a16="http://schemas.microsoft.com/office/drawing/2014/main" id="{698DB014-F06C-4AB0-A8E1-FAB476685523}"/>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9" name="フローチャート: 判断 638">
          <a:extLst>
            <a:ext uri="{FF2B5EF4-FFF2-40B4-BE49-F238E27FC236}">
              <a16:creationId xmlns:a16="http://schemas.microsoft.com/office/drawing/2014/main" id="{F2C2ED9E-DAF4-41AD-9FE1-ABE97AD1EC77}"/>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40" name="フローチャート: 判断 639">
          <a:extLst>
            <a:ext uri="{FF2B5EF4-FFF2-40B4-BE49-F238E27FC236}">
              <a16:creationId xmlns:a16="http://schemas.microsoft.com/office/drawing/2014/main" id="{7354CB02-2A86-48A6-A63B-7748ED824194}"/>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41" name="フローチャート: 判断 640">
          <a:extLst>
            <a:ext uri="{FF2B5EF4-FFF2-40B4-BE49-F238E27FC236}">
              <a16:creationId xmlns:a16="http://schemas.microsoft.com/office/drawing/2014/main" id="{F3F6AD81-9049-499E-8350-E470A4952F99}"/>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0738742-80EE-4849-9321-8301E4E1FCC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3FAB07D-9EC0-45BA-A79E-A638923305D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079EAD2-98D8-4465-AEBE-1BBCEEC258F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0764F77-BCAD-496C-BB78-BD37913B0F3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FA80841-D955-4A5F-A665-E206A4A1767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47" name="楕円 646">
          <a:extLst>
            <a:ext uri="{FF2B5EF4-FFF2-40B4-BE49-F238E27FC236}">
              <a16:creationId xmlns:a16="http://schemas.microsoft.com/office/drawing/2014/main" id="{7E583E00-7EBB-4952-BEA9-9249CC7E2765}"/>
            </a:ext>
          </a:extLst>
        </xdr:cNvPr>
        <xdr:cNvSpPr/>
      </xdr:nvSpPr>
      <xdr:spPr>
        <a:xfrm>
          <a:off x="14325600" y="99428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30497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4A75AEB7-604D-4B65-95CB-DD7BB936722F}"/>
            </a:ext>
          </a:extLst>
        </xdr:cNvPr>
        <xdr:cNvSpPr txBox="1"/>
      </xdr:nvSpPr>
      <xdr:spPr>
        <a:xfrm>
          <a:off x="14414500"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xdr:rowOff>
    </xdr:from>
    <xdr:to>
      <xdr:col>81</xdr:col>
      <xdr:colOff>101600</xdr:colOff>
      <xdr:row>61</xdr:row>
      <xdr:rowOff>115570</xdr:rowOff>
    </xdr:to>
    <xdr:sp macro="" textlink="">
      <xdr:nvSpPr>
        <xdr:cNvPr id="649" name="楕円 648">
          <a:extLst>
            <a:ext uri="{FF2B5EF4-FFF2-40B4-BE49-F238E27FC236}">
              <a16:creationId xmlns:a16="http://schemas.microsoft.com/office/drawing/2014/main" id="{8A9671B9-23A5-4D87-9BFA-959110B46DE8}"/>
            </a:ext>
          </a:extLst>
        </xdr:cNvPr>
        <xdr:cNvSpPr/>
      </xdr:nvSpPr>
      <xdr:spPr>
        <a:xfrm>
          <a:off x="1357884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61</xdr:row>
      <xdr:rowOff>64770</xdr:rowOff>
    </xdr:to>
    <xdr:cxnSp macro="">
      <xdr:nvCxnSpPr>
        <xdr:cNvPr id="650" name="直線コネクタ 649">
          <a:extLst>
            <a:ext uri="{FF2B5EF4-FFF2-40B4-BE49-F238E27FC236}">
              <a16:creationId xmlns:a16="http://schemas.microsoft.com/office/drawing/2014/main" id="{E943D6A0-ADA8-41EC-AFA8-DC8B64114411}"/>
            </a:ext>
          </a:extLst>
        </xdr:cNvPr>
        <xdr:cNvCxnSpPr/>
      </xdr:nvCxnSpPr>
      <xdr:spPr>
        <a:xfrm flipV="1">
          <a:off x="13629640" y="9993630"/>
          <a:ext cx="74676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651" name="楕円 650">
          <a:extLst>
            <a:ext uri="{FF2B5EF4-FFF2-40B4-BE49-F238E27FC236}">
              <a16:creationId xmlns:a16="http://schemas.microsoft.com/office/drawing/2014/main" id="{A5D470BB-8E70-43BF-8F76-AB9AFE170A12}"/>
            </a:ext>
          </a:extLst>
        </xdr:cNvPr>
        <xdr:cNvSpPr/>
      </xdr:nvSpPr>
      <xdr:spPr>
        <a:xfrm>
          <a:off x="12804140" y="1018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64770</xdr:rowOff>
    </xdr:to>
    <xdr:cxnSp macro="">
      <xdr:nvCxnSpPr>
        <xdr:cNvPr id="652" name="直線コネクタ 651">
          <a:extLst>
            <a:ext uri="{FF2B5EF4-FFF2-40B4-BE49-F238E27FC236}">
              <a16:creationId xmlns:a16="http://schemas.microsoft.com/office/drawing/2014/main" id="{A8631039-EA0D-4F4F-9FD1-0F8E180B6C91}"/>
            </a:ext>
          </a:extLst>
        </xdr:cNvPr>
        <xdr:cNvCxnSpPr/>
      </xdr:nvCxnSpPr>
      <xdr:spPr>
        <a:xfrm>
          <a:off x="12854940" y="10233660"/>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53" name="楕円 652">
          <a:extLst>
            <a:ext uri="{FF2B5EF4-FFF2-40B4-BE49-F238E27FC236}">
              <a16:creationId xmlns:a16="http://schemas.microsoft.com/office/drawing/2014/main" id="{2CAAD34A-5666-410C-A8F9-572D0AD61709}"/>
            </a:ext>
          </a:extLst>
        </xdr:cNvPr>
        <xdr:cNvSpPr/>
      </xdr:nvSpPr>
      <xdr:spPr>
        <a:xfrm>
          <a:off x="12029440" y="1016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156210</xdr:rowOff>
    </xdr:from>
    <xdr:to>
      <xdr:col>76</xdr:col>
      <xdr:colOff>114300</xdr:colOff>
      <xdr:row>61</xdr:row>
      <xdr:rowOff>7620</xdr:rowOff>
    </xdr:to>
    <xdr:cxnSp macro="">
      <xdr:nvCxnSpPr>
        <xdr:cNvPr id="654" name="直線コネクタ 653">
          <a:extLst>
            <a:ext uri="{FF2B5EF4-FFF2-40B4-BE49-F238E27FC236}">
              <a16:creationId xmlns:a16="http://schemas.microsoft.com/office/drawing/2014/main" id="{DF44BD3C-DC60-44AA-B53B-9BE352E59A33}"/>
            </a:ext>
          </a:extLst>
        </xdr:cNvPr>
        <xdr:cNvCxnSpPr/>
      </xdr:nvCxnSpPr>
      <xdr:spPr>
        <a:xfrm>
          <a:off x="12072620" y="1021461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655" name="楕円 654">
          <a:extLst>
            <a:ext uri="{FF2B5EF4-FFF2-40B4-BE49-F238E27FC236}">
              <a16:creationId xmlns:a16="http://schemas.microsoft.com/office/drawing/2014/main" id="{6859AD09-8DCF-4020-B156-C1A3C2B70669}"/>
            </a:ext>
          </a:extLst>
        </xdr:cNvPr>
        <xdr:cNvSpPr/>
      </xdr:nvSpPr>
      <xdr:spPr>
        <a:xfrm>
          <a:off x="1123188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99060</xdr:rowOff>
    </xdr:from>
    <xdr:to>
      <xdr:col>71</xdr:col>
      <xdr:colOff>177800</xdr:colOff>
      <xdr:row>60</xdr:row>
      <xdr:rowOff>156210</xdr:rowOff>
    </xdr:to>
    <xdr:cxnSp macro="">
      <xdr:nvCxnSpPr>
        <xdr:cNvPr id="656" name="直線コネクタ 655">
          <a:extLst>
            <a:ext uri="{FF2B5EF4-FFF2-40B4-BE49-F238E27FC236}">
              <a16:creationId xmlns:a16="http://schemas.microsoft.com/office/drawing/2014/main" id="{599859F2-91D8-4015-BE51-24083E06386D}"/>
            </a:ext>
          </a:extLst>
        </xdr:cNvPr>
        <xdr:cNvCxnSpPr/>
      </xdr:nvCxnSpPr>
      <xdr:spPr>
        <a:xfrm>
          <a:off x="11282680" y="1015746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657" name="n_1aveValue【学校施設】&#10;有形固定資産減価償却率">
          <a:extLst>
            <a:ext uri="{FF2B5EF4-FFF2-40B4-BE49-F238E27FC236}">
              <a16:creationId xmlns:a16="http://schemas.microsoft.com/office/drawing/2014/main" id="{14EEA29D-57CD-4214-9B41-A23D5F5BB345}"/>
            </a:ext>
          </a:extLst>
        </xdr:cNvPr>
        <xdr:cNvSpPr txBox="1"/>
      </xdr:nvSpPr>
      <xdr:spPr>
        <a:xfrm>
          <a:off x="13437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658" name="n_2aveValue【学校施設】&#10;有形固定資産減価償却率">
          <a:extLst>
            <a:ext uri="{FF2B5EF4-FFF2-40B4-BE49-F238E27FC236}">
              <a16:creationId xmlns:a16="http://schemas.microsoft.com/office/drawing/2014/main" id="{47F40878-E850-4E00-9CC1-A461E235BF92}"/>
            </a:ext>
          </a:extLst>
        </xdr:cNvPr>
        <xdr:cNvSpPr txBox="1"/>
      </xdr:nvSpPr>
      <xdr:spPr>
        <a:xfrm>
          <a:off x="126752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659" name="n_3aveValue【学校施設】&#10;有形固定資産減価償却率">
          <a:extLst>
            <a:ext uri="{FF2B5EF4-FFF2-40B4-BE49-F238E27FC236}">
              <a16:creationId xmlns:a16="http://schemas.microsoft.com/office/drawing/2014/main" id="{648E8FD1-83C9-4AA8-BF03-EAAB04EA677E}"/>
            </a:ext>
          </a:extLst>
        </xdr:cNvPr>
        <xdr:cNvSpPr txBox="1"/>
      </xdr:nvSpPr>
      <xdr:spPr>
        <a:xfrm>
          <a:off x="119005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660" name="n_4aveValue【学校施設】&#10;有形固定資産減価償却率">
          <a:extLst>
            <a:ext uri="{FF2B5EF4-FFF2-40B4-BE49-F238E27FC236}">
              <a16:creationId xmlns:a16="http://schemas.microsoft.com/office/drawing/2014/main" id="{CA027B3F-D710-44DC-B8B1-5820DDC8301F}"/>
            </a:ext>
          </a:extLst>
        </xdr:cNvPr>
        <xdr:cNvSpPr txBox="1"/>
      </xdr:nvSpPr>
      <xdr:spPr>
        <a:xfrm>
          <a:off x="1110298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106697</xdr:rowOff>
    </xdr:from>
    <xdr:ext cx="405111" cy="259045"/>
    <xdr:sp macro="" textlink="">
      <xdr:nvSpPr>
        <xdr:cNvPr id="661" name="n_1mainValue【学校施設】&#10;有形固定資産減価償却率">
          <a:extLst>
            <a:ext uri="{FF2B5EF4-FFF2-40B4-BE49-F238E27FC236}">
              <a16:creationId xmlns:a16="http://schemas.microsoft.com/office/drawing/2014/main" id="{BBFA6957-F870-45AE-BCDB-7FEF6A5C5A02}"/>
            </a:ext>
          </a:extLst>
        </xdr:cNvPr>
        <xdr:cNvSpPr txBox="1"/>
      </xdr:nvSpPr>
      <xdr:spPr>
        <a:xfrm>
          <a:off x="134372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662" name="n_2mainValue【学校施設】&#10;有形固定資産減価償却率">
          <a:extLst>
            <a:ext uri="{FF2B5EF4-FFF2-40B4-BE49-F238E27FC236}">
              <a16:creationId xmlns:a16="http://schemas.microsoft.com/office/drawing/2014/main" id="{CA3BC7AA-2A8A-4CFD-9D81-CD645B3C7BD7}"/>
            </a:ext>
          </a:extLst>
        </xdr:cNvPr>
        <xdr:cNvSpPr txBox="1"/>
      </xdr:nvSpPr>
      <xdr:spPr>
        <a:xfrm>
          <a:off x="126752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63" name="n_3mainValue【学校施設】&#10;有形固定資産減価償却率">
          <a:extLst>
            <a:ext uri="{FF2B5EF4-FFF2-40B4-BE49-F238E27FC236}">
              <a16:creationId xmlns:a16="http://schemas.microsoft.com/office/drawing/2014/main" id="{B7D77826-E8CF-4A4B-A246-DBD35E138B7A}"/>
            </a:ext>
          </a:extLst>
        </xdr:cNvPr>
        <xdr:cNvSpPr txBox="1"/>
      </xdr:nvSpPr>
      <xdr:spPr>
        <a:xfrm>
          <a:off x="119005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664" name="n_4mainValue【学校施設】&#10;有形固定資産減価償却率">
          <a:extLst>
            <a:ext uri="{FF2B5EF4-FFF2-40B4-BE49-F238E27FC236}">
              <a16:creationId xmlns:a16="http://schemas.microsoft.com/office/drawing/2014/main" id="{B0AEC506-43AC-4F89-BD01-566A3259EE93}"/>
            </a:ext>
          </a:extLst>
        </xdr:cNvPr>
        <xdr:cNvSpPr txBox="1"/>
      </xdr:nvSpPr>
      <xdr:spPr>
        <a:xfrm>
          <a:off x="1110298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78F84EC7-8B4A-49BD-83FA-1CEFC818D55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8639AAFE-7BC7-4149-9306-1201E1F8436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8DC3EA71-9FF0-4259-A075-B9F988BB5C3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D188CE65-4AEF-4368-AB0A-5CCF383BD1B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48BA154A-7AF3-4132-B95D-1D6A19A2390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EC08BCEF-8A4A-43C2-AFC5-E96FA6E65CF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17EBF6B0-3351-4D71-A044-DECD5215D16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5A6F0BE6-EA40-4508-8BE7-28F44A9F862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F64F8174-3969-4A9D-B72D-7A537A615AD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FEB88BD3-95F7-4769-A2CD-0A3594F477F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8AC118AC-2D68-4712-AC43-8CB27E8E4ECD}"/>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6" name="直線コネクタ 675">
          <a:extLst>
            <a:ext uri="{FF2B5EF4-FFF2-40B4-BE49-F238E27FC236}">
              <a16:creationId xmlns:a16="http://schemas.microsoft.com/office/drawing/2014/main" id="{B6EEBC90-ED02-4275-9D42-FB154C3EF347}"/>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7" name="テキスト ボックス 676">
          <a:extLst>
            <a:ext uri="{FF2B5EF4-FFF2-40B4-BE49-F238E27FC236}">
              <a16:creationId xmlns:a16="http://schemas.microsoft.com/office/drawing/2014/main" id="{0A333B1D-8BFA-4FAF-9036-32C381E41D5F}"/>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BB5F05FD-FC1D-4E93-93C2-51CD5E31FD5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8AC3FD49-D3D6-4EC0-9A8E-7716D3357D3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0" name="直線コネクタ 679">
          <a:extLst>
            <a:ext uri="{FF2B5EF4-FFF2-40B4-BE49-F238E27FC236}">
              <a16:creationId xmlns:a16="http://schemas.microsoft.com/office/drawing/2014/main" id="{E72E5E54-1F5C-43EF-A659-5339C56C060B}"/>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1" name="テキスト ボックス 680">
          <a:extLst>
            <a:ext uri="{FF2B5EF4-FFF2-40B4-BE49-F238E27FC236}">
              <a16:creationId xmlns:a16="http://schemas.microsoft.com/office/drawing/2014/main" id="{65443524-E27C-4E2B-AE65-454C1B868AA1}"/>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01A7F16C-F82C-45D6-BAD6-A9A0367CB55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C145F78C-BC70-41FE-B2E5-B0DF01CD6F0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a16="http://schemas.microsoft.com/office/drawing/2014/main" id="{B62BF34C-9DCB-4C27-8CB5-1D4091B1292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5" name="直線コネクタ 684">
          <a:extLst>
            <a:ext uri="{FF2B5EF4-FFF2-40B4-BE49-F238E27FC236}">
              <a16:creationId xmlns:a16="http://schemas.microsoft.com/office/drawing/2014/main" id="{0F39FC35-7CD6-4483-93C4-74B7CA81E04E}"/>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6" name="【学校施設】&#10;一人当たり面積最小値テキスト">
          <a:extLst>
            <a:ext uri="{FF2B5EF4-FFF2-40B4-BE49-F238E27FC236}">
              <a16:creationId xmlns:a16="http://schemas.microsoft.com/office/drawing/2014/main" id="{D7694299-A725-48FF-B1B9-64FE798E8B33}"/>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7" name="直線コネクタ 686">
          <a:extLst>
            <a:ext uri="{FF2B5EF4-FFF2-40B4-BE49-F238E27FC236}">
              <a16:creationId xmlns:a16="http://schemas.microsoft.com/office/drawing/2014/main" id="{4422484E-4490-4900-B078-EA17F89A76AC}"/>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8" name="【学校施設】&#10;一人当たり面積最大値テキスト">
          <a:extLst>
            <a:ext uri="{FF2B5EF4-FFF2-40B4-BE49-F238E27FC236}">
              <a16:creationId xmlns:a16="http://schemas.microsoft.com/office/drawing/2014/main" id="{9C74E822-B795-49EC-AE97-DC43C9878F94}"/>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9" name="直線コネクタ 688">
          <a:extLst>
            <a:ext uri="{FF2B5EF4-FFF2-40B4-BE49-F238E27FC236}">
              <a16:creationId xmlns:a16="http://schemas.microsoft.com/office/drawing/2014/main" id="{36E8748B-7977-40AF-A94D-BBD170297949}"/>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690" name="【学校施設】&#10;一人当たり面積平均値テキスト">
          <a:extLst>
            <a:ext uri="{FF2B5EF4-FFF2-40B4-BE49-F238E27FC236}">
              <a16:creationId xmlns:a16="http://schemas.microsoft.com/office/drawing/2014/main" id="{FEF6A3C8-965D-42F5-BC38-EC9994F4F0EA}"/>
            </a:ext>
          </a:extLst>
        </xdr:cNvPr>
        <xdr:cNvSpPr txBox="1"/>
      </xdr:nvSpPr>
      <xdr:spPr>
        <a:xfrm>
          <a:off x="19547840" y="10034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91" name="フローチャート: 判断 690">
          <a:extLst>
            <a:ext uri="{FF2B5EF4-FFF2-40B4-BE49-F238E27FC236}">
              <a16:creationId xmlns:a16="http://schemas.microsoft.com/office/drawing/2014/main" id="{8E92EDAF-1484-4162-A94E-DC1143FCCC9A}"/>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2" name="フローチャート: 判断 691">
          <a:extLst>
            <a:ext uri="{FF2B5EF4-FFF2-40B4-BE49-F238E27FC236}">
              <a16:creationId xmlns:a16="http://schemas.microsoft.com/office/drawing/2014/main" id="{B0AA9A20-5EA6-4020-A602-0D7699A563F4}"/>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3" name="フローチャート: 判断 692">
          <a:extLst>
            <a:ext uri="{FF2B5EF4-FFF2-40B4-BE49-F238E27FC236}">
              <a16:creationId xmlns:a16="http://schemas.microsoft.com/office/drawing/2014/main" id="{D16E3ADA-0911-4CFA-B0CB-E8A4A6A36CC8}"/>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4" name="フローチャート: 判断 693">
          <a:extLst>
            <a:ext uri="{FF2B5EF4-FFF2-40B4-BE49-F238E27FC236}">
              <a16:creationId xmlns:a16="http://schemas.microsoft.com/office/drawing/2014/main" id="{DD09B9BB-5F78-47A6-A612-6980A8E205AA}"/>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5" name="フローチャート: 判断 694">
          <a:extLst>
            <a:ext uri="{FF2B5EF4-FFF2-40B4-BE49-F238E27FC236}">
              <a16:creationId xmlns:a16="http://schemas.microsoft.com/office/drawing/2014/main" id="{06BD41B1-B4A6-45F7-AC3C-D20FF0B5D164}"/>
            </a:ext>
          </a:extLst>
        </xdr:cNvPr>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C765C19-CB06-4174-BD5B-DBC83A68042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AE30481E-31AA-4614-BBD2-87243FB98F6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8B075A8-1E9C-40B2-A434-33E15B79630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F123265-8EF9-4068-8AE5-B4FC8AD22F5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19D9192-FDA0-4E41-A654-7FADF0601DB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14922</xdr:rowOff>
    </xdr:from>
    <xdr:to>
      <xdr:col>116</xdr:col>
      <xdr:colOff>114300</xdr:colOff>
      <xdr:row>61</xdr:row>
      <xdr:rowOff>116522</xdr:rowOff>
    </xdr:to>
    <xdr:sp macro="" textlink="">
      <xdr:nvSpPr>
        <xdr:cNvPr id="701" name="楕円 700">
          <a:extLst>
            <a:ext uri="{FF2B5EF4-FFF2-40B4-BE49-F238E27FC236}">
              <a16:creationId xmlns:a16="http://schemas.microsoft.com/office/drawing/2014/main" id="{0DCE5D31-BDEF-4CE8-A405-80C3DA8302B3}"/>
            </a:ext>
          </a:extLst>
        </xdr:cNvPr>
        <xdr:cNvSpPr/>
      </xdr:nvSpPr>
      <xdr:spPr>
        <a:xfrm>
          <a:off x="19458940" y="1024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164799</xdr:rowOff>
    </xdr:from>
    <xdr:ext cx="469744" cy="259045"/>
    <xdr:sp macro="" textlink="">
      <xdr:nvSpPr>
        <xdr:cNvPr id="702" name="【学校施設】&#10;一人当たり面積該当値テキスト">
          <a:extLst>
            <a:ext uri="{FF2B5EF4-FFF2-40B4-BE49-F238E27FC236}">
              <a16:creationId xmlns:a16="http://schemas.microsoft.com/office/drawing/2014/main" id="{D4EB515D-1330-42BE-AA51-EBC4C21E9255}"/>
            </a:ext>
          </a:extLst>
        </xdr:cNvPr>
        <xdr:cNvSpPr txBox="1"/>
      </xdr:nvSpPr>
      <xdr:spPr>
        <a:xfrm>
          <a:off x="19547840" y="102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21209</xdr:rowOff>
    </xdr:from>
    <xdr:to>
      <xdr:col>112</xdr:col>
      <xdr:colOff>38100</xdr:colOff>
      <xdr:row>61</xdr:row>
      <xdr:rowOff>122809</xdr:rowOff>
    </xdr:to>
    <xdr:sp macro="" textlink="">
      <xdr:nvSpPr>
        <xdr:cNvPr id="703" name="楕円 702">
          <a:extLst>
            <a:ext uri="{FF2B5EF4-FFF2-40B4-BE49-F238E27FC236}">
              <a16:creationId xmlns:a16="http://schemas.microsoft.com/office/drawing/2014/main" id="{1D099E7E-D7D1-49A6-991B-FAAC7BE8632A}"/>
            </a:ext>
          </a:extLst>
        </xdr:cNvPr>
        <xdr:cNvSpPr/>
      </xdr:nvSpPr>
      <xdr:spPr>
        <a:xfrm>
          <a:off x="18735040" y="102472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65722</xdr:rowOff>
    </xdr:from>
    <xdr:to>
      <xdr:col>116</xdr:col>
      <xdr:colOff>63500</xdr:colOff>
      <xdr:row>61</xdr:row>
      <xdr:rowOff>72009</xdr:rowOff>
    </xdr:to>
    <xdr:cxnSp macro="">
      <xdr:nvCxnSpPr>
        <xdr:cNvPr id="704" name="直線コネクタ 703">
          <a:extLst>
            <a:ext uri="{FF2B5EF4-FFF2-40B4-BE49-F238E27FC236}">
              <a16:creationId xmlns:a16="http://schemas.microsoft.com/office/drawing/2014/main" id="{A37F22ED-7368-45FA-9DB4-809B9E82ED75}"/>
            </a:ext>
          </a:extLst>
        </xdr:cNvPr>
        <xdr:cNvCxnSpPr/>
      </xdr:nvCxnSpPr>
      <xdr:spPr>
        <a:xfrm flipV="1">
          <a:off x="18778220" y="10291762"/>
          <a:ext cx="73152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30924</xdr:rowOff>
    </xdr:from>
    <xdr:to>
      <xdr:col>107</xdr:col>
      <xdr:colOff>101600</xdr:colOff>
      <xdr:row>61</xdr:row>
      <xdr:rowOff>132524</xdr:rowOff>
    </xdr:to>
    <xdr:sp macro="" textlink="">
      <xdr:nvSpPr>
        <xdr:cNvPr id="705" name="楕円 704">
          <a:extLst>
            <a:ext uri="{FF2B5EF4-FFF2-40B4-BE49-F238E27FC236}">
              <a16:creationId xmlns:a16="http://schemas.microsoft.com/office/drawing/2014/main" id="{D7497F22-13C6-476B-891B-CE9E08DDC05F}"/>
            </a:ext>
          </a:extLst>
        </xdr:cNvPr>
        <xdr:cNvSpPr/>
      </xdr:nvSpPr>
      <xdr:spPr>
        <a:xfrm>
          <a:off x="17937480" y="1025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72009</xdr:rowOff>
    </xdr:from>
    <xdr:to>
      <xdr:col>111</xdr:col>
      <xdr:colOff>177800</xdr:colOff>
      <xdr:row>61</xdr:row>
      <xdr:rowOff>81724</xdr:rowOff>
    </xdr:to>
    <xdr:cxnSp macro="">
      <xdr:nvCxnSpPr>
        <xdr:cNvPr id="706" name="直線コネクタ 705">
          <a:extLst>
            <a:ext uri="{FF2B5EF4-FFF2-40B4-BE49-F238E27FC236}">
              <a16:creationId xmlns:a16="http://schemas.microsoft.com/office/drawing/2014/main" id="{FC56BC99-0CA5-4007-90BA-9DC0FAD56763}"/>
            </a:ext>
          </a:extLst>
        </xdr:cNvPr>
        <xdr:cNvCxnSpPr/>
      </xdr:nvCxnSpPr>
      <xdr:spPr>
        <a:xfrm flipV="1">
          <a:off x="17988280" y="10298049"/>
          <a:ext cx="78994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7493</xdr:rowOff>
    </xdr:from>
    <xdr:to>
      <xdr:col>102</xdr:col>
      <xdr:colOff>165100</xdr:colOff>
      <xdr:row>61</xdr:row>
      <xdr:rowOff>109093</xdr:rowOff>
    </xdr:to>
    <xdr:sp macro="" textlink="">
      <xdr:nvSpPr>
        <xdr:cNvPr id="707" name="楕円 706">
          <a:extLst>
            <a:ext uri="{FF2B5EF4-FFF2-40B4-BE49-F238E27FC236}">
              <a16:creationId xmlns:a16="http://schemas.microsoft.com/office/drawing/2014/main" id="{3D68D5D3-B176-46D6-B710-4E1B12872E26}"/>
            </a:ext>
          </a:extLst>
        </xdr:cNvPr>
        <xdr:cNvSpPr/>
      </xdr:nvSpPr>
      <xdr:spPr>
        <a:xfrm>
          <a:off x="17162780" y="102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58293</xdr:rowOff>
    </xdr:from>
    <xdr:to>
      <xdr:col>107</xdr:col>
      <xdr:colOff>50800</xdr:colOff>
      <xdr:row>61</xdr:row>
      <xdr:rowOff>81724</xdr:rowOff>
    </xdr:to>
    <xdr:cxnSp macro="">
      <xdr:nvCxnSpPr>
        <xdr:cNvPr id="708" name="直線コネクタ 707">
          <a:extLst>
            <a:ext uri="{FF2B5EF4-FFF2-40B4-BE49-F238E27FC236}">
              <a16:creationId xmlns:a16="http://schemas.microsoft.com/office/drawing/2014/main" id="{23A36852-306C-4C2A-A518-DDADC854786E}"/>
            </a:ext>
          </a:extLst>
        </xdr:cNvPr>
        <xdr:cNvCxnSpPr/>
      </xdr:nvCxnSpPr>
      <xdr:spPr>
        <a:xfrm>
          <a:off x="17213580" y="10284333"/>
          <a:ext cx="7747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19494</xdr:rowOff>
    </xdr:from>
    <xdr:to>
      <xdr:col>98</xdr:col>
      <xdr:colOff>38100</xdr:colOff>
      <xdr:row>61</xdr:row>
      <xdr:rowOff>121094</xdr:rowOff>
    </xdr:to>
    <xdr:sp macro="" textlink="">
      <xdr:nvSpPr>
        <xdr:cNvPr id="709" name="楕円 708">
          <a:extLst>
            <a:ext uri="{FF2B5EF4-FFF2-40B4-BE49-F238E27FC236}">
              <a16:creationId xmlns:a16="http://schemas.microsoft.com/office/drawing/2014/main" id="{3B43FA51-7E87-4C2C-9BAC-6F93FDB224F8}"/>
            </a:ext>
          </a:extLst>
        </xdr:cNvPr>
        <xdr:cNvSpPr/>
      </xdr:nvSpPr>
      <xdr:spPr>
        <a:xfrm>
          <a:off x="16388080" y="102455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58293</xdr:rowOff>
    </xdr:from>
    <xdr:to>
      <xdr:col>102</xdr:col>
      <xdr:colOff>114300</xdr:colOff>
      <xdr:row>61</xdr:row>
      <xdr:rowOff>70294</xdr:rowOff>
    </xdr:to>
    <xdr:cxnSp macro="">
      <xdr:nvCxnSpPr>
        <xdr:cNvPr id="710" name="直線コネクタ 709">
          <a:extLst>
            <a:ext uri="{FF2B5EF4-FFF2-40B4-BE49-F238E27FC236}">
              <a16:creationId xmlns:a16="http://schemas.microsoft.com/office/drawing/2014/main" id="{C769E269-35B1-4905-BC89-AC1568269EF7}"/>
            </a:ext>
          </a:extLst>
        </xdr:cNvPr>
        <xdr:cNvCxnSpPr/>
      </xdr:nvCxnSpPr>
      <xdr:spPr>
        <a:xfrm flipV="1">
          <a:off x="16431260" y="10284333"/>
          <a:ext cx="78232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711" name="n_1aveValue【学校施設】&#10;一人当たり面積">
          <a:extLst>
            <a:ext uri="{FF2B5EF4-FFF2-40B4-BE49-F238E27FC236}">
              <a16:creationId xmlns:a16="http://schemas.microsoft.com/office/drawing/2014/main" id="{283BB7C7-39D3-4D46-B8E1-C600F63BD8A1}"/>
            </a:ext>
          </a:extLst>
        </xdr:cNvPr>
        <xdr:cNvSpPr txBox="1"/>
      </xdr:nvSpPr>
      <xdr:spPr>
        <a:xfrm>
          <a:off x="18561127" y="995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712" name="n_2aveValue【学校施設】&#10;一人当たり面積">
          <a:extLst>
            <a:ext uri="{FF2B5EF4-FFF2-40B4-BE49-F238E27FC236}">
              <a16:creationId xmlns:a16="http://schemas.microsoft.com/office/drawing/2014/main" id="{E42E767A-F50F-498D-A2AE-2FAC8749AF21}"/>
            </a:ext>
          </a:extLst>
        </xdr:cNvPr>
        <xdr:cNvSpPr txBox="1"/>
      </xdr:nvSpPr>
      <xdr:spPr>
        <a:xfrm>
          <a:off x="17776267" y="995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713" name="n_3aveValue【学校施設】&#10;一人当たり面積">
          <a:extLst>
            <a:ext uri="{FF2B5EF4-FFF2-40B4-BE49-F238E27FC236}">
              <a16:creationId xmlns:a16="http://schemas.microsoft.com/office/drawing/2014/main" id="{187E44AB-1A51-4EA7-90AF-231275D5EA42}"/>
            </a:ext>
          </a:extLst>
        </xdr:cNvPr>
        <xdr:cNvSpPr txBox="1"/>
      </xdr:nvSpPr>
      <xdr:spPr>
        <a:xfrm>
          <a:off x="17001567" y="99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714" name="n_4aveValue【学校施設】&#10;一人当たり面積">
          <a:extLst>
            <a:ext uri="{FF2B5EF4-FFF2-40B4-BE49-F238E27FC236}">
              <a16:creationId xmlns:a16="http://schemas.microsoft.com/office/drawing/2014/main" id="{579A5E0B-B61B-4CFF-9E86-92AAE418F9B8}"/>
            </a:ext>
          </a:extLst>
        </xdr:cNvPr>
        <xdr:cNvSpPr txBox="1"/>
      </xdr:nvSpPr>
      <xdr:spPr>
        <a:xfrm>
          <a:off x="16226867" y="99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113936</xdr:rowOff>
    </xdr:from>
    <xdr:ext cx="469744" cy="259045"/>
    <xdr:sp macro="" textlink="">
      <xdr:nvSpPr>
        <xdr:cNvPr id="715" name="n_1mainValue【学校施設】&#10;一人当たり面積">
          <a:extLst>
            <a:ext uri="{FF2B5EF4-FFF2-40B4-BE49-F238E27FC236}">
              <a16:creationId xmlns:a16="http://schemas.microsoft.com/office/drawing/2014/main" id="{6CF7435B-20DC-4693-AA78-FC737805AFE7}"/>
            </a:ext>
          </a:extLst>
        </xdr:cNvPr>
        <xdr:cNvSpPr txBox="1"/>
      </xdr:nvSpPr>
      <xdr:spPr>
        <a:xfrm>
          <a:off x="18561127" y="1033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123651</xdr:rowOff>
    </xdr:from>
    <xdr:ext cx="469744" cy="259045"/>
    <xdr:sp macro="" textlink="">
      <xdr:nvSpPr>
        <xdr:cNvPr id="716" name="n_2mainValue【学校施設】&#10;一人当たり面積">
          <a:extLst>
            <a:ext uri="{FF2B5EF4-FFF2-40B4-BE49-F238E27FC236}">
              <a16:creationId xmlns:a16="http://schemas.microsoft.com/office/drawing/2014/main" id="{49C10875-F70E-4B25-B738-3CEC32FED7E2}"/>
            </a:ext>
          </a:extLst>
        </xdr:cNvPr>
        <xdr:cNvSpPr txBox="1"/>
      </xdr:nvSpPr>
      <xdr:spPr>
        <a:xfrm>
          <a:off x="17776267" y="1034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100220</xdr:rowOff>
    </xdr:from>
    <xdr:ext cx="469744" cy="259045"/>
    <xdr:sp macro="" textlink="">
      <xdr:nvSpPr>
        <xdr:cNvPr id="717" name="n_3mainValue【学校施設】&#10;一人当たり面積">
          <a:extLst>
            <a:ext uri="{FF2B5EF4-FFF2-40B4-BE49-F238E27FC236}">
              <a16:creationId xmlns:a16="http://schemas.microsoft.com/office/drawing/2014/main" id="{F276690F-796F-4ABA-9E54-911D2433798E}"/>
            </a:ext>
          </a:extLst>
        </xdr:cNvPr>
        <xdr:cNvSpPr txBox="1"/>
      </xdr:nvSpPr>
      <xdr:spPr>
        <a:xfrm>
          <a:off x="17001567" y="1032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112221</xdr:rowOff>
    </xdr:from>
    <xdr:ext cx="469744" cy="259045"/>
    <xdr:sp macro="" textlink="">
      <xdr:nvSpPr>
        <xdr:cNvPr id="718" name="n_4mainValue【学校施設】&#10;一人当たり面積">
          <a:extLst>
            <a:ext uri="{FF2B5EF4-FFF2-40B4-BE49-F238E27FC236}">
              <a16:creationId xmlns:a16="http://schemas.microsoft.com/office/drawing/2014/main" id="{E13A6660-A6BA-4C10-A62E-17C07D3C1A46}"/>
            </a:ext>
          </a:extLst>
        </xdr:cNvPr>
        <xdr:cNvSpPr txBox="1"/>
      </xdr:nvSpPr>
      <xdr:spPr>
        <a:xfrm>
          <a:off x="16226867" y="1033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608B7C7F-61A1-421B-B8F2-E57199D9819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5B726332-AF8C-42F2-ADF7-E924F2F1AAF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4EA17090-01DB-47C7-8627-50E7839F34D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63F7F802-0A01-4482-847B-037FFF102F2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B4D710C8-D40B-40FC-B6A4-4B09CD200DF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B17D8DEC-303D-4ABE-9BFE-951692F2EB1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D262224F-89F9-448E-858C-5C873B1BAE4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F951ED5E-647C-4539-90C4-C3687CBD806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5D31841B-E9C0-4D9C-8EE4-2053CA81240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F410A9FA-44A3-4832-B347-5D979EED58F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29C50BD2-58D3-4FC7-87AD-4EADA1DAB24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a:extLst>
            <a:ext uri="{FF2B5EF4-FFF2-40B4-BE49-F238E27FC236}">
              <a16:creationId xmlns:a16="http://schemas.microsoft.com/office/drawing/2014/main" id="{04759877-8D40-42B1-B7AB-374A4C22EE2C}"/>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a:extLst>
            <a:ext uri="{FF2B5EF4-FFF2-40B4-BE49-F238E27FC236}">
              <a16:creationId xmlns:a16="http://schemas.microsoft.com/office/drawing/2014/main" id="{E8B9143B-863A-4053-B935-DA0B4637C219}"/>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a:extLst>
            <a:ext uri="{FF2B5EF4-FFF2-40B4-BE49-F238E27FC236}">
              <a16:creationId xmlns:a16="http://schemas.microsoft.com/office/drawing/2014/main" id="{43357F2F-90D7-4A7A-895A-8F1C51B6C38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a:extLst>
            <a:ext uri="{FF2B5EF4-FFF2-40B4-BE49-F238E27FC236}">
              <a16:creationId xmlns:a16="http://schemas.microsoft.com/office/drawing/2014/main" id="{177F2090-38B3-4B8A-B8C8-AE5B86112B9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a:extLst>
            <a:ext uri="{FF2B5EF4-FFF2-40B4-BE49-F238E27FC236}">
              <a16:creationId xmlns:a16="http://schemas.microsoft.com/office/drawing/2014/main" id="{67B128A6-2E62-4145-BE03-00C78D67021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a:extLst>
            <a:ext uri="{FF2B5EF4-FFF2-40B4-BE49-F238E27FC236}">
              <a16:creationId xmlns:a16="http://schemas.microsoft.com/office/drawing/2014/main" id="{0D2A2DA9-C036-4821-BC62-CE90F525E50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a:extLst>
            <a:ext uri="{FF2B5EF4-FFF2-40B4-BE49-F238E27FC236}">
              <a16:creationId xmlns:a16="http://schemas.microsoft.com/office/drawing/2014/main" id="{F3CE3049-A85B-487E-9BB0-E08FF2D41D82}"/>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a:extLst>
            <a:ext uri="{FF2B5EF4-FFF2-40B4-BE49-F238E27FC236}">
              <a16:creationId xmlns:a16="http://schemas.microsoft.com/office/drawing/2014/main" id="{6C4F65B4-237A-4894-8729-CD48FDCBEA6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a:extLst>
            <a:ext uri="{FF2B5EF4-FFF2-40B4-BE49-F238E27FC236}">
              <a16:creationId xmlns:a16="http://schemas.microsoft.com/office/drawing/2014/main" id="{00247402-D497-4397-A2F4-AA378FAA678A}"/>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a:extLst>
            <a:ext uri="{FF2B5EF4-FFF2-40B4-BE49-F238E27FC236}">
              <a16:creationId xmlns:a16="http://schemas.microsoft.com/office/drawing/2014/main" id="{25C837E1-C2E8-4366-B1F9-FF929DD5A41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955D5334-ED9F-4C4F-BA26-E835A238358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a:extLst>
            <a:ext uri="{FF2B5EF4-FFF2-40B4-BE49-F238E27FC236}">
              <a16:creationId xmlns:a16="http://schemas.microsoft.com/office/drawing/2014/main" id="{3C20AEC7-8701-4B99-B927-6D5F95F2D287}"/>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749A8847-440F-44CA-8964-63F8C4284CA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3" name="直線コネクタ 742">
          <a:extLst>
            <a:ext uri="{FF2B5EF4-FFF2-40B4-BE49-F238E27FC236}">
              <a16:creationId xmlns:a16="http://schemas.microsoft.com/office/drawing/2014/main" id="{B9EB5CAA-9DF5-4C09-A65E-5FE08266B7DC}"/>
            </a:ext>
          </a:extLst>
        </xdr:cNvPr>
        <xdr:cNvCxnSpPr/>
      </xdr:nvCxnSpPr>
      <xdr:spPr>
        <a:xfrm flipV="1">
          <a:off x="14375764"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4" name="【児童館】&#10;有形固定資産減価償却率最小値テキスト">
          <a:extLst>
            <a:ext uri="{FF2B5EF4-FFF2-40B4-BE49-F238E27FC236}">
              <a16:creationId xmlns:a16="http://schemas.microsoft.com/office/drawing/2014/main" id="{E7863A45-00A9-4AA0-BBA1-B034570AD528}"/>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5" name="直線コネクタ 744">
          <a:extLst>
            <a:ext uri="{FF2B5EF4-FFF2-40B4-BE49-F238E27FC236}">
              <a16:creationId xmlns:a16="http://schemas.microsoft.com/office/drawing/2014/main" id="{1230A8C7-DD32-49F7-A09C-50C1DBD1A838}"/>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6" name="【児童館】&#10;有形固定資産減価償却率最大値テキスト">
          <a:extLst>
            <a:ext uri="{FF2B5EF4-FFF2-40B4-BE49-F238E27FC236}">
              <a16:creationId xmlns:a16="http://schemas.microsoft.com/office/drawing/2014/main" id="{D7C75409-158D-4E18-880B-5BD5415B3056}"/>
            </a:ext>
          </a:extLst>
        </xdr:cNvPr>
        <xdr:cNvSpPr txBox="1"/>
      </xdr:nvSpPr>
      <xdr:spPr>
        <a:xfrm>
          <a:off x="1441450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7" name="直線コネクタ 746">
          <a:extLst>
            <a:ext uri="{FF2B5EF4-FFF2-40B4-BE49-F238E27FC236}">
              <a16:creationId xmlns:a16="http://schemas.microsoft.com/office/drawing/2014/main" id="{BB3F1826-3A26-4772-9774-B8E65871F3C0}"/>
            </a:ext>
          </a:extLst>
        </xdr:cNvPr>
        <xdr:cNvCxnSpPr/>
      </xdr:nvCxnSpPr>
      <xdr:spPr>
        <a:xfrm>
          <a:off x="1428750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48" name="【児童館】&#10;有形固定資産減価償却率平均値テキスト">
          <a:extLst>
            <a:ext uri="{FF2B5EF4-FFF2-40B4-BE49-F238E27FC236}">
              <a16:creationId xmlns:a16="http://schemas.microsoft.com/office/drawing/2014/main" id="{7263E060-C44E-452F-A36F-545D58EE68FC}"/>
            </a:ext>
          </a:extLst>
        </xdr:cNvPr>
        <xdr:cNvSpPr txBox="1"/>
      </xdr:nvSpPr>
      <xdr:spPr>
        <a:xfrm>
          <a:off x="14414500" y="1379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9" name="フローチャート: 判断 748">
          <a:extLst>
            <a:ext uri="{FF2B5EF4-FFF2-40B4-BE49-F238E27FC236}">
              <a16:creationId xmlns:a16="http://schemas.microsoft.com/office/drawing/2014/main" id="{5F1B013C-E7A2-4275-92E5-12D27EDAB3E0}"/>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50" name="フローチャート: 判断 749">
          <a:extLst>
            <a:ext uri="{FF2B5EF4-FFF2-40B4-BE49-F238E27FC236}">
              <a16:creationId xmlns:a16="http://schemas.microsoft.com/office/drawing/2014/main" id="{6A56DA5F-9395-42D6-AEA1-89B9AA81421A}"/>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51" name="フローチャート: 判断 750">
          <a:extLst>
            <a:ext uri="{FF2B5EF4-FFF2-40B4-BE49-F238E27FC236}">
              <a16:creationId xmlns:a16="http://schemas.microsoft.com/office/drawing/2014/main" id="{0E73BBD1-7B66-4959-8966-F8F22E31BBA8}"/>
            </a:ext>
          </a:extLst>
        </xdr:cNvPr>
        <xdr:cNvSpPr/>
      </xdr:nvSpPr>
      <xdr:spPr>
        <a:xfrm>
          <a:off x="1280414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52" name="フローチャート: 判断 751">
          <a:extLst>
            <a:ext uri="{FF2B5EF4-FFF2-40B4-BE49-F238E27FC236}">
              <a16:creationId xmlns:a16="http://schemas.microsoft.com/office/drawing/2014/main" id="{466AB9F8-08D1-4E09-87B2-25854C87E231}"/>
            </a:ext>
          </a:extLst>
        </xdr:cNvPr>
        <xdr:cNvSpPr/>
      </xdr:nvSpPr>
      <xdr:spPr>
        <a:xfrm>
          <a:off x="12029440" y="13861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3" name="フローチャート: 判断 752">
          <a:extLst>
            <a:ext uri="{FF2B5EF4-FFF2-40B4-BE49-F238E27FC236}">
              <a16:creationId xmlns:a16="http://schemas.microsoft.com/office/drawing/2014/main" id="{721566C2-E3A4-48F6-91EE-4B5A2780FC5B}"/>
            </a:ext>
          </a:extLst>
        </xdr:cNvPr>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B96C0512-D974-40E6-80A2-CF9E007A628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C8FC4213-0F7A-42B5-B5B3-6E2E233CBCB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C9399CA-00F8-42C1-9311-ADAF68E3530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65CC783A-BE82-45F7-AAD1-B274696B005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957CAA42-633B-4DFA-BC27-0FCCA016D1F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23495</xdr:rowOff>
    </xdr:from>
    <xdr:to>
      <xdr:col>85</xdr:col>
      <xdr:colOff>177800</xdr:colOff>
      <xdr:row>83</xdr:row>
      <xdr:rowOff>125095</xdr:rowOff>
    </xdr:to>
    <xdr:sp macro="" textlink="">
      <xdr:nvSpPr>
        <xdr:cNvPr id="759" name="楕円 758">
          <a:extLst>
            <a:ext uri="{FF2B5EF4-FFF2-40B4-BE49-F238E27FC236}">
              <a16:creationId xmlns:a16="http://schemas.microsoft.com/office/drawing/2014/main" id="{16D19BCC-C878-42C5-AA5C-89E0FBE9276A}"/>
            </a:ext>
          </a:extLst>
        </xdr:cNvPr>
        <xdr:cNvSpPr/>
      </xdr:nvSpPr>
      <xdr:spPr>
        <a:xfrm>
          <a:off x="14325600" y="139376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1922</xdr:rowOff>
    </xdr:from>
    <xdr:ext cx="405111" cy="259045"/>
    <xdr:sp macro="" textlink="">
      <xdr:nvSpPr>
        <xdr:cNvPr id="760" name="【児童館】&#10;有形固定資産減価償却率該当値テキスト">
          <a:extLst>
            <a:ext uri="{FF2B5EF4-FFF2-40B4-BE49-F238E27FC236}">
              <a16:creationId xmlns:a16="http://schemas.microsoft.com/office/drawing/2014/main" id="{008A2F1A-3091-4587-896B-6A788D7BB75F}"/>
            </a:ext>
          </a:extLst>
        </xdr:cNvPr>
        <xdr:cNvSpPr txBox="1"/>
      </xdr:nvSpPr>
      <xdr:spPr>
        <a:xfrm>
          <a:off x="14414500" y="1391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10161</xdr:rowOff>
    </xdr:from>
    <xdr:to>
      <xdr:col>81</xdr:col>
      <xdr:colOff>101600</xdr:colOff>
      <xdr:row>84</xdr:row>
      <xdr:rowOff>111761</xdr:rowOff>
    </xdr:to>
    <xdr:sp macro="" textlink="">
      <xdr:nvSpPr>
        <xdr:cNvPr id="761" name="楕円 760">
          <a:extLst>
            <a:ext uri="{FF2B5EF4-FFF2-40B4-BE49-F238E27FC236}">
              <a16:creationId xmlns:a16="http://schemas.microsoft.com/office/drawing/2014/main" id="{BEB5EA3B-B79B-48B1-9C57-5B00CCD27774}"/>
            </a:ext>
          </a:extLst>
        </xdr:cNvPr>
        <xdr:cNvSpPr/>
      </xdr:nvSpPr>
      <xdr:spPr>
        <a:xfrm>
          <a:off x="1357884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74295</xdr:rowOff>
    </xdr:from>
    <xdr:to>
      <xdr:col>85</xdr:col>
      <xdr:colOff>127000</xdr:colOff>
      <xdr:row>84</xdr:row>
      <xdr:rowOff>60961</xdr:rowOff>
    </xdr:to>
    <xdr:cxnSp macro="">
      <xdr:nvCxnSpPr>
        <xdr:cNvPr id="762" name="直線コネクタ 761">
          <a:extLst>
            <a:ext uri="{FF2B5EF4-FFF2-40B4-BE49-F238E27FC236}">
              <a16:creationId xmlns:a16="http://schemas.microsoft.com/office/drawing/2014/main" id="{CFCB404D-2828-4A0A-AB3F-8A5609B887CF}"/>
            </a:ext>
          </a:extLst>
        </xdr:cNvPr>
        <xdr:cNvCxnSpPr/>
      </xdr:nvCxnSpPr>
      <xdr:spPr>
        <a:xfrm flipV="1">
          <a:off x="13629640" y="13988415"/>
          <a:ext cx="74676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151130</xdr:rowOff>
    </xdr:from>
    <xdr:to>
      <xdr:col>76</xdr:col>
      <xdr:colOff>165100</xdr:colOff>
      <xdr:row>84</xdr:row>
      <xdr:rowOff>81280</xdr:rowOff>
    </xdr:to>
    <xdr:sp macro="" textlink="">
      <xdr:nvSpPr>
        <xdr:cNvPr id="763" name="楕円 762">
          <a:extLst>
            <a:ext uri="{FF2B5EF4-FFF2-40B4-BE49-F238E27FC236}">
              <a16:creationId xmlns:a16="http://schemas.microsoft.com/office/drawing/2014/main" id="{5FCD3A80-8928-4124-8439-333373474BD1}"/>
            </a:ext>
          </a:extLst>
        </xdr:cNvPr>
        <xdr:cNvSpPr/>
      </xdr:nvSpPr>
      <xdr:spPr>
        <a:xfrm>
          <a:off x="12804140" y="14065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30480</xdr:rowOff>
    </xdr:from>
    <xdr:to>
      <xdr:col>81</xdr:col>
      <xdr:colOff>50800</xdr:colOff>
      <xdr:row>84</xdr:row>
      <xdr:rowOff>60961</xdr:rowOff>
    </xdr:to>
    <xdr:cxnSp macro="">
      <xdr:nvCxnSpPr>
        <xdr:cNvPr id="764" name="直線コネクタ 763">
          <a:extLst>
            <a:ext uri="{FF2B5EF4-FFF2-40B4-BE49-F238E27FC236}">
              <a16:creationId xmlns:a16="http://schemas.microsoft.com/office/drawing/2014/main" id="{D6B1162F-B1D8-44A3-9EC2-5E693CDF00C5}"/>
            </a:ext>
          </a:extLst>
        </xdr:cNvPr>
        <xdr:cNvCxnSpPr/>
      </xdr:nvCxnSpPr>
      <xdr:spPr>
        <a:xfrm>
          <a:off x="12854940" y="14112240"/>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122555</xdr:rowOff>
    </xdr:from>
    <xdr:to>
      <xdr:col>72</xdr:col>
      <xdr:colOff>38100</xdr:colOff>
      <xdr:row>84</xdr:row>
      <xdr:rowOff>52705</xdr:rowOff>
    </xdr:to>
    <xdr:sp macro="" textlink="">
      <xdr:nvSpPr>
        <xdr:cNvPr id="765" name="楕円 764">
          <a:extLst>
            <a:ext uri="{FF2B5EF4-FFF2-40B4-BE49-F238E27FC236}">
              <a16:creationId xmlns:a16="http://schemas.microsoft.com/office/drawing/2014/main" id="{135335A8-3EA8-4693-8A92-FB7662647A58}"/>
            </a:ext>
          </a:extLst>
        </xdr:cNvPr>
        <xdr:cNvSpPr/>
      </xdr:nvSpPr>
      <xdr:spPr>
        <a:xfrm>
          <a:off x="12029440" y="14036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1905</xdr:rowOff>
    </xdr:from>
    <xdr:to>
      <xdr:col>76</xdr:col>
      <xdr:colOff>114300</xdr:colOff>
      <xdr:row>84</xdr:row>
      <xdr:rowOff>30480</xdr:rowOff>
    </xdr:to>
    <xdr:cxnSp macro="">
      <xdr:nvCxnSpPr>
        <xdr:cNvPr id="766" name="直線コネクタ 765">
          <a:extLst>
            <a:ext uri="{FF2B5EF4-FFF2-40B4-BE49-F238E27FC236}">
              <a16:creationId xmlns:a16="http://schemas.microsoft.com/office/drawing/2014/main" id="{E3078739-E87C-4B6C-8F3D-6C42C3B8A9A5}"/>
            </a:ext>
          </a:extLst>
        </xdr:cNvPr>
        <xdr:cNvCxnSpPr/>
      </xdr:nvCxnSpPr>
      <xdr:spPr>
        <a:xfrm>
          <a:off x="12072620" y="1408366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92075</xdr:rowOff>
    </xdr:from>
    <xdr:to>
      <xdr:col>67</xdr:col>
      <xdr:colOff>101600</xdr:colOff>
      <xdr:row>84</xdr:row>
      <xdr:rowOff>22225</xdr:rowOff>
    </xdr:to>
    <xdr:sp macro="" textlink="">
      <xdr:nvSpPr>
        <xdr:cNvPr id="767" name="楕円 766">
          <a:extLst>
            <a:ext uri="{FF2B5EF4-FFF2-40B4-BE49-F238E27FC236}">
              <a16:creationId xmlns:a16="http://schemas.microsoft.com/office/drawing/2014/main" id="{73EA9428-3021-438C-8438-9022BA430F88}"/>
            </a:ext>
          </a:extLst>
        </xdr:cNvPr>
        <xdr:cNvSpPr/>
      </xdr:nvSpPr>
      <xdr:spPr>
        <a:xfrm>
          <a:off x="11231880" y="14006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142875</xdr:rowOff>
    </xdr:from>
    <xdr:to>
      <xdr:col>71</xdr:col>
      <xdr:colOff>177800</xdr:colOff>
      <xdr:row>84</xdr:row>
      <xdr:rowOff>1905</xdr:rowOff>
    </xdr:to>
    <xdr:cxnSp macro="">
      <xdr:nvCxnSpPr>
        <xdr:cNvPr id="768" name="直線コネクタ 767">
          <a:extLst>
            <a:ext uri="{FF2B5EF4-FFF2-40B4-BE49-F238E27FC236}">
              <a16:creationId xmlns:a16="http://schemas.microsoft.com/office/drawing/2014/main" id="{A66D91F5-B34D-44D0-95F7-C5D5FAD216EA}"/>
            </a:ext>
          </a:extLst>
        </xdr:cNvPr>
        <xdr:cNvCxnSpPr/>
      </xdr:nvCxnSpPr>
      <xdr:spPr>
        <a:xfrm>
          <a:off x="11282680" y="1405699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769" name="n_1aveValue【児童館】&#10;有形固定資産減価償却率">
          <a:extLst>
            <a:ext uri="{FF2B5EF4-FFF2-40B4-BE49-F238E27FC236}">
              <a16:creationId xmlns:a16="http://schemas.microsoft.com/office/drawing/2014/main" id="{7CD228F1-A87C-4954-B8DE-31C3B20A691A}"/>
            </a:ext>
          </a:extLst>
        </xdr:cNvPr>
        <xdr:cNvSpPr txBox="1"/>
      </xdr:nvSpPr>
      <xdr:spPr>
        <a:xfrm>
          <a:off x="134372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770" name="n_2aveValue【児童館】&#10;有形固定資産減価償却率">
          <a:extLst>
            <a:ext uri="{FF2B5EF4-FFF2-40B4-BE49-F238E27FC236}">
              <a16:creationId xmlns:a16="http://schemas.microsoft.com/office/drawing/2014/main" id="{120C0932-F444-4520-A82C-7154117D95B3}"/>
            </a:ext>
          </a:extLst>
        </xdr:cNvPr>
        <xdr:cNvSpPr txBox="1"/>
      </xdr:nvSpPr>
      <xdr:spPr>
        <a:xfrm>
          <a:off x="12675244" y="1369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771" name="n_3aveValue【児童館】&#10;有形固定資産減価償却率">
          <a:extLst>
            <a:ext uri="{FF2B5EF4-FFF2-40B4-BE49-F238E27FC236}">
              <a16:creationId xmlns:a16="http://schemas.microsoft.com/office/drawing/2014/main" id="{89CC418B-57DD-48C8-B02B-E769CEA8C782}"/>
            </a:ext>
          </a:extLst>
        </xdr:cNvPr>
        <xdr:cNvSpPr txBox="1"/>
      </xdr:nvSpPr>
      <xdr:spPr>
        <a:xfrm>
          <a:off x="11900544" y="1364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772" name="n_4aveValue【児童館】&#10;有形固定資産減価償却率">
          <a:extLst>
            <a:ext uri="{FF2B5EF4-FFF2-40B4-BE49-F238E27FC236}">
              <a16:creationId xmlns:a16="http://schemas.microsoft.com/office/drawing/2014/main" id="{16B00B82-72EE-4832-B4B3-7FC6117F65A0}"/>
            </a:ext>
          </a:extLst>
        </xdr:cNvPr>
        <xdr:cNvSpPr txBox="1"/>
      </xdr:nvSpPr>
      <xdr:spPr>
        <a:xfrm>
          <a:off x="1110298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102888</xdr:rowOff>
    </xdr:from>
    <xdr:ext cx="405111" cy="259045"/>
    <xdr:sp macro="" textlink="">
      <xdr:nvSpPr>
        <xdr:cNvPr id="773" name="n_1mainValue【児童館】&#10;有形固定資産減価償却率">
          <a:extLst>
            <a:ext uri="{FF2B5EF4-FFF2-40B4-BE49-F238E27FC236}">
              <a16:creationId xmlns:a16="http://schemas.microsoft.com/office/drawing/2014/main" id="{3A28FB29-328B-4072-B2AD-7B52C2915B63}"/>
            </a:ext>
          </a:extLst>
        </xdr:cNvPr>
        <xdr:cNvSpPr txBox="1"/>
      </xdr:nvSpPr>
      <xdr:spPr>
        <a:xfrm>
          <a:off x="13437244" y="1418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72407</xdr:rowOff>
    </xdr:from>
    <xdr:ext cx="405111" cy="259045"/>
    <xdr:sp macro="" textlink="">
      <xdr:nvSpPr>
        <xdr:cNvPr id="774" name="n_2mainValue【児童館】&#10;有形固定資産減価償却率">
          <a:extLst>
            <a:ext uri="{FF2B5EF4-FFF2-40B4-BE49-F238E27FC236}">
              <a16:creationId xmlns:a16="http://schemas.microsoft.com/office/drawing/2014/main" id="{5E3C20F1-B378-444C-8D67-74A6BCF2640A}"/>
            </a:ext>
          </a:extLst>
        </xdr:cNvPr>
        <xdr:cNvSpPr txBox="1"/>
      </xdr:nvSpPr>
      <xdr:spPr>
        <a:xfrm>
          <a:off x="1267524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43832</xdr:rowOff>
    </xdr:from>
    <xdr:ext cx="405111" cy="259045"/>
    <xdr:sp macro="" textlink="">
      <xdr:nvSpPr>
        <xdr:cNvPr id="775" name="n_3mainValue【児童館】&#10;有形固定資産減価償却率">
          <a:extLst>
            <a:ext uri="{FF2B5EF4-FFF2-40B4-BE49-F238E27FC236}">
              <a16:creationId xmlns:a16="http://schemas.microsoft.com/office/drawing/2014/main" id="{DD87BCAC-3A55-4F56-9187-D2AE672F4D45}"/>
            </a:ext>
          </a:extLst>
        </xdr:cNvPr>
        <xdr:cNvSpPr txBox="1"/>
      </xdr:nvSpPr>
      <xdr:spPr>
        <a:xfrm>
          <a:off x="11900544" y="141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13352</xdr:rowOff>
    </xdr:from>
    <xdr:ext cx="405111" cy="259045"/>
    <xdr:sp macro="" textlink="">
      <xdr:nvSpPr>
        <xdr:cNvPr id="776" name="n_4mainValue【児童館】&#10;有形固定資産減価償却率">
          <a:extLst>
            <a:ext uri="{FF2B5EF4-FFF2-40B4-BE49-F238E27FC236}">
              <a16:creationId xmlns:a16="http://schemas.microsoft.com/office/drawing/2014/main" id="{15B9232D-6316-45B6-A431-CE6E98017285}"/>
            </a:ext>
          </a:extLst>
        </xdr:cNvPr>
        <xdr:cNvSpPr txBox="1"/>
      </xdr:nvSpPr>
      <xdr:spPr>
        <a:xfrm>
          <a:off x="11102984" y="1409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E8A1D623-B8C1-4836-9F09-E75ABFF9413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4697251F-4666-478E-81A0-D91ECE45EED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CC6B1C6F-A1C3-41D5-AFE2-362B325CB08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18970B1-EFCE-40F1-A492-7C660C81139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404B247B-B776-4D3F-BFAA-6DF65FB4564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A3B7DAEB-EC02-4B93-877D-91A55B352AE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DFB79013-AD7E-4304-B8C2-0CD74ACEF8D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C72ADF8-52AF-455C-A350-38E3D25001F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D6E17176-8538-4EBD-8FA2-0DCDDA8736E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E706B767-C494-4C56-8FC6-ED409798E87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a:extLst>
            <a:ext uri="{FF2B5EF4-FFF2-40B4-BE49-F238E27FC236}">
              <a16:creationId xmlns:a16="http://schemas.microsoft.com/office/drawing/2014/main" id="{7938EE32-1431-4CF6-8692-8A13B963BB3F}"/>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a:extLst>
            <a:ext uri="{FF2B5EF4-FFF2-40B4-BE49-F238E27FC236}">
              <a16:creationId xmlns:a16="http://schemas.microsoft.com/office/drawing/2014/main" id="{EB3FA01F-9733-452B-8DD7-AD53C04D7672}"/>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a:extLst>
            <a:ext uri="{FF2B5EF4-FFF2-40B4-BE49-F238E27FC236}">
              <a16:creationId xmlns:a16="http://schemas.microsoft.com/office/drawing/2014/main" id="{95C56934-7D51-4833-83F2-2A012D63F76B}"/>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a:extLst>
            <a:ext uri="{FF2B5EF4-FFF2-40B4-BE49-F238E27FC236}">
              <a16:creationId xmlns:a16="http://schemas.microsoft.com/office/drawing/2014/main" id="{8F30332E-8884-41D7-BCC7-F5118F9A6EDC}"/>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a:extLst>
            <a:ext uri="{FF2B5EF4-FFF2-40B4-BE49-F238E27FC236}">
              <a16:creationId xmlns:a16="http://schemas.microsoft.com/office/drawing/2014/main" id="{A30885F5-A8E7-423C-B8ED-7BF2B0D2156A}"/>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a:extLst>
            <a:ext uri="{FF2B5EF4-FFF2-40B4-BE49-F238E27FC236}">
              <a16:creationId xmlns:a16="http://schemas.microsoft.com/office/drawing/2014/main" id="{3D884C85-37E2-4DDD-BC84-D5D35EED4568}"/>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a:extLst>
            <a:ext uri="{FF2B5EF4-FFF2-40B4-BE49-F238E27FC236}">
              <a16:creationId xmlns:a16="http://schemas.microsoft.com/office/drawing/2014/main" id="{618A35DC-5E29-4365-B46C-E1B1B8C1FCDA}"/>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a:extLst>
            <a:ext uri="{FF2B5EF4-FFF2-40B4-BE49-F238E27FC236}">
              <a16:creationId xmlns:a16="http://schemas.microsoft.com/office/drawing/2014/main" id="{FBE791F7-CE3D-4498-8E92-56415B5CEEDE}"/>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a:extLst>
            <a:ext uri="{FF2B5EF4-FFF2-40B4-BE49-F238E27FC236}">
              <a16:creationId xmlns:a16="http://schemas.microsoft.com/office/drawing/2014/main" id="{5B508AC0-C9AF-434A-B2DE-538CC568A6B9}"/>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a:extLst>
            <a:ext uri="{FF2B5EF4-FFF2-40B4-BE49-F238E27FC236}">
              <a16:creationId xmlns:a16="http://schemas.microsoft.com/office/drawing/2014/main" id="{06BF4C04-62E9-4903-9894-64B843C1634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a:extLst>
            <a:ext uri="{FF2B5EF4-FFF2-40B4-BE49-F238E27FC236}">
              <a16:creationId xmlns:a16="http://schemas.microsoft.com/office/drawing/2014/main" id="{47AB3A6E-98CB-4D4F-9635-055BF78B6F4F}"/>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a:extLst>
            <a:ext uri="{FF2B5EF4-FFF2-40B4-BE49-F238E27FC236}">
              <a16:creationId xmlns:a16="http://schemas.microsoft.com/office/drawing/2014/main" id="{DF91A883-7BD3-498D-B4D6-600CA39017F4}"/>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39662E64-12EC-4BA5-9703-AA2C047184B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B6E77DD0-9D17-4C7D-BB94-F74F42F953E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86356407-688E-4629-BCDD-72035B41493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2" name="直線コネクタ 801">
          <a:extLst>
            <a:ext uri="{FF2B5EF4-FFF2-40B4-BE49-F238E27FC236}">
              <a16:creationId xmlns:a16="http://schemas.microsoft.com/office/drawing/2014/main" id="{5BCD8C85-E901-4D1D-A754-E849FF69F142}"/>
            </a:ext>
          </a:extLst>
        </xdr:cNvPr>
        <xdr:cNvCxnSpPr/>
      </xdr:nvCxnSpPr>
      <xdr:spPr>
        <a:xfrm flipV="1">
          <a:off x="19509104" y="131140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3" name="【児童館】&#10;一人当たり面積最小値テキスト">
          <a:extLst>
            <a:ext uri="{FF2B5EF4-FFF2-40B4-BE49-F238E27FC236}">
              <a16:creationId xmlns:a16="http://schemas.microsoft.com/office/drawing/2014/main" id="{08EA143C-3A74-432E-9AE6-2FBA07C9CDD6}"/>
            </a:ext>
          </a:extLst>
        </xdr:cNvPr>
        <xdr:cNvSpPr txBox="1"/>
      </xdr:nvSpPr>
      <xdr:spPr>
        <a:xfrm>
          <a:off x="1954784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4" name="直線コネクタ 803">
          <a:extLst>
            <a:ext uri="{FF2B5EF4-FFF2-40B4-BE49-F238E27FC236}">
              <a16:creationId xmlns:a16="http://schemas.microsoft.com/office/drawing/2014/main" id="{CF228BC5-2F83-4E49-9F88-5E77E649C80F}"/>
            </a:ext>
          </a:extLst>
        </xdr:cNvPr>
        <xdr:cNvCxnSpPr/>
      </xdr:nvCxnSpPr>
      <xdr:spPr>
        <a:xfrm>
          <a:off x="194437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5" name="【児童館】&#10;一人当たり面積最大値テキスト">
          <a:extLst>
            <a:ext uri="{FF2B5EF4-FFF2-40B4-BE49-F238E27FC236}">
              <a16:creationId xmlns:a16="http://schemas.microsoft.com/office/drawing/2014/main" id="{63F59857-ACA4-4856-8BCB-260BFADDEF07}"/>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6" name="直線コネクタ 805">
          <a:extLst>
            <a:ext uri="{FF2B5EF4-FFF2-40B4-BE49-F238E27FC236}">
              <a16:creationId xmlns:a16="http://schemas.microsoft.com/office/drawing/2014/main" id="{2BA14446-46BE-441A-9235-593D14FAB941}"/>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807" name="【児童館】&#10;一人当たり面積平均値テキスト">
          <a:extLst>
            <a:ext uri="{FF2B5EF4-FFF2-40B4-BE49-F238E27FC236}">
              <a16:creationId xmlns:a16="http://schemas.microsoft.com/office/drawing/2014/main" id="{1B1B9434-97A4-4CD4-8FD8-3EA24EC3E5DF}"/>
            </a:ext>
          </a:extLst>
        </xdr:cNvPr>
        <xdr:cNvSpPr txBox="1"/>
      </xdr:nvSpPr>
      <xdr:spPr>
        <a:xfrm>
          <a:off x="19547840" y="14096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8" name="フローチャート: 判断 807">
          <a:extLst>
            <a:ext uri="{FF2B5EF4-FFF2-40B4-BE49-F238E27FC236}">
              <a16:creationId xmlns:a16="http://schemas.microsoft.com/office/drawing/2014/main" id="{D0093B5D-6C3D-4B25-AAEA-3DDF0EF68894}"/>
            </a:ext>
          </a:extLst>
        </xdr:cNvPr>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9" name="フローチャート: 判断 808">
          <a:extLst>
            <a:ext uri="{FF2B5EF4-FFF2-40B4-BE49-F238E27FC236}">
              <a16:creationId xmlns:a16="http://schemas.microsoft.com/office/drawing/2014/main" id="{ED5AC991-AD17-48E2-ABD0-8B46885E4628}"/>
            </a:ext>
          </a:extLst>
        </xdr:cNvPr>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10" name="フローチャート: 判断 809">
          <a:extLst>
            <a:ext uri="{FF2B5EF4-FFF2-40B4-BE49-F238E27FC236}">
              <a16:creationId xmlns:a16="http://schemas.microsoft.com/office/drawing/2014/main" id="{ACD03F2B-694D-4FEA-9370-9B2B32E3F3FF}"/>
            </a:ext>
          </a:extLst>
        </xdr:cNvPr>
        <xdr:cNvSpPr/>
      </xdr:nvSpPr>
      <xdr:spPr>
        <a:xfrm>
          <a:off x="1793748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11" name="フローチャート: 判断 810">
          <a:extLst>
            <a:ext uri="{FF2B5EF4-FFF2-40B4-BE49-F238E27FC236}">
              <a16:creationId xmlns:a16="http://schemas.microsoft.com/office/drawing/2014/main" id="{32C33454-DF58-4F81-BAD3-D31ABB441F6A}"/>
            </a:ext>
          </a:extLst>
        </xdr:cNvPr>
        <xdr:cNvSpPr/>
      </xdr:nvSpPr>
      <xdr:spPr>
        <a:xfrm>
          <a:off x="171627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2" name="フローチャート: 判断 811">
          <a:extLst>
            <a:ext uri="{FF2B5EF4-FFF2-40B4-BE49-F238E27FC236}">
              <a16:creationId xmlns:a16="http://schemas.microsoft.com/office/drawing/2014/main" id="{E0512819-E5AF-4382-AEF7-C603B8D7E384}"/>
            </a:ext>
          </a:extLst>
        </xdr:cNvPr>
        <xdr:cNvSpPr/>
      </xdr:nvSpPr>
      <xdr:spPr>
        <a:xfrm>
          <a:off x="1638808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675ACBA7-F88E-40C6-8BD0-DB67BD68604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D2AA7B5-11E7-4686-804B-D90D2FF9FEE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DEF3A064-30EC-407B-8521-1552D73B2A3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0AD3C47-E3C7-43F6-9F5F-E3DC0518AAA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B592E55-5764-4F10-A397-A455ACEDB1E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8" name="楕円 817">
          <a:extLst>
            <a:ext uri="{FF2B5EF4-FFF2-40B4-BE49-F238E27FC236}">
              <a16:creationId xmlns:a16="http://schemas.microsoft.com/office/drawing/2014/main" id="{0778602D-7935-4F45-BDC4-1B3DD8BFE430}"/>
            </a:ext>
          </a:extLst>
        </xdr:cNvPr>
        <xdr:cNvSpPr/>
      </xdr:nvSpPr>
      <xdr:spPr>
        <a:xfrm>
          <a:off x="1945894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819" name="【児童館】&#10;一人当たり面積該当値テキスト">
          <a:extLst>
            <a:ext uri="{FF2B5EF4-FFF2-40B4-BE49-F238E27FC236}">
              <a16:creationId xmlns:a16="http://schemas.microsoft.com/office/drawing/2014/main" id="{3823622A-8E07-4DE1-A436-A0B641CAB76D}"/>
            </a:ext>
          </a:extLst>
        </xdr:cNvPr>
        <xdr:cNvSpPr txBox="1"/>
      </xdr:nvSpPr>
      <xdr:spPr>
        <a:xfrm>
          <a:off x="19547840"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60779</xdr:rowOff>
    </xdr:from>
    <xdr:to>
      <xdr:col>112</xdr:col>
      <xdr:colOff>38100</xdr:colOff>
      <xdr:row>81</xdr:row>
      <xdr:rowOff>162379</xdr:rowOff>
    </xdr:to>
    <xdr:sp macro="" textlink="">
      <xdr:nvSpPr>
        <xdr:cNvPr id="820" name="楕円 819">
          <a:extLst>
            <a:ext uri="{FF2B5EF4-FFF2-40B4-BE49-F238E27FC236}">
              <a16:creationId xmlns:a16="http://schemas.microsoft.com/office/drawing/2014/main" id="{B4632423-C3F8-4840-8036-A6040F162FAF}"/>
            </a:ext>
          </a:extLst>
        </xdr:cNvPr>
        <xdr:cNvSpPr/>
      </xdr:nvSpPr>
      <xdr:spPr>
        <a:xfrm>
          <a:off x="18735040" y="136396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111579</xdr:rowOff>
    </xdr:from>
    <xdr:to>
      <xdr:col>116</xdr:col>
      <xdr:colOff>63500</xdr:colOff>
      <xdr:row>83</xdr:row>
      <xdr:rowOff>95250</xdr:rowOff>
    </xdr:to>
    <xdr:cxnSp macro="">
      <xdr:nvCxnSpPr>
        <xdr:cNvPr id="821" name="直線コネクタ 820">
          <a:extLst>
            <a:ext uri="{FF2B5EF4-FFF2-40B4-BE49-F238E27FC236}">
              <a16:creationId xmlns:a16="http://schemas.microsoft.com/office/drawing/2014/main" id="{20FD046A-B730-4FF3-9E40-84550771445B}"/>
            </a:ext>
          </a:extLst>
        </xdr:cNvPr>
        <xdr:cNvCxnSpPr/>
      </xdr:nvCxnSpPr>
      <xdr:spPr>
        <a:xfrm>
          <a:off x="18778220" y="13690419"/>
          <a:ext cx="731520" cy="3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77107</xdr:rowOff>
    </xdr:from>
    <xdr:to>
      <xdr:col>107</xdr:col>
      <xdr:colOff>101600</xdr:colOff>
      <xdr:row>82</xdr:row>
      <xdr:rowOff>7257</xdr:rowOff>
    </xdr:to>
    <xdr:sp macro="" textlink="">
      <xdr:nvSpPr>
        <xdr:cNvPr id="822" name="楕円 821">
          <a:extLst>
            <a:ext uri="{FF2B5EF4-FFF2-40B4-BE49-F238E27FC236}">
              <a16:creationId xmlns:a16="http://schemas.microsoft.com/office/drawing/2014/main" id="{DB3B6E00-7023-4C9D-ADD5-C277412DFC4D}"/>
            </a:ext>
          </a:extLst>
        </xdr:cNvPr>
        <xdr:cNvSpPr/>
      </xdr:nvSpPr>
      <xdr:spPr>
        <a:xfrm>
          <a:off x="17937480" y="13655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111579</xdr:rowOff>
    </xdr:from>
    <xdr:to>
      <xdr:col>111</xdr:col>
      <xdr:colOff>177800</xdr:colOff>
      <xdr:row>81</xdr:row>
      <xdr:rowOff>127907</xdr:rowOff>
    </xdr:to>
    <xdr:cxnSp macro="">
      <xdr:nvCxnSpPr>
        <xdr:cNvPr id="823" name="直線コネクタ 822">
          <a:extLst>
            <a:ext uri="{FF2B5EF4-FFF2-40B4-BE49-F238E27FC236}">
              <a16:creationId xmlns:a16="http://schemas.microsoft.com/office/drawing/2014/main" id="{05FCD35C-C0EB-4B45-A89A-30E4B257A083}"/>
            </a:ext>
          </a:extLst>
        </xdr:cNvPr>
        <xdr:cNvCxnSpPr/>
      </xdr:nvCxnSpPr>
      <xdr:spPr>
        <a:xfrm flipV="1">
          <a:off x="17988280" y="13690419"/>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77107</xdr:rowOff>
    </xdr:from>
    <xdr:to>
      <xdr:col>102</xdr:col>
      <xdr:colOff>165100</xdr:colOff>
      <xdr:row>82</xdr:row>
      <xdr:rowOff>7257</xdr:rowOff>
    </xdr:to>
    <xdr:sp macro="" textlink="">
      <xdr:nvSpPr>
        <xdr:cNvPr id="824" name="楕円 823">
          <a:extLst>
            <a:ext uri="{FF2B5EF4-FFF2-40B4-BE49-F238E27FC236}">
              <a16:creationId xmlns:a16="http://schemas.microsoft.com/office/drawing/2014/main" id="{D2E5973F-E55A-4A0C-8891-41D70A83E3E9}"/>
            </a:ext>
          </a:extLst>
        </xdr:cNvPr>
        <xdr:cNvSpPr/>
      </xdr:nvSpPr>
      <xdr:spPr>
        <a:xfrm>
          <a:off x="17162780" y="13655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127907</xdr:rowOff>
    </xdr:from>
    <xdr:to>
      <xdr:col>107</xdr:col>
      <xdr:colOff>50800</xdr:colOff>
      <xdr:row>81</xdr:row>
      <xdr:rowOff>127907</xdr:rowOff>
    </xdr:to>
    <xdr:cxnSp macro="">
      <xdr:nvCxnSpPr>
        <xdr:cNvPr id="825" name="直線コネクタ 824">
          <a:extLst>
            <a:ext uri="{FF2B5EF4-FFF2-40B4-BE49-F238E27FC236}">
              <a16:creationId xmlns:a16="http://schemas.microsoft.com/office/drawing/2014/main" id="{598EC5D1-D1C4-411D-AB05-0A485DA51F7D}"/>
            </a:ext>
          </a:extLst>
        </xdr:cNvPr>
        <xdr:cNvCxnSpPr/>
      </xdr:nvCxnSpPr>
      <xdr:spPr>
        <a:xfrm>
          <a:off x="17213580" y="1370674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93436</xdr:rowOff>
    </xdr:from>
    <xdr:to>
      <xdr:col>98</xdr:col>
      <xdr:colOff>38100</xdr:colOff>
      <xdr:row>82</xdr:row>
      <xdr:rowOff>23586</xdr:rowOff>
    </xdr:to>
    <xdr:sp macro="" textlink="">
      <xdr:nvSpPr>
        <xdr:cNvPr id="826" name="楕円 825">
          <a:extLst>
            <a:ext uri="{FF2B5EF4-FFF2-40B4-BE49-F238E27FC236}">
              <a16:creationId xmlns:a16="http://schemas.microsoft.com/office/drawing/2014/main" id="{7A3FE5E7-9E36-4AD5-B026-9B9240E051F0}"/>
            </a:ext>
          </a:extLst>
        </xdr:cNvPr>
        <xdr:cNvSpPr/>
      </xdr:nvSpPr>
      <xdr:spPr>
        <a:xfrm>
          <a:off x="16388080" y="136722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127907</xdr:rowOff>
    </xdr:from>
    <xdr:to>
      <xdr:col>102</xdr:col>
      <xdr:colOff>114300</xdr:colOff>
      <xdr:row>81</xdr:row>
      <xdr:rowOff>144236</xdr:rowOff>
    </xdr:to>
    <xdr:cxnSp macro="">
      <xdr:nvCxnSpPr>
        <xdr:cNvPr id="827" name="直線コネクタ 826">
          <a:extLst>
            <a:ext uri="{FF2B5EF4-FFF2-40B4-BE49-F238E27FC236}">
              <a16:creationId xmlns:a16="http://schemas.microsoft.com/office/drawing/2014/main" id="{704F2437-4146-41CC-A231-0BF5B9E20C0C}"/>
            </a:ext>
          </a:extLst>
        </xdr:cNvPr>
        <xdr:cNvCxnSpPr/>
      </xdr:nvCxnSpPr>
      <xdr:spPr>
        <a:xfrm flipV="1">
          <a:off x="16431260" y="13706747"/>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828" name="n_1aveValue【児童館】&#10;一人当たり面積">
          <a:extLst>
            <a:ext uri="{FF2B5EF4-FFF2-40B4-BE49-F238E27FC236}">
              <a16:creationId xmlns:a16="http://schemas.microsoft.com/office/drawing/2014/main" id="{30D5E5C0-5DC5-4D20-973B-07E842AC1BA9}"/>
            </a:ext>
          </a:extLst>
        </xdr:cNvPr>
        <xdr:cNvSpPr txBox="1"/>
      </xdr:nvSpPr>
      <xdr:spPr>
        <a:xfrm>
          <a:off x="18561127" y="142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829" name="n_2aveValue【児童館】&#10;一人当たり面積">
          <a:extLst>
            <a:ext uri="{FF2B5EF4-FFF2-40B4-BE49-F238E27FC236}">
              <a16:creationId xmlns:a16="http://schemas.microsoft.com/office/drawing/2014/main" id="{154EDBED-16CD-42F7-8C93-04B42C55A3C8}"/>
            </a:ext>
          </a:extLst>
        </xdr:cNvPr>
        <xdr:cNvSpPr txBox="1"/>
      </xdr:nvSpPr>
      <xdr:spPr>
        <a:xfrm>
          <a:off x="17776267" y="1422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830" name="n_3aveValue【児童館】&#10;一人当たり面積">
          <a:extLst>
            <a:ext uri="{FF2B5EF4-FFF2-40B4-BE49-F238E27FC236}">
              <a16:creationId xmlns:a16="http://schemas.microsoft.com/office/drawing/2014/main" id="{688EC5ED-3A4F-40E4-AE03-3949806E4D70}"/>
            </a:ext>
          </a:extLst>
        </xdr:cNvPr>
        <xdr:cNvSpPr txBox="1"/>
      </xdr:nvSpPr>
      <xdr:spPr>
        <a:xfrm>
          <a:off x="1700156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831" name="n_4aveValue【児童館】&#10;一人当たり面積">
          <a:extLst>
            <a:ext uri="{FF2B5EF4-FFF2-40B4-BE49-F238E27FC236}">
              <a16:creationId xmlns:a16="http://schemas.microsoft.com/office/drawing/2014/main" id="{5B1D5D99-C965-4338-89A5-3200D73A4B46}"/>
            </a:ext>
          </a:extLst>
        </xdr:cNvPr>
        <xdr:cNvSpPr txBox="1"/>
      </xdr:nvSpPr>
      <xdr:spPr>
        <a:xfrm>
          <a:off x="1622686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7456</xdr:rowOff>
    </xdr:from>
    <xdr:ext cx="469744" cy="259045"/>
    <xdr:sp macro="" textlink="">
      <xdr:nvSpPr>
        <xdr:cNvPr id="832" name="n_1mainValue【児童館】&#10;一人当たり面積">
          <a:extLst>
            <a:ext uri="{FF2B5EF4-FFF2-40B4-BE49-F238E27FC236}">
              <a16:creationId xmlns:a16="http://schemas.microsoft.com/office/drawing/2014/main" id="{34FC9D93-16DE-4234-8721-587544C12513}"/>
            </a:ext>
          </a:extLst>
        </xdr:cNvPr>
        <xdr:cNvSpPr txBox="1"/>
      </xdr:nvSpPr>
      <xdr:spPr>
        <a:xfrm>
          <a:off x="18561127" y="1341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23784</xdr:rowOff>
    </xdr:from>
    <xdr:ext cx="469744" cy="259045"/>
    <xdr:sp macro="" textlink="">
      <xdr:nvSpPr>
        <xdr:cNvPr id="833" name="n_2mainValue【児童館】&#10;一人当たり面積">
          <a:extLst>
            <a:ext uri="{FF2B5EF4-FFF2-40B4-BE49-F238E27FC236}">
              <a16:creationId xmlns:a16="http://schemas.microsoft.com/office/drawing/2014/main" id="{D5ED9A7B-2D32-4AE2-BF35-21AFEC60FD16}"/>
            </a:ext>
          </a:extLst>
        </xdr:cNvPr>
        <xdr:cNvSpPr txBox="1"/>
      </xdr:nvSpPr>
      <xdr:spPr>
        <a:xfrm>
          <a:off x="17776267" y="1343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23784</xdr:rowOff>
    </xdr:from>
    <xdr:ext cx="469744" cy="259045"/>
    <xdr:sp macro="" textlink="">
      <xdr:nvSpPr>
        <xdr:cNvPr id="834" name="n_3mainValue【児童館】&#10;一人当たり面積">
          <a:extLst>
            <a:ext uri="{FF2B5EF4-FFF2-40B4-BE49-F238E27FC236}">
              <a16:creationId xmlns:a16="http://schemas.microsoft.com/office/drawing/2014/main" id="{05B62774-2422-49FD-9331-C6B04932052D}"/>
            </a:ext>
          </a:extLst>
        </xdr:cNvPr>
        <xdr:cNvSpPr txBox="1"/>
      </xdr:nvSpPr>
      <xdr:spPr>
        <a:xfrm>
          <a:off x="17001567" y="1343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40113</xdr:rowOff>
    </xdr:from>
    <xdr:ext cx="469744" cy="259045"/>
    <xdr:sp macro="" textlink="">
      <xdr:nvSpPr>
        <xdr:cNvPr id="835" name="n_4mainValue【児童館】&#10;一人当たり面積">
          <a:extLst>
            <a:ext uri="{FF2B5EF4-FFF2-40B4-BE49-F238E27FC236}">
              <a16:creationId xmlns:a16="http://schemas.microsoft.com/office/drawing/2014/main" id="{8292265D-8216-49D8-9B7A-32206E1F9699}"/>
            </a:ext>
          </a:extLst>
        </xdr:cNvPr>
        <xdr:cNvSpPr txBox="1"/>
      </xdr:nvSpPr>
      <xdr:spPr>
        <a:xfrm>
          <a:off x="16226867" y="1345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DB69AD0B-1F87-451A-801E-997BFE58913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B8898AFB-E079-463A-8E18-3392278F022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8283D735-9F6E-464B-808E-D1E48AE0AC0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4A46E7E0-5064-41EA-A999-5749790EA94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0DB1E05D-49FB-4E51-8BFA-B046F3E2037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2AFD8056-F0A6-4D71-8542-3D723DF775A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332F4FF9-1130-419B-8841-BBF8E686A07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3C8DB0EB-29AB-4DCF-9956-989FD071570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B332C1F3-BC47-42A3-8B29-76B8EF125A4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282A7DB8-DEB9-4313-9624-0E1FA7FCC5D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1596AB47-462F-46DE-8298-EDCA54E9AF9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7" name="直線コネクタ 846">
          <a:extLst>
            <a:ext uri="{FF2B5EF4-FFF2-40B4-BE49-F238E27FC236}">
              <a16:creationId xmlns:a16="http://schemas.microsoft.com/office/drawing/2014/main" id="{8AB198C1-063F-4237-A72A-1395B4868E3A}"/>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8" name="テキスト ボックス 847">
          <a:extLst>
            <a:ext uri="{FF2B5EF4-FFF2-40B4-BE49-F238E27FC236}">
              <a16:creationId xmlns:a16="http://schemas.microsoft.com/office/drawing/2014/main" id="{E6ADF876-1A7E-4128-85A4-BA4224887F0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9" name="直線コネクタ 848">
          <a:extLst>
            <a:ext uri="{FF2B5EF4-FFF2-40B4-BE49-F238E27FC236}">
              <a16:creationId xmlns:a16="http://schemas.microsoft.com/office/drawing/2014/main" id="{BEF6F914-73BB-4132-A9CE-4E7D38AC9044}"/>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0" name="テキスト ボックス 849">
          <a:extLst>
            <a:ext uri="{FF2B5EF4-FFF2-40B4-BE49-F238E27FC236}">
              <a16:creationId xmlns:a16="http://schemas.microsoft.com/office/drawing/2014/main" id="{6E94FCBB-93A0-44FD-A798-0F7D6230CECE}"/>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1" name="直線コネクタ 850">
          <a:extLst>
            <a:ext uri="{FF2B5EF4-FFF2-40B4-BE49-F238E27FC236}">
              <a16:creationId xmlns:a16="http://schemas.microsoft.com/office/drawing/2014/main" id="{D278B2BC-419E-41A4-A668-AD5E3E10EB65}"/>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2" name="テキスト ボックス 851">
          <a:extLst>
            <a:ext uri="{FF2B5EF4-FFF2-40B4-BE49-F238E27FC236}">
              <a16:creationId xmlns:a16="http://schemas.microsoft.com/office/drawing/2014/main" id="{A561BD9D-C148-4384-B933-1D6CCACA3C8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3" name="直線コネクタ 852">
          <a:extLst>
            <a:ext uri="{FF2B5EF4-FFF2-40B4-BE49-F238E27FC236}">
              <a16:creationId xmlns:a16="http://schemas.microsoft.com/office/drawing/2014/main" id="{5A6B0F11-A6AF-4540-B291-568F783D3909}"/>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4" name="テキスト ボックス 853">
          <a:extLst>
            <a:ext uri="{FF2B5EF4-FFF2-40B4-BE49-F238E27FC236}">
              <a16:creationId xmlns:a16="http://schemas.microsoft.com/office/drawing/2014/main" id="{D2182EA8-46D4-4231-8E96-21AB61D1A6EE}"/>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5" name="直線コネクタ 854">
          <a:extLst>
            <a:ext uri="{FF2B5EF4-FFF2-40B4-BE49-F238E27FC236}">
              <a16:creationId xmlns:a16="http://schemas.microsoft.com/office/drawing/2014/main" id="{867D2C2D-48D8-4E44-B68A-79144D7B9F2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6" name="テキスト ボックス 855">
          <a:extLst>
            <a:ext uri="{FF2B5EF4-FFF2-40B4-BE49-F238E27FC236}">
              <a16:creationId xmlns:a16="http://schemas.microsoft.com/office/drawing/2014/main" id="{D44663EA-D584-4752-8D53-9FC115120F07}"/>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1ACA9318-5231-412D-A6D4-3FF0D32C8EC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8" name="テキスト ボックス 857">
          <a:extLst>
            <a:ext uri="{FF2B5EF4-FFF2-40B4-BE49-F238E27FC236}">
              <a16:creationId xmlns:a16="http://schemas.microsoft.com/office/drawing/2014/main" id="{8C3FA3A4-E5D1-4CC6-BD6B-1750E1BE8AC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a:extLst>
            <a:ext uri="{FF2B5EF4-FFF2-40B4-BE49-F238E27FC236}">
              <a16:creationId xmlns:a16="http://schemas.microsoft.com/office/drawing/2014/main" id="{740A6A9D-C9D4-4276-885B-C23B1C019EE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860" name="直線コネクタ 859">
          <a:extLst>
            <a:ext uri="{FF2B5EF4-FFF2-40B4-BE49-F238E27FC236}">
              <a16:creationId xmlns:a16="http://schemas.microsoft.com/office/drawing/2014/main" id="{2ECFD970-D8FD-47A6-A840-8124C7F828C4}"/>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861" name="【公民館】&#10;有形固定資産減価償却率最小値テキスト">
          <a:extLst>
            <a:ext uri="{FF2B5EF4-FFF2-40B4-BE49-F238E27FC236}">
              <a16:creationId xmlns:a16="http://schemas.microsoft.com/office/drawing/2014/main" id="{8EF82789-DFC2-4CC2-9EA1-403AA6C52FDF}"/>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2" name="直線コネクタ 861">
          <a:extLst>
            <a:ext uri="{FF2B5EF4-FFF2-40B4-BE49-F238E27FC236}">
              <a16:creationId xmlns:a16="http://schemas.microsoft.com/office/drawing/2014/main" id="{EF753666-2BFC-49BC-9C85-C232CE7AEA95}"/>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863" name="【公民館】&#10;有形固定資産減価償却率最大値テキスト">
          <a:extLst>
            <a:ext uri="{FF2B5EF4-FFF2-40B4-BE49-F238E27FC236}">
              <a16:creationId xmlns:a16="http://schemas.microsoft.com/office/drawing/2014/main" id="{C2438B32-3602-4823-9537-B01473306F00}"/>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864" name="直線コネクタ 863">
          <a:extLst>
            <a:ext uri="{FF2B5EF4-FFF2-40B4-BE49-F238E27FC236}">
              <a16:creationId xmlns:a16="http://schemas.microsoft.com/office/drawing/2014/main" id="{AFC0C2AB-A3F8-4E37-9B47-FD71C7EC61B1}"/>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865" name="【公民館】&#10;有形固定資産減価償却率平均値テキスト">
          <a:extLst>
            <a:ext uri="{FF2B5EF4-FFF2-40B4-BE49-F238E27FC236}">
              <a16:creationId xmlns:a16="http://schemas.microsoft.com/office/drawing/2014/main" id="{E8451EEA-EAA3-4882-9907-05F9F6101AAD}"/>
            </a:ext>
          </a:extLst>
        </xdr:cNvPr>
        <xdr:cNvSpPr txBox="1"/>
      </xdr:nvSpPr>
      <xdr:spPr>
        <a:xfrm>
          <a:off x="14414500" y="174993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66" name="フローチャート: 判断 865">
          <a:extLst>
            <a:ext uri="{FF2B5EF4-FFF2-40B4-BE49-F238E27FC236}">
              <a16:creationId xmlns:a16="http://schemas.microsoft.com/office/drawing/2014/main" id="{C9816BA1-6742-49A7-A072-8A38C524785F}"/>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7" name="フローチャート: 判断 866">
          <a:extLst>
            <a:ext uri="{FF2B5EF4-FFF2-40B4-BE49-F238E27FC236}">
              <a16:creationId xmlns:a16="http://schemas.microsoft.com/office/drawing/2014/main" id="{0079A41B-1C53-4C3D-BD87-8339192F00F5}"/>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68" name="フローチャート: 判断 867">
          <a:extLst>
            <a:ext uri="{FF2B5EF4-FFF2-40B4-BE49-F238E27FC236}">
              <a16:creationId xmlns:a16="http://schemas.microsoft.com/office/drawing/2014/main" id="{332A67A3-C7C0-47CE-A861-75FABECF3828}"/>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869" name="フローチャート: 判断 868">
          <a:extLst>
            <a:ext uri="{FF2B5EF4-FFF2-40B4-BE49-F238E27FC236}">
              <a16:creationId xmlns:a16="http://schemas.microsoft.com/office/drawing/2014/main" id="{53092550-1471-4380-B562-1C5F4F27910F}"/>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70" name="フローチャート: 判断 869">
          <a:extLst>
            <a:ext uri="{FF2B5EF4-FFF2-40B4-BE49-F238E27FC236}">
              <a16:creationId xmlns:a16="http://schemas.microsoft.com/office/drawing/2014/main" id="{8E58BFCD-B1D4-459C-B40A-08B1AD308786}"/>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2E85593-4C4B-4ED1-8517-5F9B078EA13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704F5150-E090-4BF3-B718-DF61DF041EB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B4DA8533-63F2-4359-9A35-FC20B221BCF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4E16E612-D612-4F38-95A0-06A62BB41D6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8C8731C-10D5-4219-9AD8-8CB893095C9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876" name="楕円 875">
          <a:extLst>
            <a:ext uri="{FF2B5EF4-FFF2-40B4-BE49-F238E27FC236}">
              <a16:creationId xmlns:a16="http://schemas.microsoft.com/office/drawing/2014/main" id="{9DB9D1C3-64D8-4783-B302-F415CB89F389}"/>
            </a:ext>
          </a:extLst>
        </xdr:cNvPr>
        <xdr:cNvSpPr/>
      </xdr:nvSpPr>
      <xdr:spPr>
        <a:xfrm>
          <a:off x="14325600" y="174256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10177</xdr:rowOff>
    </xdr:from>
    <xdr:ext cx="405111" cy="259045"/>
    <xdr:sp macro="" textlink="">
      <xdr:nvSpPr>
        <xdr:cNvPr id="877" name="【公民館】&#10;有形固定資産減価償却率該当値テキスト">
          <a:extLst>
            <a:ext uri="{FF2B5EF4-FFF2-40B4-BE49-F238E27FC236}">
              <a16:creationId xmlns:a16="http://schemas.microsoft.com/office/drawing/2014/main" id="{AB6EBE5F-E126-4FD0-B281-4F862092D762}"/>
            </a:ext>
          </a:extLst>
        </xdr:cNvPr>
        <xdr:cNvSpPr txBox="1"/>
      </xdr:nvSpPr>
      <xdr:spPr>
        <a:xfrm>
          <a:off x="14414500"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120650</xdr:rowOff>
    </xdr:from>
    <xdr:to>
      <xdr:col>81</xdr:col>
      <xdr:colOff>101600</xdr:colOff>
      <xdr:row>104</xdr:row>
      <xdr:rowOff>50800</xdr:rowOff>
    </xdr:to>
    <xdr:sp macro="" textlink="">
      <xdr:nvSpPr>
        <xdr:cNvPr id="878" name="楕円 877">
          <a:extLst>
            <a:ext uri="{FF2B5EF4-FFF2-40B4-BE49-F238E27FC236}">
              <a16:creationId xmlns:a16="http://schemas.microsoft.com/office/drawing/2014/main" id="{A3A4D1C8-9127-49E7-8161-6F25A09AD7BE}"/>
            </a:ext>
          </a:extLst>
        </xdr:cNvPr>
        <xdr:cNvSpPr/>
      </xdr:nvSpPr>
      <xdr:spPr>
        <a:xfrm>
          <a:off x="13578840" y="1738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0</xdr:rowOff>
    </xdr:from>
    <xdr:to>
      <xdr:col>85</xdr:col>
      <xdr:colOff>127000</xdr:colOff>
      <xdr:row>104</xdr:row>
      <xdr:rowOff>38100</xdr:rowOff>
    </xdr:to>
    <xdr:cxnSp macro="">
      <xdr:nvCxnSpPr>
        <xdr:cNvPr id="879" name="直線コネクタ 878">
          <a:extLst>
            <a:ext uri="{FF2B5EF4-FFF2-40B4-BE49-F238E27FC236}">
              <a16:creationId xmlns:a16="http://schemas.microsoft.com/office/drawing/2014/main" id="{898D7F86-B597-4E05-A0D8-8ACFE401834C}"/>
            </a:ext>
          </a:extLst>
        </xdr:cNvPr>
        <xdr:cNvCxnSpPr/>
      </xdr:nvCxnSpPr>
      <xdr:spPr>
        <a:xfrm>
          <a:off x="13629640" y="1743456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95886</xdr:rowOff>
    </xdr:from>
    <xdr:to>
      <xdr:col>76</xdr:col>
      <xdr:colOff>165100</xdr:colOff>
      <xdr:row>106</xdr:row>
      <xdr:rowOff>26036</xdr:rowOff>
    </xdr:to>
    <xdr:sp macro="" textlink="">
      <xdr:nvSpPr>
        <xdr:cNvPr id="880" name="楕円 879">
          <a:extLst>
            <a:ext uri="{FF2B5EF4-FFF2-40B4-BE49-F238E27FC236}">
              <a16:creationId xmlns:a16="http://schemas.microsoft.com/office/drawing/2014/main" id="{0DBC3D26-B95E-4615-AED8-58203516E377}"/>
            </a:ext>
          </a:extLst>
        </xdr:cNvPr>
        <xdr:cNvSpPr/>
      </xdr:nvSpPr>
      <xdr:spPr>
        <a:xfrm>
          <a:off x="12804140" y="17698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0</xdr:rowOff>
    </xdr:from>
    <xdr:to>
      <xdr:col>81</xdr:col>
      <xdr:colOff>50800</xdr:colOff>
      <xdr:row>105</xdr:row>
      <xdr:rowOff>146686</xdr:rowOff>
    </xdr:to>
    <xdr:cxnSp macro="">
      <xdr:nvCxnSpPr>
        <xdr:cNvPr id="881" name="直線コネクタ 880">
          <a:extLst>
            <a:ext uri="{FF2B5EF4-FFF2-40B4-BE49-F238E27FC236}">
              <a16:creationId xmlns:a16="http://schemas.microsoft.com/office/drawing/2014/main" id="{6ED0B833-1F62-4E0A-A8A6-D34A1F5EFFC5}"/>
            </a:ext>
          </a:extLst>
        </xdr:cNvPr>
        <xdr:cNvCxnSpPr/>
      </xdr:nvCxnSpPr>
      <xdr:spPr>
        <a:xfrm flipV="1">
          <a:off x="12854940" y="17434560"/>
          <a:ext cx="774700" cy="3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86361</xdr:rowOff>
    </xdr:from>
    <xdr:to>
      <xdr:col>72</xdr:col>
      <xdr:colOff>38100</xdr:colOff>
      <xdr:row>106</xdr:row>
      <xdr:rowOff>16511</xdr:rowOff>
    </xdr:to>
    <xdr:sp macro="" textlink="">
      <xdr:nvSpPr>
        <xdr:cNvPr id="882" name="楕円 881">
          <a:extLst>
            <a:ext uri="{FF2B5EF4-FFF2-40B4-BE49-F238E27FC236}">
              <a16:creationId xmlns:a16="http://schemas.microsoft.com/office/drawing/2014/main" id="{876B7650-EAEF-4F08-8019-015A67BDBD59}"/>
            </a:ext>
          </a:extLst>
        </xdr:cNvPr>
        <xdr:cNvSpPr/>
      </xdr:nvSpPr>
      <xdr:spPr>
        <a:xfrm>
          <a:off x="12029440" y="176885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137161</xdr:rowOff>
    </xdr:from>
    <xdr:to>
      <xdr:col>76</xdr:col>
      <xdr:colOff>114300</xdr:colOff>
      <xdr:row>105</xdr:row>
      <xdr:rowOff>146686</xdr:rowOff>
    </xdr:to>
    <xdr:cxnSp macro="">
      <xdr:nvCxnSpPr>
        <xdr:cNvPr id="883" name="直線コネクタ 882">
          <a:extLst>
            <a:ext uri="{FF2B5EF4-FFF2-40B4-BE49-F238E27FC236}">
              <a16:creationId xmlns:a16="http://schemas.microsoft.com/office/drawing/2014/main" id="{D8013A1F-F20B-4EB8-B9D6-98358A7ED9C8}"/>
            </a:ext>
          </a:extLst>
        </xdr:cNvPr>
        <xdr:cNvCxnSpPr/>
      </xdr:nvCxnSpPr>
      <xdr:spPr>
        <a:xfrm>
          <a:off x="12072620" y="17739361"/>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884" name="楕円 883">
          <a:extLst>
            <a:ext uri="{FF2B5EF4-FFF2-40B4-BE49-F238E27FC236}">
              <a16:creationId xmlns:a16="http://schemas.microsoft.com/office/drawing/2014/main" id="{7B2D6D23-F350-4B23-BD89-466F96CF0337}"/>
            </a:ext>
          </a:extLst>
        </xdr:cNvPr>
        <xdr:cNvSpPr/>
      </xdr:nvSpPr>
      <xdr:spPr>
        <a:xfrm>
          <a:off x="1123188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99061</xdr:rowOff>
    </xdr:from>
    <xdr:to>
      <xdr:col>71</xdr:col>
      <xdr:colOff>177800</xdr:colOff>
      <xdr:row>105</xdr:row>
      <xdr:rowOff>137161</xdr:rowOff>
    </xdr:to>
    <xdr:cxnSp macro="">
      <xdr:nvCxnSpPr>
        <xdr:cNvPr id="885" name="直線コネクタ 884">
          <a:extLst>
            <a:ext uri="{FF2B5EF4-FFF2-40B4-BE49-F238E27FC236}">
              <a16:creationId xmlns:a16="http://schemas.microsoft.com/office/drawing/2014/main" id="{8639CAFD-F687-4A1E-B9ED-CB0D59953DD0}"/>
            </a:ext>
          </a:extLst>
        </xdr:cNvPr>
        <xdr:cNvCxnSpPr/>
      </xdr:nvCxnSpPr>
      <xdr:spPr>
        <a:xfrm>
          <a:off x="11282680" y="17701261"/>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886" name="n_1aveValue【公民館】&#10;有形固定資産減価償却率">
          <a:extLst>
            <a:ext uri="{FF2B5EF4-FFF2-40B4-BE49-F238E27FC236}">
              <a16:creationId xmlns:a16="http://schemas.microsoft.com/office/drawing/2014/main" id="{1B398B06-27EA-4FDF-93BA-591CDF9D9303}"/>
            </a:ext>
          </a:extLst>
        </xdr:cNvPr>
        <xdr:cNvSpPr txBox="1"/>
      </xdr:nvSpPr>
      <xdr:spPr>
        <a:xfrm>
          <a:off x="13437244" y="1759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887" name="n_2aveValue【公民館】&#10;有形固定資産減価償却率">
          <a:extLst>
            <a:ext uri="{FF2B5EF4-FFF2-40B4-BE49-F238E27FC236}">
              <a16:creationId xmlns:a16="http://schemas.microsoft.com/office/drawing/2014/main" id="{80456884-940B-4173-9160-515A0F3CA747}"/>
            </a:ext>
          </a:extLst>
        </xdr:cNvPr>
        <xdr:cNvSpPr txBox="1"/>
      </xdr:nvSpPr>
      <xdr:spPr>
        <a:xfrm>
          <a:off x="1267524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888" name="n_3aveValue【公民館】&#10;有形固定資産減価償却率">
          <a:extLst>
            <a:ext uri="{FF2B5EF4-FFF2-40B4-BE49-F238E27FC236}">
              <a16:creationId xmlns:a16="http://schemas.microsoft.com/office/drawing/2014/main" id="{410AB02F-3F98-4ED9-9832-6D0A4F4119CD}"/>
            </a:ext>
          </a:extLst>
        </xdr:cNvPr>
        <xdr:cNvSpPr txBox="1"/>
      </xdr:nvSpPr>
      <xdr:spPr>
        <a:xfrm>
          <a:off x="1190054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89" name="n_4aveValue【公民館】&#10;有形固定資産減価償却率">
          <a:extLst>
            <a:ext uri="{FF2B5EF4-FFF2-40B4-BE49-F238E27FC236}">
              <a16:creationId xmlns:a16="http://schemas.microsoft.com/office/drawing/2014/main" id="{C96E34D1-5925-494D-A6E9-5D0E90F66CF0}"/>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67327</xdr:rowOff>
    </xdr:from>
    <xdr:ext cx="405111" cy="259045"/>
    <xdr:sp macro="" textlink="">
      <xdr:nvSpPr>
        <xdr:cNvPr id="890" name="n_1mainValue【公民館】&#10;有形固定資産減価償却率">
          <a:extLst>
            <a:ext uri="{FF2B5EF4-FFF2-40B4-BE49-F238E27FC236}">
              <a16:creationId xmlns:a16="http://schemas.microsoft.com/office/drawing/2014/main" id="{9139E8D8-9B25-4796-BA1E-FAE9B913FBF0}"/>
            </a:ext>
          </a:extLst>
        </xdr:cNvPr>
        <xdr:cNvSpPr txBox="1"/>
      </xdr:nvSpPr>
      <xdr:spPr>
        <a:xfrm>
          <a:off x="1343724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17163</xdr:rowOff>
    </xdr:from>
    <xdr:ext cx="405111" cy="259045"/>
    <xdr:sp macro="" textlink="">
      <xdr:nvSpPr>
        <xdr:cNvPr id="891" name="n_2mainValue【公民館】&#10;有形固定資産減価償却率">
          <a:extLst>
            <a:ext uri="{FF2B5EF4-FFF2-40B4-BE49-F238E27FC236}">
              <a16:creationId xmlns:a16="http://schemas.microsoft.com/office/drawing/2014/main" id="{5159E2C5-B15C-4B60-BAAC-D3F0966ED2B0}"/>
            </a:ext>
          </a:extLst>
        </xdr:cNvPr>
        <xdr:cNvSpPr txBox="1"/>
      </xdr:nvSpPr>
      <xdr:spPr>
        <a:xfrm>
          <a:off x="12675244" y="1778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7638</xdr:rowOff>
    </xdr:from>
    <xdr:ext cx="405111" cy="259045"/>
    <xdr:sp macro="" textlink="">
      <xdr:nvSpPr>
        <xdr:cNvPr id="892" name="n_3mainValue【公民館】&#10;有形固定資産減価償却率">
          <a:extLst>
            <a:ext uri="{FF2B5EF4-FFF2-40B4-BE49-F238E27FC236}">
              <a16:creationId xmlns:a16="http://schemas.microsoft.com/office/drawing/2014/main" id="{AD637D39-7541-472E-8057-A0E000EEFE98}"/>
            </a:ext>
          </a:extLst>
        </xdr:cNvPr>
        <xdr:cNvSpPr txBox="1"/>
      </xdr:nvSpPr>
      <xdr:spPr>
        <a:xfrm>
          <a:off x="11900544" y="1777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893" name="n_4mainValue【公民館】&#10;有形固定資産減価償却率">
          <a:extLst>
            <a:ext uri="{FF2B5EF4-FFF2-40B4-BE49-F238E27FC236}">
              <a16:creationId xmlns:a16="http://schemas.microsoft.com/office/drawing/2014/main" id="{478920CD-DE96-482F-9A27-D6FD409C7F9F}"/>
            </a:ext>
          </a:extLst>
        </xdr:cNvPr>
        <xdr:cNvSpPr txBox="1"/>
      </xdr:nvSpPr>
      <xdr:spPr>
        <a:xfrm>
          <a:off x="1110298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5A91558D-BC6F-4F02-AD67-90B4B1A30B4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A69DF395-5453-4240-A9B2-BD553E3C7C7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6BF14816-438E-4640-AD1E-FE330CDBDD8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2C75F9BE-8515-453E-BC15-1078CEF48C8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510A1FDC-5DE0-4A1F-B050-603CC794A9F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6D13CB8F-68A3-4B27-B87E-F891593143A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B62887FF-E439-4E63-B982-4AC88A661CF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E71CE2A5-3870-4394-97A7-0D36D12F8FA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AA76B2D6-A925-4E96-A611-B706DABEA50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2E95942B-F4AE-42F8-BA4F-BFAECE0E54A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a:extLst>
            <a:ext uri="{FF2B5EF4-FFF2-40B4-BE49-F238E27FC236}">
              <a16:creationId xmlns:a16="http://schemas.microsoft.com/office/drawing/2014/main" id="{EEA02F5D-7885-43C0-A2D1-ADE15350E8EA}"/>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a:extLst>
            <a:ext uri="{FF2B5EF4-FFF2-40B4-BE49-F238E27FC236}">
              <a16:creationId xmlns:a16="http://schemas.microsoft.com/office/drawing/2014/main" id="{BD6B8B9D-E318-456B-93A0-1C3F9896E6D7}"/>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a:extLst>
            <a:ext uri="{FF2B5EF4-FFF2-40B4-BE49-F238E27FC236}">
              <a16:creationId xmlns:a16="http://schemas.microsoft.com/office/drawing/2014/main" id="{3A2DE67A-636F-430A-955D-B6454BC3D4A1}"/>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a:extLst>
            <a:ext uri="{FF2B5EF4-FFF2-40B4-BE49-F238E27FC236}">
              <a16:creationId xmlns:a16="http://schemas.microsoft.com/office/drawing/2014/main" id="{F8B9529B-4B20-44B0-B72E-90647F56720B}"/>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a:extLst>
            <a:ext uri="{FF2B5EF4-FFF2-40B4-BE49-F238E27FC236}">
              <a16:creationId xmlns:a16="http://schemas.microsoft.com/office/drawing/2014/main" id="{A3E278FA-E6CF-4418-B58A-206FB9EAC94F}"/>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a:extLst>
            <a:ext uri="{FF2B5EF4-FFF2-40B4-BE49-F238E27FC236}">
              <a16:creationId xmlns:a16="http://schemas.microsoft.com/office/drawing/2014/main" id="{BA7C12E6-72EE-4E2D-B69D-DCAC7F8BB62D}"/>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a:extLst>
            <a:ext uri="{FF2B5EF4-FFF2-40B4-BE49-F238E27FC236}">
              <a16:creationId xmlns:a16="http://schemas.microsoft.com/office/drawing/2014/main" id="{9BB9963B-161D-4866-8336-DDB9BEA3392B}"/>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a:extLst>
            <a:ext uri="{FF2B5EF4-FFF2-40B4-BE49-F238E27FC236}">
              <a16:creationId xmlns:a16="http://schemas.microsoft.com/office/drawing/2014/main" id="{77C1C8B6-A1A8-46E5-83EF-01EF78B53A72}"/>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7F4E4820-7F01-4C3C-865B-7FAFBC88680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9A184AD8-B501-4C63-AFB2-CF1E6D2691A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548239CE-B874-42B1-9298-23B5C055C65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5" name="直線コネクタ 914">
          <a:extLst>
            <a:ext uri="{FF2B5EF4-FFF2-40B4-BE49-F238E27FC236}">
              <a16:creationId xmlns:a16="http://schemas.microsoft.com/office/drawing/2014/main" id="{4B8ECE06-8008-4B8F-AB1D-67ED2B02F0F6}"/>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6" name="【公民館】&#10;一人当たり面積最小値テキスト">
          <a:extLst>
            <a:ext uri="{FF2B5EF4-FFF2-40B4-BE49-F238E27FC236}">
              <a16:creationId xmlns:a16="http://schemas.microsoft.com/office/drawing/2014/main" id="{FBDA9AA6-8407-4C65-B1DF-32BACD35FA97}"/>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7" name="直線コネクタ 916">
          <a:extLst>
            <a:ext uri="{FF2B5EF4-FFF2-40B4-BE49-F238E27FC236}">
              <a16:creationId xmlns:a16="http://schemas.microsoft.com/office/drawing/2014/main" id="{2C5189E9-55FC-4D78-AE44-2345AFC88E27}"/>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8" name="【公民館】&#10;一人当たり面積最大値テキスト">
          <a:extLst>
            <a:ext uri="{FF2B5EF4-FFF2-40B4-BE49-F238E27FC236}">
              <a16:creationId xmlns:a16="http://schemas.microsoft.com/office/drawing/2014/main" id="{22FAD71C-1E1C-4A18-BD66-5B4707BA5D9B}"/>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19" name="直線コネクタ 918">
          <a:extLst>
            <a:ext uri="{FF2B5EF4-FFF2-40B4-BE49-F238E27FC236}">
              <a16:creationId xmlns:a16="http://schemas.microsoft.com/office/drawing/2014/main" id="{E112CB00-0758-4762-8435-B6B42292CCCC}"/>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920" name="【公民館】&#10;一人当たり面積平均値テキスト">
          <a:extLst>
            <a:ext uri="{FF2B5EF4-FFF2-40B4-BE49-F238E27FC236}">
              <a16:creationId xmlns:a16="http://schemas.microsoft.com/office/drawing/2014/main" id="{62480763-4E37-4849-90A3-F0E20D113AF5}"/>
            </a:ext>
          </a:extLst>
        </xdr:cNvPr>
        <xdr:cNvSpPr txBox="1"/>
      </xdr:nvSpPr>
      <xdr:spPr>
        <a:xfrm>
          <a:off x="19547840" y="1763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21" name="フローチャート: 判断 920">
          <a:extLst>
            <a:ext uri="{FF2B5EF4-FFF2-40B4-BE49-F238E27FC236}">
              <a16:creationId xmlns:a16="http://schemas.microsoft.com/office/drawing/2014/main" id="{6F885313-6104-4114-B1E0-CF186D61E2A5}"/>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2" name="フローチャート: 判断 921">
          <a:extLst>
            <a:ext uri="{FF2B5EF4-FFF2-40B4-BE49-F238E27FC236}">
              <a16:creationId xmlns:a16="http://schemas.microsoft.com/office/drawing/2014/main" id="{9555C3B0-331D-430A-BFB7-17F6AF48D20D}"/>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3" name="フローチャート: 判断 922">
          <a:extLst>
            <a:ext uri="{FF2B5EF4-FFF2-40B4-BE49-F238E27FC236}">
              <a16:creationId xmlns:a16="http://schemas.microsoft.com/office/drawing/2014/main" id="{11EA6EF6-59BE-471D-937C-F7D7F02A4C66}"/>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924" name="フローチャート: 判断 923">
          <a:extLst>
            <a:ext uri="{FF2B5EF4-FFF2-40B4-BE49-F238E27FC236}">
              <a16:creationId xmlns:a16="http://schemas.microsoft.com/office/drawing/2014/main" id="{977E3FC1-A598-4CB6-A5CE-7DF83E1A4905}"/>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25" name="フローチャート: 判断 924">
          <a:extLst>
            <a:ext uri="{FF2B5EF4-FFF2-40B4-BE49-F238E27FC236}">
              <a16:creationId xmlns:a16="http://schemas.microsoft.com/office/drawing/2014/main" id="{0F788C3F-B75E-4BA7-897A-36D926E8BC5F}"/>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8ABC0D41-20BA-4B02-B99B-F8D3AE8E9BB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B9ED201A-C84F-473C-B813-F3CCDD804C0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926FC5DE-59D9-42D9-A37F-7CEAA2BA994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7BEFE535-00A8-4541-B604-C85074A4697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15FD9D48-78CC-45BF-89BB-65204648E71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11685</xdr:rowOff>
    </xdr:from>
    <xdr:to>
      <xdr:col>116</xdr:col>
      <xdr:colOff>114300</xdr:colOff>
      <xdr:row>108</xdr:row>
      <xdr:rowOff>113285</xdr:rowOff>
    </xdr:to>
    <xdr:sp macro="" textlink="">
      <xdr:nvSpPr>
        <xdr:cNvPr id="931" name="楕円 930">
          <a:extLst>
            <a:ext uri="{FF2B5EF4-FFF2-40B4-BE49-F238E27FC236}">
              <a16:creationId xmlns:a16="http://schemas.microsoft.com/office/drawing/2014/main" id="{827B3A3A-B5C9-4EC3-BDAC-99DBB8190012}"/>
            </a:ext>
          </a:extLst>
        </xdr:cNvPr>
        <xdr:cNvSpPr/>
      </xdr:nvSpPr>
      <xdr:spPr>
        <a:xfrm>
          <a:off x="19458940" y="181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98062</xdr:rowOff>
    </xdr:from>
    <xdr:ext cx="469744" cy="259045"/>
    <xdr:sp macro="" textlink="">
      <xdr:nvSpPr>
        <xdr:cNvPr id="932" name="【公民館】&#10;一人当たり面積該当値テキスト">
          <a:extLst>
            <a:ext uri="{FF2B5EF4-FFF2-40B4-BE49-F238E27FC236}">
              <a16:creationId xmlns:a16="http://schemas.microsoft.com/office/drawing/2014/main" id="{5C9F1AEE-15EE-4980-B6C7-BB2F0622FEA8}"/>
            </a:ext>
          </a:extLst>
        </xdr:cNvPr>
        <xdr:cNvSpPr txBox="1"/>
      </xdr:nvSpPr>
      <xdr:spPr>
        <a:xfrm>
          <a:off x="19547840" y="1803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11685</xdr:rowOff>
    </xdr:from>
    <xdr:to>
      <xdr:col>112</xdr:col>
      <xdr:colOff>38100</xdr:colOff>
      <xdr:row>108</xdr:row>
      <xdr:rowOff>113285</xdr:rowOff>
    </xdr:to>
    <xdr:sp macro="" textlink="">
      <xdr:nvSpPr>
        <xdr:cNvPr id="933" name="楕円 932">
          <a:extLst>
            <a:ext uri="{FF2B5EF4-FFF2-40B4-BE49-F238E27FC236}">
              <a16:creationId xmlns:a16="http://schemas.microsoft.com/office/drawing/2014/main" id="{9312AACB-DABE-4F3F-960E-3EF472FE79F3}"/>
            </a:ext>
          </a:extLst>
        </xdr:cNvPr>
        <xdr:cNvSpPr/>
      </xdr:nvSpPr>
      <xdr:spPr>
        <a:xfrm>
          <a:off x="18735040" y="18116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62485</xdr:rowOff>
    </xdr:from>
    <xdr:to>
      <xdr:col>116</xdr:col>
      <xdr:colOff>63500</xdr:colOff>
      <xdr:row>108</xdr:row>
      <xdr:rowOff>62485</xdr:rowOff>
    </xdr:to>
    <xdr:cxnSp macro="">
      <xdr:nvCxnSpPr>
        <xdr:cNvPr id="934" name="直線コネクタ 933">
          <a:extLst>
            <a:ext uri="{FF2B5EF4-FFF2-40B4-BE49-F238E27FC236}">
              <a16:creationId xmlns:a16="http://schemas.microsoft.com/office/drawing/2014/main" id="{C6252C54-E435-4EE7-9813-E022C3B042FB}"/>
            </a:ext>
          </a:extLst>
        </xdr:cNvPr>
        <xdr:cNvCxnSpPr/>
      </xdr:nvCxnSpPr>
      <xdr:spPr>
        <a:xfrm>
          <a:off x="18778220" y="1816760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11685</xdr:rowOff>
    </xdr:from>
    <xdr:to>
      <xdr:col>107</xdr:col>
      <xdr:colOff>101600</xdr:colOff>
      <xdr:row>106</xdr:row>
      <xdr:rowOff>113285</xdr:rowOff>
    </xdr:to>
    <xdr:sp macro="" textlink="">
      <xdr:nvSpPr>
        <xdr:cNvPr id="935" name="楕円 934">
          <a:extLst>
            <a:ext uri="{FF2B5EF4-FFF2-40B4-BE49-F238E27FC236}">
              <a16:creationId xmlns:a16="http://schemas.microsoft.com/office/drawing/2014/main" id="{9FB0EE3B-AE9E-412A-A085-A57A8BF1A1A2}"/>
            </a:ext>
          </a:extLst>
        </xdr:cNvPr>
        <xdr:cNvSpPr/>
      </xdr:nvSpPr>
      <xdr:spPr>
        <a:xfrm>
          <a:off x="17937480" y="177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62485</xdr:rowOff>
    </xdr:from>
    <xdr:to>
      <xdr:col>111</xdr:col>
      <xdr:colOff>177800</xdr:colOff>
      <xdr:row>108</xdr:row>
      <xdr:rowOff>62485</xdr:rowOff>
    </xdr:to>
    <xdr:cxnSp macro="">
      <xdr:nvCxnSpPr>
        <xdr:cNvPr id="936" name="直線コネクタ 935">
          <a:extLst>
            <a:ext uri="{FF2B5EF4-FFF2-40B4-BE49-F238E27FC236}">
              <a16:creationId xmlns:a16="http://schemas.microsoft.com/office/drawing/2014/main" id="{93DE263E-0514-411F-A7EC-EE4383C5F19A}"/>
            </a:ext>
          </a:extLst>
        </xdr:cNvPr>
        <xdr:cNvCxnSpPr/>
      </xdr:nvCxnSpPr>
      <xdr:spPr>
        <a:xfrm>
          <a:off x="17988280" y="17832325"/>
          <a:ext cx="78994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155702</xdr:rowOff>
    </xdr:from>
    <xdr:to>
      <xdr:col>102</xdr:col>
      <xdr:colOff>165100</xdr:colOff>
      <xdr:row>106</xdr:row>
      <xdr:rowOff>85852</xdr:rowOff>
    </xdr:to>
    <xdr:sp macro="" textlink="">
      <xdr:nvSpPr>
        <xdr:cNvPr id="937" name="楕円 936">
          <a:extLst>
            <a:ext uri="{FF2B5EF4-FFF2-40B4-BE49-F238E27FC236}">
              <a16:creationId xmlns:a16="http://schemas.microsoft.com/office/drawing/2014/main" id="{39CFBAAE-C19F-41B8-88DD-89DFA653C5AB}"/>
            </a:ext>
          </a:extLst>
        </xdr:cNvPr>
        <xdr:cNvSpPr/>
      </xdr:nvSpPr>
      <xdr:spPr>
        <a:xfrm>
          <a:off x="17162780" y="17757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35052</xdr:rowOff>
    </xdr:from>
    <xdr:to>
      <xdr:col>107</xdr:col>
      <xdr:colOff>50800</xdr:colOff>
      <xdr:row>106</xdr:row>
      <xdr:rowOff>62485</xdr:rowOff>
    </xdr:to>
    <xdr:cxnSp macro="">
      <xdr:nvCxnSpPr>
        <xdr:cNvPr id="938" name="直線コネクタ 937">
          <a:extLst>
            <a:ext uri="{FF2B5EF4-FFF2-40B4-BE49-F238E27FC236}">
              <a16:creationId xmlns:a16="http://schemas.microsoft.com/office/drawing/2014/main" id="{DAC8F519-ECA4-461C-B252-302127319D75}"/>
            </a:ext>
          </a:extLst>
        </xdr:cNvPr>
        <xdr:cNvCxnSpPr/>
      </xdr:nvCxnSpPr>
      <xdr:spPr>
        <a:xfrm>
          <a:off x="17213580" y="17804892"/>
          <a:ext cx="7747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160274</xdr:rowOff>
    </xdr:from>
    <xdr:to>
      <xdr:col>98</xdr:col>
      <xdr:colOff>38100</xdr:colOff>
      <xdr:row>106</xdr:row>
      <xdr:rowOff>90424</xdr:rowOff>
    </xdr:to>
    <xdr:sp macro="" textlink="">
      <xdr:nvSpPr>
        <xdr:cNvPr id="939" name="楕円 938">
          <a:extLst>
            <a:ext uri="{FF2B5EF4-FFF2-40B4-BE49-F238E27FC236}">
              <a16:creationId xmlns:a16="http://schemas.microsoft.com/office/drawing/2014/main" id="{CCD5E312-634F-4D46-8E79-C80B4A992CA4}"/>
            </a:ext>
          </a:extLst>
        </xdr:cNvPr>
        <xdr:cNvSpPr/>
      </xdr:nvSpPr>
      <xdr:spPr>
        <a:xfrm>
          <a:off x="16388080" y="17762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35052</xdr:rowOff>
    </xdr:from>
    <xdr:to>
      <xdr:col>102</xdr:col>
      <xdr:colOff>114300</xdr:colOff>
      <xdr:row>106</xdr:row>
      <xdr:rowOff>39624</xdr:rowOff>
    </xdr:to>
    <xdr:cxnSp macro="">
      <xdr:nvCxnSpPr>
        <xdr:cNvPr id="940" name="直線コネクタ 939">
          <a:extLst>
            <a:ext uri="{FF2B5EF4-FFF2-40B4-BE49-F238E27FC236}">
              <a16:creationId xmlns:a16="http://schemas.microsoft.com/office/drawing/2014/main" id="{52ED63FC-C8E0-4579-8C1C-FDCDE5018DBE}"/>
            </a:ext>
          </a:extLst>
        </xdr:cNvPr>
        <xdr:cNvCxnSpPr/>
      </xdr:nvCxnSpPr>
      <xdr:spPr>
        <a:xfrm flipV="1">
          <a:off x="16431260" y="1780489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941" name="n_1aveValue【公民館】&#10;一人当たり面積">
          <a:extLst>
            <a:ext uri="{FF2B5EF4-FFF2-40B4-BE49-F238E27FC236}">
              <a16:creationId xmlns:a16="http://schemas.microsoft.com/office/drawing/2014/main" id="{B1EC8CB4-2CD4-491D-A16D-9FC2CD166609}"/>
            </a:ext>
          </a:extLst>
        </xdr:cNvPr>
        <xdr:cNvSpPr txBox="1"/>
      </xdr:nvSpPr>
      <xdr:spPr>
        <a:xfrm>
          <a:off x="18561127" y="175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942" name="n_2aveValue【公民館】&#10;一人当たり面積">
          <a:extLst>
            <a:ext uri="{FF2B5EF4-FFF2-40B4-BE49-F238E27FC236}">
              <a16:creationId xmlns:a16="http://schemas.microsoft.com/office/drawing/2014/main" id="{2B62E79D-A2ED-49A6-B846-974588C4B2A2}"/>
            </a:ext>
          </a:extLst>
        </xdr:cNvPr>
        <xdr:cNvSpPr txBox="1"/>
      </xdr:nvSpPr>
      <xdr:spPr>
        <a:xfrm>
          <a:off x="17776267" y="175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943" name="n_3aveValue【公民館】&#10;一人当たり面積">
          <a:extLst>
            <a:ext uri="{FF2B5EF4-FFF2-40B4-BE49-F238E27FC236}">
              <a16:creationId xmlns:a16="http://schemas.microsoft.com/office/drawing/2014/main" id="{1887FD3A-81E3-4800-9952-2EB6F8FE2272}"/>
            </a:ext>
          </a:extLst>
        </xdr:cNvPr>
        <xdr:cNvSpPr txBox="1"/>
      </xdr:nvSpPr>
      <xdr:spPr>
        <a:xfrm>
          <a:off x="17001567" y="179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944" name="n_4aveValue【公民館】&#10;一人当たり面積">
          <a:extLst>
            <a:ext uri="{FF2B5EF4-FFF2-40B4-BE49-F238E27FC236}">
              <a16:creationId xmlns:a16="http://schemas.microsoft.com/office/drawing/2014/main" id="{6C5DB55A-F97C-4CCB-93AC-ACD8C1454AE6}"/>
            </a:ext>
          </a:extLst>
        </xdr:cNvPr>
        <xdr:cNvSpPr txBox="1"/>
      </xdr:nvSpPr>
      <xdr:spPr>
        <a:xfrm>
          <a:off x="16226867"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104412</xdr:rowOff>
    </xdr:from>
    <xdr:ext cx="469744" cy="259045"/>
    <xdr:sp macro="" textlink="">
      <xdr:nvSpPr>
        <xdr:cNvPr id="945" name="n_1mainValue【公民館】&#10;一人当たり面積">
          <a:extLst>
            <a:ext uri="{FF2B5EF4-FFF2-40B4-BE49-F238E27FC236}">
              <a16:creationId xmlns:a16="http://schemas.microsoft.com/office/drawing/2014/main" id="{218AC3C7-D77E-40A4-865A-A47B4D16E907}"/>
            </a:ext>
          </a:extLst>
        </xdr:cNvPr>
        <xdr:cNvSpPr txBox="1"/>
      </xdr:nvSpPr>
      <xdr:spPr>
        <a:xfrm>
          <a:off x="18561127" y="1820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104412</xdr:rowOff>
    </xdr:from>
    <xdr:ext cx="469744" cy="259045"/>
    <xdr:sp macro="" textlink="">
      <xdr:nvSpPr>
        <xdr:cNvPr id="946" name="n_2mainValue【公民館】&#10;一人当たり面積">
          <a:extLst>
            <a:ext uri="{FF2B5EF4-FFF2-40B4-BE49-F238E27FC236}">
              <a16:creationId xmlns:a16="http://schemas.microsoft.com/office/drawing/2014/main" id="{4BE20217-B1BA-4FB2-94E9-F31360BB3EF6}"/>
            </a:ext>
          </a:extLst>
        </xdr:cNvPr>
        <xdr:cNvSpPr txBox="1"/>
      </xdr:nvSpPr>
      <xdr:spPr>
        <a:xfrm>
          <a:off x="17776267" y="1787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102379</xdr:rowOff>
    </xdr:from>
    <xdr:ext cx="469744" cy="259045"/>
    <xdr:sp macro="" textlink="">
      <xdr:nvSpPr>
        <xdr:cNvPr id="947" name="n_3mainValue【公民館】&#10;一人当たり面積">
          <a:extLst>
            <a:ext uri="{FF2B5EF4-FFF2-40B4-BE49-F238E27FC236}">
              <a16:creationId xmlns:a16="http://schemas.microsoft.com/office/drawing/2014/main" id="{A884FCBD-DC86-4DA9-9105-8105A0770356}"/>
            </a:ext>
          </a:extLst>
        </xdr:cNvPr>
        <xdr:cNvSpPr txBox="1"/>
      </xdr:nvSpPr>
      <xdr:spPr>
        <a:xfrm>
          <a:off x="17001567" y="175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106951</xdr:rowOff>
    </xdr:from>
    <xdr:ext cx="469744" cy="259045"/>
    <xdr:sp macro="" textlink="">
      <xdr:nvSpPr>
        <xdr:cNvPr id="948" name="n_4mainValue【公民館】&#10;一人当たり面積">
          <a:extLst>
            <a:ext uri="{FF2B5EF4-FFF2-40B4-BE49-F238E27FC236}">
              <a16:creationId xmlns:a16="http://schemas.microsoft.com/office/drawing/2014/main" id="{7783AE77-09A4-4505-81EE-3F7D41F8496D}"/>
            </a:ext>
          </a:extLst>
        </xdr:cNvPr>
        <xdr:cNvSpPr txBox="1"/>
      </xdr:nvSpPr>
      <xdr:spPr>
        <a:xfrm>
          <a:off x="16226867" y="1754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C975AE01-5390-4BEC-AE05-9B01A92418F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8417082C-4055-4251-8C34-A5287896FAD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95C9BCE3-596A-4CCC-9865-E307FA0E759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tx1"/>
              </a:solidFill>
              <a:effectLst/>
              <a:latin typeface="+mn-lt"/>
              <a:ea typeface="+mn-ea"/>
              <a:cs typeface="+mn-cs"/>
            </a:rPr>
            <a:t>　認定こども園・幼稚園・保育所における有形固定資産減価償却率は、昨年度から</a:t>
          </a:r>
          <a:r>
            <a:rPr kumimoji="1" lang="en-US" altLang="ja-JP" sz="1100" i="0">
              <a:solidFill>
                <a:schemeClr val="tx1"/>
              </a:solidFill>
              <a:effectLst/>
              <a:latin typeface="+mn-lt"/>
              <a:ea typeface="+mn-ea"/>
              <a:cs typeface="+mn-cs"/>
            </a:rPr>
            <a:t>3.1</a:t>
          </a:r>
          <a:r>
            <a:rPr kumimoji="1" lang="ja-JP" altLang="ja-JP" sz="1100" i="0">
              <a:solidFill>
                <a:schemeClr val="tx1"/>
              </a:solidFill>
              <a:effectLst/>
              <a:latin typeface="+mn-lt"/>
              <a:ea typeface="+mn-ea"/>
              <a:cs typeface="+mn-cs"/>
            </a:rPr>
            <a:t>ポイント</a:t>
          </a:r>
          <a:r>
            <a:rPr kumimoji="1" lang="ja-JP" altLang="en-US" sz="1100" i="0">
              <a:solidFill>
                <a:schemeClr val="tx1"/>
              </a:solidFill>
              <a:effectLst/>
              <a:latin typeface="+mn-lt"/>
              <a:ea typeface="+mn-ea"/>
              <a:cs typeface="+mn-cs"/>
            </a:rPr>
            <a:t>上昇</a:t>
          </a:r>
          <a:r>
            <a:rPr kumimoji="1" lang="ja-JP" altLang="ja-JP" sz="1100" i="0">
              <a:solidFill>
                <a:schemeClr val="tx1"/>
              </a:solidFill>
              <a:effectLst/>
              <a:latin typeface="+mn-lt"/>
              <a:ea typeface="+mn-ea"/>
              <a:cs typeface="+mn-cs"/>
            </a:rPr>
            <a:t>し</a:t>
          </a:r>
          <a:r>
            <a:rPr kumimoji="1" lang="en-US" altLang="ja-JP" sz="1100" i="0">
              <a:solidFill>
                <a:schemeClr val="tx1"/>
              </a:solidFill>
              <a:effectLst/>
              <a:latin typeface="+mn-lt"/>
              <a:ea typeface="+mn-ea"/>
              <a:cs typeface="+mn-cs"/>
            </a:rPr>
            <a:t>27.3</a:t>
          </a:r>
          <a:r>
            <a:rPr kumimoji="1" lang="ja-JP" altLang="ja-JP" sz="1100" i="0">
              <a:solidFill>
                <a:schemeClr val="tx1"/>
              </a:solidFill>
              <a:effectLst/>
              <a:latin typeface="+mn-lt"/>
              <a:ea typeface="+mn-ea"/>
              <a:cs typeface="+mn-cs"/>
            </a:rPr>
            <a:t>％</a:t>
          </a:r>
          <a:r>
            <a:rPr kumimoji="1" lang="ja-JP" altLang="en-US" sz="1100" i="0">
              <a:solidFill>
                <a:schemeClr val="tx1"/>
              </a:solidFill>
              <a:effectLst/>
              <a:latin typeface="+mn-lt"/>
              <a:ea typeface="+mn-ea"/>
              <a:cs typeface="+mn-cs"/>
            </a:rPr>
            <a:t>となったものの</a:t>
          </a:r>
          <a:r>
            <a:rPr kumimoji="1" lang="ja-JP" altLang="ja-JP" sz="1100" i="0">
              <a:solidFill>
                <a:schemeClr val="tx1"/>
              </a:solidFill>
              <a:effectLst/>
              <a:latin typeface="+mn-lt"/>
              <a:ea typeface="+mn-ea"/>
              <a:cs typeface="+mn-cs"/>
            </a:rPr>
            <a:t>、類似団体や県内他市と</a:t>
          </a:r>
          <a:r>
            <a:rPr kumimoji="1" lang="ja-JP" altLang="en-US" sz="1100" i="0">
              <a:solidFill>
                <a:schemeClr val="tx1"/>
              </a:solidFill>
              <a:effectLst/>
              <a:latin typeface="+mn-lt"/>
              <a:ea typeface="+mn-ea"/>
              <a:cs typeface="+mn-cs"/>
            </a:rPr>
            <a:t>の比較では、</a:t>
          </a:r>
          <a:r>
            <a:rPr kumimoji="1" lang="ja-JP" altLang="ja-JP" sz="1100" i="0">
              <a:solidFill>
                <a:schemeClr val="tx1"/>
              </a:solidFill>
              <a:effectLst/>
              <a:latin typeface="+mn-lt"/>
              <a:ea typeface="+mn-ea"/>
              <a:cs typeface="+mn-cs"/>
            </a:rPr>
            <a:t>他団体を大きく</a:t>
          </a:r>
          <a:r>
            <a:rPr kumimoji="1" lang="ja-JP" altLang="en-US" sz="1100" i="0">
              <a:solidFill>
                <a:schemeClr val="tx1"/>
              </a:solidFill>
              <a:effectLst/>
              <a:latin typeface="+mn-lt"/>
              <a:ea typeface="+mn-ea"/>
              <a:cs typeface="+mn-cs"/>
            </a:rPr>
            <a:t>下回っている</a:t>
          </a:r>
          <a:r>
            <a:rPr kumimoji="1" lang="ja-JP" altLang="ja-JP" sz="1100" i="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公立保育所再編基本計画に基づ</a:t>
          </a:r>
          <a:r>
            <a:rPr kumimoji="1" lang="ja-JP" altLang="en-US" sz="1100" b="0" i="0" baseline="0">
              <a:solidFill>
                <a:schemeClr val="tx1"/>
              </a:solidFill>
              <a:effectLst/>
              <a:latin typeface="+mn-lt"/>
              <a:ea typeface="+mn-ea"/>
              <a:cs typeface="+mn-cs"/>
            </a:rPr>
            <a:t>き、山陽地区の保育所</a:t>
          </a:r>
          <a:r>
            <a:rPr kumimoji="1" lang="en-US" altLang="ja-JP" sz="1100" b="0" i="0" baseline="0">
              <a:solidFill>
                <a:schemeClr val="tx1"/>
              </a:solidFill>
              <a:effectLst/>
              <a:latin typeface="+mn-lt"/>
              <a:ea typeface="+mn-ea"/>
              <a:cs typeface="+mn-cs"/>
            </a:rPr>
            <a:t>4</a:t>
          </a:r>
          <a:r>
            <a:rPr kumimoji="1" lang="ja-JP" altLang="en-US" sz="1100" b="0" i="0" baseline="0">
              <a:solidFill>
                <a:schemeClr val="tx1"/>
              </a:solidFill>
              <a:effectLst/>
              <a:latin typeface="+mn-lt"/>
              <a:ea typeface="+mn-ea"/>
              <a:cs typeface="+mn-cs"/>
            </a:rPr>
            <a:t>園を</a:t>
          </a:r>
          <a:r>
            <a:rPr kumimoji="1" lang="en-US" altLang="ja-JP" sz="1100" b="0" i="0" baseline="0">
              <a:solidFill>
                <a:schemeClr val="tx1"/>
              </a:solidFill>
              <a:effectLst/>
              <a:latin typeface="+mn-lt"/>
              <a:ea typeface="+mn-ea"/>
              <a:cs typeface="+mn-cs"/>
            </a:rPr>
            <a:t>2</a:t>
          </a:r>
          <a:r>
            <a:rPr kumimoji="1" lang="ja-JP" altLang="en-US" sz="1100" b="0" i="0" baseline="0">
              <a:solidFill>
                <a:schemeClr val="tx1"/>
              </a:solidFill>
              <a:effectLst/>
              <a:latin typeface="+mn-lt"/>
              <a:ea typeface="+mn-ea"/>
              <a:cs typeface="+mn-cs"/>
            </a:rPr>
            <a:t>園に再編し、そのうち</a:t>
          </a:r>
          <a:r>
            <a:rPr kumimoji="1" lang="en-US" altLang="ja-JP" sz="1100" b="0" i="0" baseline="0">
              <a:solidFill>
                <a:schemeClr val="tx1"/>
              </a:solidFill>
              <a:effectLst/>
              <a:latin typeface="+mn-lt"/>
              <a:ea typeface="+mn-ea"/>
              <a:cs typeface="+mn-cs"/>
            </a:rPr>
            <a:t>1</a:t>
          </a:r>
          <a:r>
            <a:rPr kumimoji="1" lang="ja-JP" altLang="en-US" sz="1100" b="0" i="0" baseline="0">
              <a:solidFill>
                <a:schemeClr val="tx1"/>
              </a:solidFill>
              <a:effectLst/>
              <a:latin typeface="+mn-lt"/>
              <a:ea typeface="+mn-ea"/>
              <a:cs typeface="+mn-cs"/>
            </a:rPr>
            <a:t>園を新設したことから令和</a:t>
          </a:r>
          <a:r>
            <a:rPr kumimoji="1" lang="en-US" altLang="ja-JP" sz="1100" b="0" i="0" baseline="0">
              <a:solidFill>
                <a:schemeClr val="tx1"/>
              </a:solidFill>
              <a:effectLst/>
              <a:latin typeface="+mn-lt"/>
              <a:ea typeface="+mn-ea"/>
              <a:cs typeface="+mn-cs"/>
            </a:rPr>
            <a:t>4</a:t>
          </a:r>
          <a:r>
            <a:rPr kumimoji="1" lang="ja-JP" altLang="en-US" sz="1100" b="0" i="0" baseline="0">
              <a:solidFill>
                <a:schemeClr val="tx1"/>
              </a:solidFill>
              <a:effectLst/>
              <a:latin typeface="+mn-lt"/>
              <a:ea typeface="+mn-ea"/>
              <a:cs typeface="+mn-cs"/>
            </a:rPr>
            <a:t>年度以降の</a:t>
          </a:r>
          <a:r>
            <a:rPr kumimoji="1" lang="ja-JP" altLang="ja-JP" sz="1100" b="0" i="0" baseline="0">
              <a:solidFill>
                <a:schemeClr val="tx1"/>
              </a:solidFill>
              <a:effectLst/>
              <a:latin typeface="+mn-lt"/>
              <a:ea typeface="+mn-ea"/>
              <a:cs typeface="+mn-cs"/>
            </a:rPr>
            <a:t>有形固定資産減価償却率が</a:t>
          </a:r>
          <a:r>
            <a:rPr kumimoji="1" lang="ja-JP" altLang="en-US" sz="1100" b="0" i="0" baseline="0">
              <a:solidFill>
                <a:schemeClr val="tx1"/>
              </a:solidFill>
              <a:effectLst/>
              <a:latin typeface="+mn-lt"/>
              <a:ea typeface="+mn-ea"/>
              <a:cs typeface="+mn-cs"/>
            </a:rPr>
            <a:t>大幅に</a:t>
          </a:r>
          <a:r>
            <a:rPr kumimoji="1" lang="ja-JP" altLang="ja-JP" sz="1100" b="0" i="0" baseline="0">
              <a:solidFill>
                <a:schemeClr val="tx1"/>
              </a:solidFill>
              <a:effectLst/>
              <a:latin typeface="+mn-lt"/>
              <a:ea typeface="+mn-ea"/>
              <a:cs typeface="+mn-cs"/>
            </a:rPr>
            <a:t>低くなっている。</a:t>
          </a:r>
          <a:r>
            <a:rPr kumimoji="1" lang="ja-JP" altLang="en-US" sz="1100" b="0" i="0" baseline="0">
              <a:solidFill>
                <a:schemeClr val="tx1"/>
              </a:solidFill>
              <a:effectLst/>
              <a:latin typeface="+mn-lt"/>
              <a:ea typeface="+mn-ea"/>
              <a:cs typeface="+mn-cs"/>
            </a:rPr>
            <a:t>また、小野田地区の保育所も建て替えを行うことから、今後も有形固定資産減価償却率の減少が見込まれている。</a:t>
          </a:r>
          <a:endParaRPr kumimoji="1" lang="en-US" altLang="ja-JP" sz="1100" b="0" i="0" baseline="0">
            <a:solidFill>
              <a:schemeClr val="tx1"/>
            </a:solidFill>
            <a:effectLst/>
            <a:latin typeface="+mn-lt"/>
            <a:ea typeface="+mn-ea"/>
            <a:cs typeface="+mn-cs"/>
          </a:endParaRPr>
        </a:p>
        <a:p>
          <a:r>
            <a:rPr kumimoji="1" lang="ja-JP" altLang="ja-JP" sz="1100" i="0">
              <a:solidFill>
                <a:schemeClr val="tx1"/>
              </a:solidFill>
              <a:effectLst/>
              <a:latin typeface="+mn-lt"/>
              <a:ea typeface="+mn-ea"/>
              <a:cs typeface="+mn-cs"/>
            </a:rPr>
            <a:t>　公営住宅の一人当たり面積は</a:t>
          </a:r>
          <a:r>
            <a:rPr kumimoji="1" lang="en-US" altLang="ja-JP" sz="1100" i="0">
              <a:solidFill>
                <a:schemeClr val="tx1"/>
              </a:solidFill>
              <a:effectLst/>
              <a:latin typeface="+mn-lt"/>
              <a:ea typeface="+mn-ea"/>
              <a:cs typeface="+mn-cs"/>
            </a:rPr>
            <a:t>1.355㎡</a:t>
          </a:r>
          <a:r>
            <a:rPr kumimoji="1" lang="ja-JP" altLang="ja-JP" sz="1100" i="0">
              <a:solidFill>
                <a:schemeClr val="tx1"/>
              </a:solidFill>
              <a:effectLst/>
              <a:latin typeface="+mn-lt"/>
              <a:ea typeface="+mn-ea"/>
              <a:cs typeface="+mn-cs"/>
            </a:rPr>
            <a:t>で類似団体や県内他市と比較して他団体を上回っているが、有形固定資産減価償却率は</a:t>
          </a:r>
          <a:r>
            <a:rPr kumimoji="1" lang="en-US" altLang="ja-JP" sz="1100" i="0">
              <a:solidFill>
                <a:schemeClr val="tx1"/>
              </a:solidFill>
              <a:effectLst/>
              <a:latin typeface="+mn-lt"/>
              <a:ea typeface="+mn-ea"/>
              <a:cs typeface="+mn-cs"/>
            </a:rPr>
            <a:t>83.4</a:t>
          </a:r>
          <a:r>
            <a:rPr kumimoji="1" lang="ja-JP" altLang="ja-JP" sz="1100" i="0">
              <a:solidFill>
                <a:schemeClr val="tx1"/>
              </a:solidFill>
              <a:effectLst/>
              <a:latin typeface="+mn-lt"/>
              <a:ea typeface="+mn-ea"/>
              <a:cs typeface="+mn-cs"/>
            </a:rPr>
            <a:t>％で高い水準となっている。市営住宅等長寿命化計画に基づき、老朽化した住宅の建替や用途廃止、適正な維持管理に取り組んでいくこととしている。</a:t>
          </a:r>
          <a:endParaRPr lang="ja-JP" altLang="ja-JP" sz="1400">
            <a:solidFill>
              <a:schemeClr val="tx1"/>
            </a:solidFill>
            <a:effectLst/>
          </a:endParaRPr>
        </a:p>
        <a:p>
          <a:r>
            <a:rPr kumimoji="1" lang="ja-JP" altLang="ja-JP" sz="1100" i="0">
              <a:solidFill>
                <a:schemeClr val="tx1"/>
              </a:solidFill>
              <a:effectLst/>
              <a:latin typeface="+mn-lt"/>
              <a:ea typeface="+mn-ea"/>
              <a:cs typeface="+mn-cs"/>
            </a:rPr>
            <a:t>　</a:t>
          </a:r>
          <a:r>
            <a:rPr kumimoji="1" lang="ja-JP" altLang="en-US" sz="1100" i="0">
              <a:solidFill>
                <a:schemeClr val="tx1"/>
              </a:solidFill>
              <a:effectLst/>
              <a:latin typeface="+mn-lt"/>
              <a:ea typeface="+mn-ea"/>
              <a:cs typeface="+mn-cs"/>
            </a:rPr>
            <a:t>公民館については、令和</a:t>
          </a:r>
          <a:r>
            <a:rPr kumimoji="1" lang="en-US" altLang="ja-JP" sz="1100" i="0">
              <a:solidFill>
                <a:schemeClr val="tx1"/>
              </a:solidFill>
              <a:effectLst/>
              <a:latin typeface="+mn-lt"/>
              <a:ea typeface="+mn-ea"/>
              <a:cs typeface="+mn-cs"/>
            </a:rPr>
            <a:t>4</a:t>
          </a:r>
          <a:r>
            <a:rPr kumimoji="1" lang="ja-JP" altLang="en-US" sz="1100" i="0">
              <a:solidFill>
                <a:schemeClr val="tx1"/>
              </a:solidFill>
              <a:effectLst/>
              <a:latin typeface="+mn-lt"/>
              <a:ea typeface="+mn-ea"/>
              <a:cs typeface="+mn-cs"/>
            </a:rPr>
            <a:t>年度から公民館が地域交流センターとなったため、一人当たり面積が大幅に減少し、有形固定資産減価償却率も低下した。しかしながら、建物の総量に変化はなく維持管理費の減少などにはつながっていない。</a:t>
          </a:r>
          <a:endParaRPr lang="ja-JP" altLang="ja-JP" sz="1400">
            <a:solidFill>
              <a:schemeClr val="tx1"/>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FFBB0D-D8E9-4F61-B134-D274863BE79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E54A97-45A4-48F6-8B39-BC380A9B1D4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24DA79-C061-4CE8-B72C-F3C800E937C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704FBC-029C-4CB3-9A0D-CE7EED47C28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山口県山陽小野田市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DE7A62-4BE7-410D-9084-E50C8B62F90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46BEBF-EA41-42EB-AE40-D8C8E6BC5EB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71ECD5-2F2A-4479-9E74-C363A57A4D8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F8C368E-D009-440B-9CA0-030BE11F4EC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41AC2A-CDB8-49B5-924E-37A8C6DDB84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71BBC6-FEE3-4582-B7C9-23021B15309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59,459
58,624
133.09
33,219,714
32,612,391
444,246
19,462,428
35,902,525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495E3DE-9700-4FE6-966B-10B93FEFEA1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8B3483-8A0B-4083-8D1A-204B9C9F0D5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197BB7-5E8A-4244-B24F-F12A047B2DB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D3F15EB-2B3E-4B37-B1DE-2C9A7CF17F4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779EE03-B215-4AD0-9589-1123A8A822B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2AB151C-352E-4A87-B737-E1D8C15D33A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0914391-C744-41F2-885E-F4F35C96F87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3CA014-3D2F-41A6-B6F8-F42D3A2D991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38D30B-088F-4C86-9125-84BAB9F8FF7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859EFA-F6E7-4523-884A-8AE575A3E4E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B713554-6787-4140-90EC-9EBAF5847AC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B1AD5D-ED27-4FA5-A3F3-088D3287F4A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2AD69F-3DD0-43EE-BC68-53DFF1448E4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F07D902-06F3-4DB3-A3B4-8AC321EB1F4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387E85A-7C30-453D-A8F4-283C070E873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CB30EC-1D76-4414-B918-10C693A2ED0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47E0E5-C743-4EFD-8D53-A8300F96C5D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2F1311-03A1-44EB-AE45-115906D165C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595D57-5934-4B44-8836-90608499625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E347783-A251-48C7-A8B4-7B16A8BAA86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6B1997D-0AF7-4D01-8784-79D51AFB2E9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1DF133-343C-432B-96B5-C0D986F5E08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0F62F8-E10E-45BF-8610-642F7AEE164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DE10EB-93ED-4F50-B203-3908A0B84DB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012394-CF70-4788-8387-CB683A17E97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AAE4B1E-246A-43C5-B8A4-2FDFF375585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6EDDDDD-C2CC-4C50-A872-77F160ED32C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D6959F-484D-4788-94FE-F7C3B6D40EF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721464-65BC-497F-9752-E6FBCAC066D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66AC841-05FA-47E5-9688-0DBAD9DD1FE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2C841C4-EC6D-49AE-9D5A-C0AC85F9784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073B77-61F5-4A31-A4A2-7EDC1179767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CB634CA-CCF6-4439-9200-664C5C5CCAAC}"/>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8B83562-5822-43B3-9BE4-D22E21E3BCB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245CFC6-F1F0-4C2A-A587-AD149DAFAE12}"/>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E9C733D-E386-4D0E-B4C7-C19E4EA9CE38}"/>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00AD23E-C843-46A4-A5F6-E5ED1436156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2DC3420-BE4C-49E7-8D48-9606E5E31EBB}"/>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0757B2C-FA20-420D-A411-EAD463811DF3}"/>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7CFE3F1-706C-4078-A660-AA4E0D002232}"/>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9F1BEC7-76AC-430D-A975-32D9D5F7B70B}"/>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2039BFA-4257-4507-B61C-4ABF454C5636}"/>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774A821-7D73-4002-AEE1-ABC998BA0229}"/>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95BDBC7-763D-489E-ADF6-A21F08D49E27}"/>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F8B72EA-BFCD-4FE1-94A3-7E68EF1F66D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32161B4-443D-4EF6-B11B-0F619DF17B6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59E9F8DA-7962-484E-9B5D-DD8AD6442C9E}"/>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AC13E0AF-B942-421A-9E4C-0E54EBA6DDA9}"/>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8E7761AE-D672-442D-A82F-034EE8B3FCA3}"/>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193A9FB1-9553-42E2-A1A8-FF0EDDEC25A9}"/>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F324558C-34EC-4A98-8731-06FA3525CBB4}"/>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1CD5D666-2C00-4799-8D66-5157B65686DC}"/>
            </a:ext>
          </a:extLst>
        </xdr:cNvPr>
        <xdr:cNvSpPr txBox="1"/>
      </xdr:nvSpPr>
      <xdr:spPr>
        <a:xfrm>
          <a:off x="4124960" y="611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3A4C5413-045D-46B9-B44B-0C8972656436}"/>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E74246D0-C943-48B9-8B4D-BC235CAE23CC}"/>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182D43E4-7399-4B53-AF13-3B35F87727FF}"/>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C33303F6-E637-40F5-B65B-0A8524DDBE0F}"/>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E9CDE6A4-9299-423F-875F-A6FA3173BDC6}"/>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2D1D6A-6AB8-4C5F-BB80-13C6B2732D5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9F78077-E8D3-4E09-88E5-0C38328C2FD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63D9CD3-13B5-46E0-9D75-3D13EF97099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A382EA9-178A-46EA-BB43-4E77836C63A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F60F820-44BA-4DEE-B624-40B72703497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35197</xdr:rowOff>
    </xdr:from>
    <xdr:to>
      <xdr:col>24</xdr:col>
      <xdr:colOff>114300</xdr:colOff>
      <xdr:row>38</xdr:row>
      <xdr:rowOff>136797</xdr:rowOff>
    </xdr:to>
    <xdr:sp macro="" textlink="">
      <xdr:nvSpPr>
        <xdr:cNvPr id="74" name="楕円 73">
          <a:extLst>
            <a:ext uri="{FF2B5EF4-FFF2-40B4-BE49-F238E27FC236}">
              <a16:creationId xmlns:a16="http://schemas.microsoft.com/office/drawing/2014/main" id="{D688968F-7116-45E4-B1EE-B00CBD3CA8C0}"/>
            </a:ext>
          </a:extLst>
        </xdr:cNvPr>
        <xdr:cNvSpPr/>
      </xdr:nvSpPr>
      <xdr:spPr>
        <a:xfrm>
          <a:off x="4036060" y="64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13624</xdr:rowOff>
    </xdr:from>
    <xdr:ext cx="405111" cy="259045"/>
    <xdr:sp macro="" textlink="">
      <xdr:nvSpPr>
        <xdr:cNvPr id="75" name="【図書館】&#10;有形固定資産減価償却率該当値テキスト">
          <a:extLst>
            <a:ext uri="{FF2B5EF4-FFF2-40B4-BE49-F238E27FC236}">
              <a16:creationId xmlns:a16="http://schemas.microsoft.com/office/drawing/2014/main" id="{6F070BB6-688F-4748-9BB6-040752CDA588}"/>
            </a:ext>
          </a:extLst>
        </xdr:cNvPr>
        <xdr:cNvSpPr txBox="1"/>
      </xdr:nvSpPr>
      <xdr:spPr>
        <a:xfrm>
          <a:off x="4124960" y="6383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170724</xdr:rowOff>
    </xdr:from>
    <xdr:to>
      <xdr:col>20</xdr:col>
      <xdr:colOff>38100</xdr:colOff>
      <xdr:row>38</xdr:row>
      <xdr:rowOff>100874</xdr:rowOff>
    </xdr:to>
    <xdr:sp macro="" textlink="">
      <xdr:nvSpPr>
        <xdr:cNvPr id="76" name="楕円 75">
          <a:extLst>
            <a:ext uri="{FF2B5EF4-FFF2-40B4-BE49-F238E27FC236}">
              <a16:creationId xmlns:a16="http://schemas.microsoft.com/office/drawing/2014/main" id="{FBC20610-8154-4DB0-9555-052E71753219}"/>
            </a:ext>
          </a:extLst>
        </xdr:cNvPr>
        <xdr:cNvSpPr/>
      </xdr:nvSpPr>
      <xdr:spPr>
        <a:xfrm>
          <a:off x="3312160" y="63734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85997</xdr:rowOff>
    </xdr:to>
    <xdr:cxnSp macro="">
      <xdr:nvCxnSpPr>
        <xdr:cNvPr id="77" name="直線コネクタ 76">
          <a:extLst>
            <a:ext uri="{FF2B5EF4-FFF2-40B4-BE49-F238E27FC236}">
              <a16:creationId xmlns:a16="http://schemas.microsoft.com/office/drawing/2014/main" id="{D06E0BEE-BE80-473A-8D14-4899D63834B5}"/>
            </a:ext>
          </a:extLst>
        </xdr:cNvPr>
        <xdr:cNvCxnSpPr/>
      </xdr:nvCxnSpPr>
      <xdr:spPr>
        <a:xfrm>
          <a:off x="3355340" y="6420394"/>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134801</xdr:rowOff>
    </xdr:from>
    <xdr:to>
      <xdr:col>15</xdr:col>
      <xdr:colOff>101600</xdr:colOff>
      <xdr:row>38</xdr:row>
      <xdr:rowOff>64951</xdr:rowOff>
    </xdr:to>
    <xdr:sp macro="" textlink="">
      <xdr:nvSpPr>
        <xdr:cNvPr id="78" name="楕円 77">
          <a:extLst>
            <a:ext uri="{FF2B5EF4-FFF2-40B4-BE49-F238E27FC236}">
              <a16:creationId xmlns:a16="http://schemas.microsoft.com/office/drawing/2014/main" id="{D3007600-83A2-421C-80F4-AC637015CE72}"/>
            </a:ext>
          </a:extLst>
        </xdr:cNvPr>
        <xdr:cNvSpPr/>
      </xdr:nvSpPr>
      <xdr:spPr>
        <a:xfrm>
          <a:off x="2514600" y="6337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14151</xdr:rowOff>
    </xdr:from>
    <xdr:to>
      <xdr:col>19</xdr:col>
      <xdr:colOff>177800</xdr:colOff>
      <xdr:row>38</xdr:row>
      <xdr:rowOff>50074</xdr:rowOff>
    </xdr:to>
    <xdr:cxnSp macro="">
      <xdr:nvCxnSpPr>
        <xdr:cNvPr id="79" name="直線コネクタ 78">
          <a:extLst>
            <a:ext uri="{FF2B5EF4-FFF2-40B4-BE49-F238E27FC236}">
              <a16:creationId xmlns:a16="http://schemas.microsoft.com/office/drawing/2014/main" id="{6D09BAFC-6214-409B-93FE-68B01E4AB64C}"/>
            </a:ext>
          </a:extLst>
        </xdr:cNvPr>
        <xdr:cNvCxnSpPr/>
      </xdr:nvCxnSpPr>
      <xdr:spPr>
        <a:xfrm>
          <a:off x="2565400" y="6384471"/>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98878</xdr:rowOff>
    </xdr:from>
    <xdr:to>
      <xdr:col>10</xdr:col>
      <xdr:colOff>165100</xdr:colOff>
      <xdr:row>38</xdr:row>
      <xdr:rowOff>29028</xdr:rowOff>
    </xdr:to>
    <xdr:sp macro="" textlink="">
      <xdr:nvSpPr>
        <xdr:cNvPr id="80" name="楕円 79">
          <a:extLst>
            <a:ext uri="{FF2B5EF4-FFF2-40B4-BE49-F238E27FC236}">
              <a16:creationId xmlns:a16="http://schemas.microsoft.com/office/drawing/2014/main" id="{39CB7725-D632-49C9-AC22-C526F316A2F7}"/>
            </a:ext>
          </a:extLst>
        </xdr:cNvPr>
        <xdr:cNvSpPr/>
      </xdr:nvSpPr>
      <xdr:spPr>
        <a:xfrm>
          <a:off x="1739900" y="6301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149678</xdr:rowOff>
    </xdr:from>
    <xdr:to>
      <xdr:col>15</xdr:col>
      <xdr:colOff>50800</xdr:colOff>
      <xdr:row>38</xdr:row>
      <xdr:rowOff>14151</xdr:rowOff>
    </xdr:to>
    <xdr:cxnSp macro="">
      <xdr:nvCxnSpPr>
        <xdr:cNvPr id="81" name="直線コネクタ 80">
          <a:extLst>
            <a:ext uri="{FF2B5EF4-FFF2-40B4-BE49-F238E27FC236}">
              <a16:creationId xmlns:a16="http://schemas.microsoft.com/office/drawing/2014/main" id="{C3DB9EB4-40EB-4383-B00C-A04FEC9967AD}"/>
            </a:ext>
          </a:extLst>
        </xdr:cNvPr>
        <xdr:cNvCxnSpPr/>
      </xdr:nvCxnSpPr>
      <xdr:spPr>
        <a:xfrm>
          <a:off x="1790700" y="6352358"/>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62956</xdr:rowOff>
    </xdr:from>
    <xdr:to>
      <xdr:col>6</xdr:col>
      <xdr:colOff>38100</xdr:colOff>
      <xdr:row>37</xdr:row>
      <xdr:rowOff>164556</xdr:rowOff>
    </xdr:to>
    <xdr:sp macro="" textlink="">
      <xdr:nvSpPr>
        <xdr:cNvPr id="82" name="楕円 81">
          <a:extLst>
            <a:ext uri="{FF2B5EF4-FFF2-40B4-BE49-F238E27FC236}">
              <a16:creationId xmlns:a16="http://schemas.microsoft.com/office/drawing/2014/main" id="{CD655588-8DBF-4516-BD98-8716162355C7}"/>
            </a:ext>
          </a:extLst>
        </xdr:cNvPr>
        <xdr:cNvSpPr/>
      </xdr:nvSpPr>
      <xdr:spPr>
        <a:xfrm>
          <a:off x="965200" y="62656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113756</xdr:rowOff>
    </xdr:from>
    <xdr:to>
      <xdr:col>10</xdr:col>
      <xdr:colOff>114300</xdr:colOff>
      <xdr:row>37</xdr:row>
      <xdr:rowOff>149678</xdr:rowOff>
    </xdr:to>
    <xdr:cxnSp macro="">
      <xdr:nvCxnSpPr>
        <xdr:cNvPr id="83" name="直線コネクタ 82">
          <a:extLst>
            <a:ext uri="{FF2B5EF4-FFF2-40B4-BE49-F238E27FC236}">
              <a16:creationId xmlns:a16="http://schemas.microsoft.com/office/drawing/2014/main" id="{48404343-CA32-473F-A511-68D726822D9C}"/>
            </a:ext>
          </a:extLst>
        </xdr:cNvPr>
        <xdr:cNvCxnSpPr/>
      </xdr:nvCxnSpPr>
      <xdr:spPr>
        <a:xfrm>
          <a:off x="1008380" y="6316436"/>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C91B1918-181E-4FF0-A749-FF84B1EBC04A}"/>
            </a:ext>
          </a:extLst>
        </xdr:cNvPr>
        <xdr:cNvSpPr txBox="1"/>
      </xdr:nvSpPr>
      <xdr:spPr>
        <a:xfrm>
          <a:off x="317056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532DF87F-57D2-4F7E-9A3B-F15807542EF1}"/>
            </a:ext>
          </a:extLst>
        </xdr:cNvPr>
        <xdr:cNvSpPr txBox="1"/>
      </xdr:nvSpPr>
      <xdr:spPr>
        <a:xfrm>
          <a:off x="238570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130E5E19-C8E6-4036-93A1-DC3063730E56}"/>
            </a:ext>
          </a:extLst>
        </xdr:cNvPr>
        <xdr:cNvSpPr txBox="1"/>
      </xdr:nvSpPr>
      <xdr:spPr>
        <a:xfrm>
          <a:off x="161100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C08C36F6-CB1C-4F2F-85EF-FF1F8E0146AB}"/>
            </a:ext>
          </a:extLst>
        </xdr:cNvPr>
        <xdr:cNvSpPr txBox="1"/>
      </xdr:nvSpPr>
      <xdr:spPr>
        <a:xfrm>
          <a:off x="8363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92001</xdr:rowOff>
    </xdr:from>
    <xdr:ext cx="405111" cy="259045"/>
    <xdr:sp macro="" textlink="">
      <xdr:nvSpPr>
        <xdr:cNvPr id="88" name="n_1mainValue【図書館】&#10;有形固定資産減価償却率">
          <a:extLst>
            <a:ext uri="{FF2B5EF4-FFF2-40B4-BE49-F238E27FC236}">
              <a16:creationId xmlns:a16="http://schemas.microsoft.com/office/drawing/2014/main" id="{49E854D9-2EBD-48AF-863E-16D44BD53083}"/>
            </a:ext>
          </a:extLst>
        </xdr:cNvPr>
        <xdr:cNvSpPr txBox="1"/>
      </xdr:nvSpPr>
      <xdr:spPr>
        <a:xfrm>
          <a:off x="317056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56078</xdr:rowOff>
    </xdr:from>
    <xdr:ext cx="405111" cy="259045"/>
    <xdr:sp macro="" textlink="">
      <xdr:nvSpPr>
        <xdr:cNvPr id="89" name="n_2mainValue【図書館】&#10;有形固定資産減価償却率">
          <a:extLst>
            <a:ext uri="{FF2B5EF4-FFF2-40B4-BE49-F238E27FC236}">
              <a16:creationId xmlns:a16="http://schemas.microsoft.com/office/drawing/2014/main" id="{6F63E3A8-7B6B-40EA-A524-EBE3339A9229}"/>
            </a:ext>
          </a:extLst>
        </xdr:cNvPr>
        <xdr:cNvSpPr txBox="1"/>
      </xdr:nvSpPr>
      <xdr:spPr>
        <a:xfrm>
          <a:off x="2385704" y="6426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20155</xdr:rowOff>
    </xdr:from>
    <xdr:ext cx="405111" cy="259045"/>
    <xdr:sp macro="" textlink="">
      <xdr:nvSpPr>
        <xdr:cNvPr id="90" name="n_3mainValue【図書館】&#10;有形固定資産減価償却率">
          <a:extLst>
            <a:ext uri="{FF2B5EF4-FFF2-40B4-BE49-F238E27FC236}">
              <a16:creationId xmlns:a16="http://schemas.microsoft.com/office/drawing/2014/main" id="{B15A97A9-1196-4D37-843D-B35078586DC5}"/>
            </a:ext>
          </a:extLst>
        </xdr:cNvPr>
        <xdr:cNvSpPr txBox="1"/>
      </xdr:nvSpPr>
      <xdr:spPr>
        <a:xfrm>
          <a:off x="1611004" y="639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155683</xdr:rowOff>
    </xdr:from>
    <xdr:ext cx="405111" cy="259045"/>
    <xdr:sp macro="" textlink="">
      <xdr:nvSpPr>
        <xdr:cNvPr id="91" name="n_4mainValue【図書館】&#10;有形固定資産減価償却率">
          <a:extLst>
            <a:ext uri="{FF2B5EF4-FFF2-40B4-BE49-F238E27FC236}">
              <a16:creationId xmlns:a16="http://schemas.microsoft.com/office/drawing/2014/main" id="{BF44E46A-F1A9-4851-A924-FD6BBDC44A26}"/>
            </a:ext>
          </a:extLst>
        </xdr:cNvPr>
        <xdr:cNvSpPr txBox="1"/>
      </xdr:nvSpPr>
      <xdr:spPr>
        <a:xfrm>
          <a:off x="836304" y="635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F80273D-76EB-45F7-9F33-3B160FFA4FF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ACCD9AB-671A-4996-86B8-5CDF5DB955D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F0551BB-33CF-4471-A041-7B00997DAED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0BCE15E-E099-4E51-8395-1474699EFCC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51566C2-759A-4125-A5AB-0D94A54D0E6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0F9F97D-866D-4BFD-B97A-CFCD60F3063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829EB08-C2B7-4F58-AE01-ACB45A883D3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820D11E-F0C4-42C8-BB0E-BEF0B26B621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A45A2D7-6E22-4B89-B11C-6386025D3C87}"/>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63944F8-FA55-4B8E-BE9B-C4499FF3C05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EFAF5BD-A4F6-4302-ACB5-CAA6D1E14896}"/>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0F74602-6FBD-4962-9267-4CE5DFB01683}"/>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997BB3D-A97C-4A6F-B2CF-A5642A0D817A}"/>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CA89B7C3-F1D5-49A9-91DD-72C2CE40EE08}"/>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D245F62-C894-4540-AD42-0B587B159CF1}"/>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32C736C-9867-4052-929B-21D2976E9721}"/>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F085844-B455-40E4-8F87-1B566E1DCFB2}"/>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90266E0-9FF7-436D-9616-B2314B51AFF5}"/>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E17E3DC-3ADD-4095-B3A8-AC5B4CD82F3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009E2F3-0703-4451-BA09-DAAA261F2B44}"/>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ACB4A66-464D-43EB-986A-F31022871FF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81296E93-3AC0-4F4D-8934-C0069F85C118}"/>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BCA28405-24F7-467F-B1FF-ADFC1E26C145}"/>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63B2BD9A-B469-4C48-9584-09987EA1AE8A}"/>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995BAEE6-3B2C-4FB3-A0C9-24F387F51BE9}"/>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81D3C40C-E5D9-4A99-BF62-FA7D02EAD3CE}"/>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F52C60EC-2CEB-4F9E-9BDF-3862FA69FFFA}"/>
            </a:ext>
          </a:extLst>
        </xdr:cNvPr>
        <xdr:cNvSpPr txBox="1"/>
      </xdr:nvSpPr>
      <xdr:spPr>
        <a:xfrm>
          <a:off x="9258300" y="64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9CCFA9B8-2F74-4BFB-9674-9D264F6B13A5}"/>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DD1487E6-C7D0-4167-AA54-D031A3D07CCF}"/>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FF5F9AAA-9DEC-4359-941C-5D959582672C}"/>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4D9EBE92-EDBD-4200-87E5-581815719113}"/>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80697E20-C144-4470-98D4-3AA91F8EE093}"/>
            </a:ext>
          </a:extLst>
        </xdr:cNvPr>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9ABDD9B-1AA8-4104-A48F-4B55C2554F9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CE2480D-D87D-42BF-AEEB-BE3F94C69CA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F6E652A-9A46-411F-88DF-F16DFF846CB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0CD2A51-FA23-4C54-A703-0C3931D9628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FD4A946-AD87-4282-A901-F83DEF60F00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57404</xdr:rowOff>
    </xdr:from>
    <xdr:to>
      <xdr:col>55</xdr:col>
      <xdr:colOff>50800</xdr:colOff>
      <xdr:row>38</xdr:row>
      <xdr:rowOff>159004</xdr:rowOff>
    </xdr:to>
    <xdr:sp macro="" textlink="">
      <xdr:nvSpPr>
        <xdr:cNvPr id="129" name="楕円 128">
          <a:extLst>
            <a:ext uri="{FF2B5EF4-FFF2-40B4-BE49-F238E27FC236}">
              <a16:creationId xmlns:a16="http://schemas.microsoft.com/office/drawing/2014/main" id="{8AE8DDD7-8358-4679-9653-A35DA45DB896}"/>
            </a:ext>
          </a:extLst>
        </xdr:cNvPr>
        <xdr:cNvSpPr/>
      </xdr:nvSpPr>
      <xdr:spPr>
        <a:xfrm>
          <a:off x="9192260" y="6427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80281</xdr:rowOff>
    </xdr:from>
    <xdr:ext cx="469744" cy="259045"/>
    <xdr:sp macro="" textlink="">
      <xdr:nvSpPr>
        <xdr:cNvPr id="130" name="【図書館】&#10;一人当たり面積該当値テキスト">
          <a:extLst>
            <a:ext uri="{FF2B5EF4-FFF2-40B4-BE49-F238E27FC236}">
              <a16:creationId xmlns:a16="http://schemas.microsoft.com/office/drawing/2014/main" id="{435D5CE0-710C-4E46-8DB8-0E9D1B5BE785}"/>
            </a:ext>
          </a:extLst>
        </xdr:cNvPr>
        <xdr:cNvSpPr txBox="1"/>
      </xdr:nvSpPr>
      <xdr:spPr>
        <a:xfrm>
          <a:off x="9258300" y="6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66548</xdr:rowOff>
    </xdr:from>
    <xdr:to>
      <xdr:col>50</xdr:col>
      <xdr:colOff>165100</xdr:colOff>
      <xdr:row>38</xdr:row>
      <xdr:rowOff>168148</xdr:rowOff>
    </xdr:to>
    <xdr:sp macro="" textlink="">
      <xdr:nvSpPr>
        <xdr:cNvPr id="131" name="楕円 130">
          <a:extLst>
            <a:ext uri="{FF2B5EF4-FFF2-40B4-BE49-F238E27FC236}">
              <a16:creationId xmlns:a16="http://schemas.microsoft.com/office/drawing/2014/main" id="{7654ED23-2D61-462E-812E-DA3A290C5F5F}"/>
            </a:ext>
          </a:extLst>
        </xdr:cNvPr>
        <xdr:cNvSpPr/>
      </xdr:nvSpPr>
      <xdr:spPr>
        <a:xfrm>
          <a:off x="8445500" y="64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108204</xdr:rowOff>
    </xdr:from>
    <xdr:to>
      <xdr:col>55</xdr:col>
      <xdr:colOff>0</xdr:colOff>
      <xdr:row>38</xdr:row>
      <xdr:rowOff>117348</xdr:rowOff>
    </xdr:to>
    <xdr:cxnSp macro="">
      <xdr:nvCxnSpPr>
        <xdr:cNvPr id="132" name="直線コネクタ 131">
          <a:extLst>
            <a:ext uri="{FF2B5EF4-FFF2-40B4-BE49-F238E27FC236}">
              <a16:creationId xmlns:a16="http://schemas.microsoft.com/office/drawing/2014/main" id="{A963A4BD-A4D4-4E57-9E9D-DE849B8D64C3}"/>
            </a:ext>
          </a:extLst>
        </xdr:cNvPr>
        <xdr:cNvCxnSpPr/>
      </xdr:nvCxnSpPr>
      <xdr:spPr>
        <a:xfrm flipV="1">
          <a:off x="8496300" y="6478524"/>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33" name="楕円 132">
          <a:extLst>
            <a:ext uri="{FF2B5EF4-FFF2-40B4-BE49-F238E27FC236}">
              <a16:creationId xmlns:a16="http://schemas.microsoft.com/office/drawing/2014/main" id="{9CFC5528-9697-4589-A9E7-C6ACB33F1AAD}"/>
            </a:ext>
          </a:extLst>
        </xdr:cNvPr>
        <xdr:cNvSpPr/>
      </xdr:nvSpPr>
      <xdr:spPr>
        <a:xfrm>
          <a:off x="7670800" y="64368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117348</xdr:rowOff>
    </xdr:from>
    <xdr:to>
      <xdr:col>50</xdr:col>
      <xdr:colOff>114300</xdr:colOff>
      <xdr:row>38</xdr:row>
      <xdr:rowOff>117348</xdr:rowOff>
    </xdr:to>
    <xdr:cxnSp macro="">
      <xdr:nvCxnSpPr>
        <xdr:cNvPr id="134" name="直線コネクタ 133">
          <a:extLst>
            <a:ext uri="{FF2B5EF4-FFF2-40B4-BE49-F238E27FC236}">
              <a16:creationId xmlns:a16="http://schemas.microsoft.com/office/drawing/2014/main" id="{AE9BA9E7-461F-41C4-B3A6-D5113C1814CE}"/>
            </a:ext>
          </a:extLst>
        </xdr:cNvPr>
        <xdr:cNvCxnSpPr/>
      </xdr:nvCxnSpPr>
      <xdr:spPr>
        <a:xfrm>
          <a:off x="7713980" y="648766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75692</xdr:rowOff>
    </xdr:from>
    <xdr:to>
      <xdr:col>41</xdr:col>
      <xdr:colOff>101600</xdr:colOff>
      <xdr:row>39</xdr:row>
      <xdr:rowOff>5842</xdr:rowOff>
    </xdr:to>
    <xdr:sp macro="" textlink="">
      <xdr:nvSpPr>
        <xdr:cNvPr id="135" name="楕円 134">
          <a:extLst>
            <a:ext uri="{FF2B5EF4-FFF2-40B4-BE49-F238E27FC236}">
              <a16:creationId xmlns:a16="http://schemas.microsoft.com/office/drawing/2014/main" id="{83CF4607-35B1-4A06-ACBE-8573AE8AED92}"/>
            </a:ext>
          </a:extLst>
        </xdr:cNvPr>
        <xdr:cNvSpPr/>
      </xdr:nvSpPr>
      <xdr:spPr>
        <a:xfrm>
          <a:off x="6873240" y="644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117348</xdr:rowOff>
    </xdr:from>
    <xdr:to>
      <xdr:col>45</xdr:col>
      <xdr:colOff>177800</xdr:colOff>
      <xdr:row>38</xdr:row>
      <xdr:rowOff>126492</xdr:rowOff>
    </xdr:to>
    <xdr:cxnSp macro="">
      <xdr:nvCxnSpPr>
        <xdr:cNvPr id="136" name="直線コネクタ 135">
          <a:extLst>
            <a:ext uri="{FF2B5EF4-FFF2-40B4-BE49-F238E27FC236}">
              <a16:creationId xmlns:a16="http://schemas.microsoft.com/office/drawing/2014/main" id="{6C4292A4-11E0-4A8F-AC99-893B8DF81A4C}"/>
            </a:ext>
          </a:extLst>
        </xdr:cNvPr>
        <xdr:cNvCxnSpPr/>
      </xdr:nvCxnSpPr>
      <xdr:spPr>
        <a:xfrm flipV="1">
          <a:off x="6924040" y="648766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84836</xdr:rowOff>
    </xdr:from>
    <xdr:to>
      <xdr:col>36</xdr:col>
      <xdr:colOff>165100</xdr:colOff>
      <xdr:row>39</xdr:row>
      <xdr:rowOff>14986</xdr:rowOff>
    </xdr:to>
    <xdr:sp macro="" textlink="">
      <xdr:nvSpPr>
        <xdr:cNvPr id="137" name="楕円 136">
          <a:extLst>
            <a:ext uri="{FF2B5EF4-FFF2-40B4-BE49-F238E27FC236}">
              <a16:creationId xmlns:a16="http://schemas.microsoft.com/office/drawing/2014/main" id="{FB929BDB-AB81-43C0-BAB7-F294AA78D5A3}"/>
            </a:ext>
          </a:extLst>
        </xdr:cNvPr>
        <xdr:cNvSpPr/>
      </xdr:nvSpPr>
      <xdr:spPr>
        <a:xfrm>
          <a:off x="6098540" y="6455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126492</xdr:rowOff>
    </xdr:from>
    <xdr:to>
      <xdr:col>41</xdr:col>
      <xdr:colOff>50800</xdr:colOff>
      <xdr:row>38</xdr:row>
      <xdr:rowOff>135636</xdr:rowOff>
    </xdr:to>
    <xdr:cxnSp macro="">
      <xdr:nvCxnSpPr>
        <xdr:cNvPr id="138" name="直線コネクタ 137">
          <a:extLst>
            <a:ext uri="{FF2B5EF4-FFF2-40B4-BE49-F238E27FC236}">
              <a16:creationId xmlns:a16="http://schemas.microsoft.com/office/drawing/2014/main" id="{AC7CF26B-C750-40D9-951F-289F2BE1CD0B}"/>
            </a:ext>
          </a:extLst>
        </xdr:cNvPr>
        <xdr:cNvCxnSpPr/>
      </xdr:nvCxnSpPr>
      <xdr:spPr>
        <a:xfrm flipV="1">
          <a:off x="6149340" y="6496812"/>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1AD6ED81-9D4F-47F0-8D70-AFE6B54B3BDA}"/>
            </a:ext>
          </a:extLst>
        </xdr:cNvPr>
        <xdr:cNvSpPr txBox="1"/>
      </xdr:nvSpPr>
      <xdr:spPr>
        <a:xfrm>
          <a:off x="8271587" y="660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87B14A3E-3C0B-48B3-88E5-FF7EF1C9B75C}"/>
            </a:ext>
          </a:extLst>
        </xdr:cNvPr>
        <xdr:cNvSpPr txBox="1"/>
      </xdr:nvSpPr>
      <xdr:spPr>
        <a:xfrm>
          <a:off x="750958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D13BB0F1-F7F5-411A-9980-AEA9519F00B1}"/>
            </a:ext>
          </a:extLst>
        </xdr:cNvPr>
        <xdr:cNvSpPr txBox="1"/>
      </xdr:nvSpPr>
      <xdr:spPr>
        <a:xfrm>
          <a:off x="671202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214799F7-6D6F-4782-B00A-27B860F113FD}"/>
            </a:ext>
          </a:extLst>
        </xdr:cNvPr>
        <xdr:cNvSpPr txBox="1"/>
      </xdr:nvSpPr>
      <xdr:spPr>
        <a:xfrm>
          <a:off x="593732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13225</xdr:rowOff>
    </xdr:from>
    <xdr:ext cx="469744" cy="259045"/>
    <xdr:sp macro="" textlink="">
      <xdr:nvSpPr>
        <xdr:cNvPr id="143" name="n_1mainValue【図書館】&#10;一人当たり面積">
          <a:extLst>
            <a:ext uri="{FF2B5EF4-FFF2-40B4-BE49-F238E27FC236}">
              <a16:creationId xmlns:a16="http://schemas.microsoft.com/office/drawing/2014/main" id="{C893EE14-B217-4159-AE1C-8D14FFA76B7C}"/>
            </a:ext>
          </a:extLst>
        </xdr:cNvPr>
        <xdr:cNvSpPr txBox="1"/>
      </xdr:nvSpPr>
      <xdr:spPr>
        <a:xfrm>
          <a:off x="8271587" y="62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44" name="n_2mainValue【図書館】&#10;一人当たり面積">
          <a:extLst>
            <a:ext uri="{FF2B5EF4-FFF2-40B4-BE49-F238E27FC236}">
              <a16:creationId xmlns:a16="http://schemas.microsoft.com/office/drawing/2014/main" id="{C65E2346-07F7-40AF-933D-29EE4ED385FC}"/>
            </a:ext>
          </a:extLst>
        </xdr:cNvPr>
        <xdr:cNvSpPr txBox="1"/>
      </xdr:nvSpPr>
      <xdr:spPr>
        <a:xfrm>
          <a:off x="7509587" y="62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22369</xdr:rowOff>
    </xdr:from>
    <xdr:ext cx="469744" cy="259045"/>
    <xdr:sp macro="" textlink="">
      <xdr:nvSpPr>
        <xdr:cNvPr id="145" name="n_3mainValue【図書館】&#10;一人当たり面積">
          <a:extLst>
            <a:ext uri="{FF2B5EF4-FFF2-40B4-BE49-F238E27FC236}">
              <a16:creationId xmlns:a16="http://schemas.microsoft.com/office/drawing/2014/main" id="{C5F51B97-DE75-4E67-8D64-48DCBE3629A7}"/>
            </a:ext>
          </a:extLst>
        </xdr:cNvPr>
        <xdr:cNvSpPr txBox="1"/>
      </xdr:nvSpPr>
      <xdr:spPr>
        <a:xfrm>
          <a:off x="6712027"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31513</xdr:rowOff>
    </xdr:from>
    <xdr:ext cx="469744" cy="259045"/>
    <xdr:sp macro="" textlink="">
      <xdr:nvSpPr>
        <xdr:cNvPr id="146" name="n_4mainValue【図書館】&#10;一人当たり面積">
          <a:extLst>
            <a:ext uri="{FF2B5EF4-FFF2-40B4-BE49-F238E27FC236}">
              <a16:creationId xmlns:a16="http://schemas.microsoft.com/office/drawing/2014/main" id="{0A16F4AA-D663-4D06-A0B1-7C7C7BB4E0E1}"/>
            </a:ext>
          </a:extLst>
        </xdr:cNvPr>
        <xdr:cNvSpPr txBox="1"/>
      </xdr:nvSpPr>
      <xdr:spPr>
        <a:xfrm>
          <a:off x="5937327" y="623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2E79B07-4247-472C-9740-F5E852F28D7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6AC44BE-1536-485D-AB72-790FCDF4DB3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D463090-439A-4DDC-8781-78102607979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8DD5295-9A70-47C0-91C4-C85A2FEB438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E8355C6-E886-4690-89DE-8B41CDA5A1E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C238BBB-9491-4D54-8B10-C7DFD38A6A2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A323943-94D4-4DEC-B69F-F04AB4B8128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5132B12-A084-415D-847D-69BB203931E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0C09698-1D7E-4C87-9C9E-8D50C6B9568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28286D8-8B23-4D45-9534-F1BCEE2F650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71B9A44-1E57-4F70-8DF7-79CC05DD112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109A3DA-67D6-47BA-A99D-83C518FF141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EB046D4-BA28-49AB-9CB9-5F952396B04E}"/>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A7C28E2-5C25-4CC7-8E12-D364C7542E92}"/>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24D691B-E0D9-481D-A625-D80A596D2E6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16F0E0D-3E8B-4525-B38C-1FC7AAF7DAC2}"/>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971605BB-B26D-4AAC-9713-C2D05C8DE4DE}"/>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C1DC217-FF12-4872-8295-E34AAC459C1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5B78337-487F-41BA-9D39-26D9DC08037C}"/>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9502164-C82C-4BF5-9023-50EF0284A39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2617A6E-986B-4B49-809F-B350542C98A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638A9AC-199D-4F0F-9F87-3F83260A5F6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F0C4961-ABD3-4A27-9375-F3179DE4684A}"/>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1EE215C-CDB8-4778-AC48-0CFF04C594E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50B55FAB-27F5-4A10-A19F-7A5E01661B09}"/>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23A09536-F3D5-4A5D-81BD-F76DB268DA03}"/>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0D732BB5-F7F7-4C86-B39A-4B7B72F0FDED}"/>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F671796-9E11-4FB9-B15E-730C97466634}"/>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D391D56C-8495-4BE2-8FE7-A6AB0E2F3899}"/>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BF1047E-0D48-4A20-8409-25F68BCAB56E}"/>
            </a:ext>
          </a:extLst>
        </xdr:cNvPr>
        <xdr:cNvSpPr txBox="1"/>
      </xdr:nvSpPr>
      <xdr:spPr>
        <a:xfrm>
          <a:off x="412496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DB474328-5868-414D-A18B-B3AD800B6BB2}"/>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2784FBE5-410F-425E-AF68-64C9BD804076}"/>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4BC097FA-7151-409B-8548-314891B22E3B}"/>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78BC76EF-30E2-4CE7-B266-9AD8CFADE458}"/>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150CB778-B767-4AB0-94C3-F0355D271FB7}"/>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5CA1CE2-B4F0-4A78-826C-32030B7B1D3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7E15DEC-BC4B-45D2-B7CC-9530F5F6419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8DBCF69-FD03-4545-B696-86F2ECF4A5E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3F5B83E-0F23-4278-87AD-407C24587F2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9F667EE-6B53-40D8-B0CE-E34F35C083B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80645</xdr:rowOff>
    </xdr:from>
    <xdr:to>
      <xdr:col>24</xdr:col>
      <xdr:colOff>114300</xdr:colOff>
      <xdr:row>63</xdr:row>
      <xdr:rowOff>10795</xdr:rowOff>
    </xdr:to>
    <xdr:sp macro="" textlink="">
      <xdr:nvSpPr>
        <xdr:cNvPr id="187" name="楕円 186">
          <a:extLst>
            <a:ext uri="{FF2B5EF4-FFF2-40B4-BE49-F238E27FC236}">
              <a16:creationId xmlns:a16="http://schemas.microsoft.com/office/drawing/2014/main" id="{1A64BE50-6797-4C9F-B804-DCD1E3874161}"/>
            </a:ext>
          </a:extLst>
        </xdr:cNvPr>
        <xdr:cNvSpPr/>
      </xdr:nvSpPr>
      <xdr:spPr>
        <a:xfrm>
          <a:off x="4036060" y="10474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59072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ADEEDBC-72E0-4D04-8885-917A64B05FB8}"/>
            </a:ext>
          </a:extLst>
        </xdr:cNvPr>
        <xdr:cNvSpPr txBox="1"/>
      </xdr:nvSpPr>
      <xdr:spPr>
        <a:xfrm>
          <a:off x="4124960"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46355</xdr:rowOff>
    </xdr:from>
    <xdr:to>
      <xdr:col>20</xdr:col>
      <xdr:colOff>38100</xdr:colOff>
      <xdr:row>62</xdr:row>
      <xdr:rowOff>147955</xdr:rowOff>
    </xdr:to>
    <xdr:sp macro="" textlink="">
      <xdr:nvSpPr>
        <xdr:cNvPr id="189" name="楕円 188">
          <a:extLst>
            <a:ext uri="{FF2B5EF4-FFF2-40B4-BE49-F238E27FC236}">
              <a16:creationId xmlns:a16="http://schemas.microsoft.com/office/drawing/2014/main" id="{6065429B-198D-4873-BE42-A636B07505D8}"/>
            </a:ext>
          </a:extLst>
        </xdr:cNvPr>
        <xdr:cNvSpPr/>
      </xdr:nvSpPr>
      <xdr:spPr>
        <a:xfrm>
          <a:off x="3312160" y="104400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97155</xdr:rowOff>
    </xdr:from>
    <xdr:to>
      <xdr:col>24</xdr:col>
      <xdr:colOff>63500</xdr:colOff>
      <xdr:row>62</xdr:row>
      <xdr:rowOff>131445</xdr:rowOff>
    </xdr:to>
    <xdr:cxnSp macro="">
      <xdr:nvCxnSpPr>
        <xdr:cNvPr id="190" name="直線コネクタ 189">
          <a:extLst>
            <a:ext uri="{FF2B5EF4-FFF2-40B4-BE49-F238E27FC236}">
              <a16:creationId xmlns:a16="http://schemas.microsoft.com/office/drawing/2014/main" id="{8BB34C15-4C78-47C4-A1DD-9156C2C051E8}"/>
            </a:ext>
          </a:extLst>
        </xdr:cNvPr>
        <xdr:cNvCxnSpPr/>
      </xdr:nvCxnSpPr>
      <xdr:spPr>
        <a:xfrm>
          <a:off x="3355340" y="1049083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12065</xdr:rowOff>
    </xdr:from>
    <xdr:to>
      <xdr:col>15</xdr:col>
      <xdr:colOff>101600</xdr:colOff>
      <xdr:row>62</xdr:row>
      <xdr:rowOff>113665</xdr:rowOff>
    </xdr:to>
    <xdr:sp macro="" textlink="">
      <xdr:nvSpPr>
        <xdr:cNvPr id="191" name="楕円 190">
          <a:extLst>
            <a:ext uri="{FF2B5EF4-FFF2-40B4-BE49-F238E27FC236}">
              <a16:creationId xmlns:a16="http://schemas.microsoft.com/office/drawing/2014/main" id="{DB4A0589-ED4D-41D0-96D6-B4AC520FB2CC}"/>
            </a:ext>
          </a:extLst>
        </xdr:cNvPr>
        <xdr:cNvSpPr/>
      </xdr:nvSpPr>
      <xdr:spPr>
        <a:xfrm>
          <a:off x="25146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62865</xdr:rowOff>
    </xdr:from>
    <xdr:to>
      <xdr:col>19</xdr:col>
      <xdr:colOff>177800</xdr:colOff>
      <xdr:row>62</xdr:row>
      <xdr:rowOff>97155</xdr:rowOff>
    </xdr:to>
    <xdr:cxnSp macro="">
      <xdr:nvCxnSpPr>
        <xdr:cNvPr id="192" name="直線コネクタ 191">
          <a:extLst>
            <a:ext uri="{FF2B5EF4-FFF2-40B4-BE49-F238E27FC236}">
              <a16:creationId xmlns:a16="http://schemas.microsoft.com/office/drawing/2014/main" id="{85FE6245-8477-45FA-8826-76ED9B6DEAE7}"/>
            </a:ext>
          </a:extLst>
        </xdr:cNvPr>
        <xdr:cNvCxnSpPr/>
      </xdr:nvCxnSpPr>
      <xdr:spPr>
        <a:xfrm>
          <a:off x="2565400" y="1045654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151130</xdr:rowOff>
    </xdr:from>
    <xdr:to>
      <xdr:col>10</xdr:col>
      <xdr:colOff>165100</xdr:colOff>
      <xdr:row>62</xdr:row>
      <xdr:rowOff>81280</xdr:rowOff>
    </xdr:to>
    <xdr:sp macro="" textlink="">
      <xdr:nvSpPr>
        <xdr:cNvPr id="193" name="楕円 192">
          <a:extLst>
            <a:ext uri="{FF2B5EF4-FFF2-40B4-BE49-F238E27FC236}">
              <a16:creationId xmlns:a16="http://schemas.microsoft.com/office/drawing/2014/main" id="{A1377511-8458-443C-8326-6A859053FB74}"/>
            </a:ext>
          </a:extLst>
        </xdr:cNvPr>
        <xdr:cNvSpPr/>
      </xdr:nvSpPr>
      <xdr:spPr>
        <a:xfrm>
          <a:off x="1739900" y="10377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30480</xdr:rowOff>
    </xdr:from>
    <xdr:to>
      <xdr:col>15</xdr:col>
      <xdr:colOff>50800</xdr:colOff>
      <xdr:row>62</xdr:row>
      <xdr:rowOff>62865</xdr:rowOff>
    </xdr:to>
    <xdr:cxnSp macro="">
      <xdr:nvCxnSpPr>
        <xdr:cNvPr id="194" name="直線コネクタ 193">
          <a:extLst>
            <a:ext uri="{FF2B5EF4-FFF2-40B4-BE49-F238E27FC236}">
              <a16:creationId xmlns:a16="http://schemas.microsoft.com/office/drawing/2014/main" id="{934CF097-4A62-4E71-81E7-70E68EF38822}"/>
            </a:ext>
          </a:extLst>
        </xdr:cNvPr>
        <xdr:cNvCxnSpPr/>
      </xdr:nvCxnSpPr>
      <xdr:spPr>
        <a:xfrm>
          <a:off x="1790700" y="1042416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116840</xdr:rowOff>
    </xdr:from>
    <xdr:to>
      <xdr:col>6</xdr:col>
      <xdr:colOff>38100</xdr:colOff>
      <xdr:row>62</xdr:row>
      <xdr:rowOff>46990</xdr:rowOff>
    </xdr:to>
    <xdr:sp macro="" textlink="">
      <xdr:nvSpPr>
        <xdr:cNvPr id="195" name="楕円 194">
          <a:extLst>
            <a:ext uri="{FF2B5EF4-FFF2-40B4-BE49-F238E27FC236}">
              <a16:creationId xmlns:a16="http://schemas.microsoft.com/office/drawing/2014/main" id="{92F418E2-6251-484A-9FFE-A15F621E5F73}"/>
            </a:ext>
          </a:extLst>
        </xdr:cNvPr>
        <xdr:cNvSpPr/>
      </xdr:nvSpPr>
      <xdr:spPr>
        <a:xfrm>
          <a:off x="965200" y="1034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167640</xdr:rowOff>
    </xdr:from>
    <xdr:to>
      <xdr:col>10</xdr:col>
      <xdr:colOff>114300</xdr:colOff>
      <xdr:row>62</xdr:row>
      <xdr:rowOff>30480</xdr:rowOff>
    </xdr:to>
    <xdr:cxnSp macro="">
      <xdr:nvCxnSpPr>
        <xdr:cNvPr id="196" name="直線コネクタ 195">
          <a:extLst>
            <a:ext uri="{FF2B5EF4-FFF2-40B4-BE49-F238E27FC236}">
              <a16:creationId xmlns:a16="http://schemas.microsoft.com/office/drawing/2014/main" id="{E6A7EC3D-DDF4-4533-A215-530F28F3624E}"/>
            </a:ext>
          </a:extLst>
        </xdr:cNvPr>
        <xdr:cNvCxnSpPr/>
      </xdr:nvCxnSpPr>
      <xdr:spPr>
        <a:xfrm>
          <a:off x="1008380" y="1039368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C807BCEC-DD14-4718-AE14-5D5B47DCACEB}"/>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8F07E766-721D-4282-87AF-06F9BE9533BC}"/>
            </a:ext>
          </a:extLst>
        </xdr:cNvPr>
        <xdr:cNvSpPr txBox="1"/>
      </xdr:nvSpPr>
      <xdr:spPr>
        <a:xfrm>
          <a:off x="23857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ECED80C3-1E9D-40F3-AD6F-37899842C010}"/>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1A349DF3-98B8-41CA-9D6D-87483224D1A3}"/>
            </a:ext>
          </a:extLst>
        </xdr:cNvPr>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139082</xdr:rowOff>
    </xdr:from>
    <xdr:ext cx="405111" cy="259045"/>
    <xdr:sp macro="" textlink="">
      <xdr:nvSpPr>
        <xdr:cNvPr id="201" name="n_1mainValue【体育館・プール】&#10;有形固定資産減価償却率">
          <a:extLst>
            <a:ext uri="{FF2B5EF4-FFF2-40B4-BE49-F238E27FC236}">
              <a16:creationId xmlns:a16="http://schemas.microsoft.com/office/drawing/2014/main" id="{53A54DFA-FD2D-4C75-B371-4847F8CD5CC0}"/>
            </a:ext>
          </a:extLst>
        </xdr:cNvPr>
        <xdr:cNvSpPr txBox="1"/>
      </xdr:nvSpPr>
      <xdr:spPr>
        <a:xfrm>
          <a:off x="317056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104792</xdr:rowOff>
    </xdr:from>
    <xdr:ext cx="405111" cy="259045"/>
    <xdr:sp macro="" textlink="">
      <xdr:nvSpPr>
        <xdr:cNvPr id="202" name="n_2mainValue【体育館・プール】&#10;有形固定資産減価償却率">
          <a:extLst>
            <a:ext uri="{FF2B5EF4-FFF2-40B4-BE49-F238E27FC236}">
              <a16:creationId xmlns:a16="http://schemas.microsoft.com/office/drawing/2014/main" id="{DBBC6211-51F8-4C35-B4DC-5D015BC6EC1F}"/>
            </a:ext>
          </a:extLst>
        </xdr:cNvPr>
        <xdr:cNvSpPr txBox="1"/>
      </xdr:nvSpPr>
      <xdr:spPr>
        <a:xfrm>
          <a:off x="238570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72407</xdr:rowOff>
    </xdr:from>
    <xdr:ext cx="405111" cy="259045"/>
    <xdr:sp macro="" textlink="">
      <xdr:nvSpPr>
        <xdr:cNvPr id="203" name="n_3mainValue【体育館・プール】&#10;有形固定資産減価償却率">
          <a:extLst>
            <a:ext uri="{FF2B5EF4-FFF2-40B4-BE49-F238E27FC236}">
              <a16:creationId xmlns:a16="http://schemas.microsoft.com/office/drawing/2014/main" id="{6AF9D2E2-9550-41C3-9107-6C1F1D097D74}"/>
            </a:ext>
          </a:extLst>
        </xdr:cNvPr>
        <xdr:cNvSpPr txBox="1"/>
      </xdr:nvSpPr>
      <xdr:spPr>
        <a:xfrm>
          <a:off x="161100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38117</xdr:rowOff>
    </xdr:from>
    <xdr:ext cx="405111" cy="259045"/>
    <xdr:sp macro="" textlink="">
      <xdr:nvSpPr>
        <xdr:cNvPr id="204" name="n_4mainValue【体育館・プール】&#10;有形固定資産減価償却率">
          <a:extLst>
            <a:ext uri="{FF2B5EF4-FFF2-40B4-BE49-F238E27FC236}">
              <a16:creationId xmlns:a16="http://schemas.microsoft.com/office/drawing/2014/main" id="{EB7D3286-278A-40AA-B5AC-C3A9437F5BA8}"/>
            </a:ext>
          </a:extLst>
        </xdr:cNvPr>
        <xdr:cNvSpPr txBox="1"/>
      </xdr:nvSpPr>
      <xdr:spPr>
        <a:xfrm>
          <a:off x="83630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258DB5C-9834-4B6B-AEBA-FC8E8E191E9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2B85B44-95A8-4619-BAAA-5E3982C18A9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539965C-0B1B-4FDC-88BA-21509B68202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3DA69D3-35DA-45B4-B922-D36B26206C7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4C80C01-24D7-434E-969F-844D2D59BE3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DB5FE36-09A6-46EB-B7F7-CC354A1BC68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0CD3263-AC0C-455D-82E8-388AC298D06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A4537E4-7DCC-44FC-B433-DE85A0AF0CE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4CBC73B-E44C-4070-9D21-312AA4D0EDD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13ADBAF-2130-40A9-9BAB-B7A0773A154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060D743-C0B0-48BC-BA11-69B4E86C374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A84CEB7-0FD1-4FB6-BCAB-76A4167EBFE9}"/>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03FB0D9-EB72-4478-B2BB-A1E23993D5B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1896DEE-D652-4DD3-9872-B9D3A34FC414}"/>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9617E2A-6553-41F9-ADE5-0A0FB3CA81A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AA55F0F-9F37-46C2-8EBF-6A75E9774D4C}"/>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0EEAFC0-E52C-42D3-88F8-79C83961D13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B37645F-CEDF-49DB-BF2A-95967A5595B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8F5F6BA-586A-4801-A78D-8FC9F7BAC3C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5D02F20-9F42-4CB9-9ED1-8EA9230D8F13}"/>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47D47F8-5C5A-4FF3-98A1-7927A21DE65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A103D36-8B8C-455B-8BBE-1B054995148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5B8E879F-59D5-4C37-A28F-31C380D6BB2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E6AD0F75-4080-4B8A-8C4D-CA4349A42AAC}"/>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88CF5908-A166-440A-83CC-B32153F286D2}"/>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37E724C4-1614-49B3-B609-05E79A464049}"/>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C079A47E-86E7-4513-9E94-49C8FC07EDE9}"/>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3A839124-4816-4068-9E18-86088C7E56CA}"/>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ADC770C7-8731-4633-A63D-6CAC14430DEA}"/>
            </a:ext>
          </a:extLst>
        </xdr:cNvPr>
        <xdr:cNvSpPr txBox="1"/>
      </xdr:nvSpPr>
      <xdr:spPr>
        <a:xfrm>
          <a:off x="9258300" y="1023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2A3BA4F9-D0D8-40E8-B6E5-71F8BBDB9BA6}"/>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9A81913B-9E5E-4694-9497-298E3A5C3D43}"/>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83642D1D-BD16-496B-ADB8-EA1F31C1DF0B}"/>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3B69991B-F5C8-4798-945B-BA7599B90579}"/>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A8D7F8C1-0A78-4DAF-ACDE-6B505A69C131}"/>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F563032-445C-481B-84BB-0C1602B2D88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219E5EB-5A8D-43F1-927A-7AABEE859F5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AFF2502-D316-403A-81BA-3BC194A8965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703E895-0AE1-45F1-B014-F72B06009B8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C1E6D65-E40B-4BF3-98CE-DB97DA8AEF4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118745</xdr:rowOff>
    </xdr:from>
    <xdr:to>
      <xdr:col>55</xdr:col>
      <xdr:colOff>50800</xdr:colOff>
      <xdr:row>63</xdr:row>
      <xdr:rowOff>48895</xdr:rowOff>
    </xdr:to>
    <xdr:sp macro="" textlink="">
      <xdr:nvSpPr>
        <xdr:cNvPr id="244" name="楕円 243">
          <a:extLst>
            <a:ext uri="{FF2B5EF4-FFF2-40B4-BE49-F238E27FC236}">
              <a16:creationId xmlns:a16="http://schemas.microsoft.com/office/drawing/2014/main" id="{9945AD2C-6059-4521-8A9F-FC400D76B1CF}"/>
            </a:ext>
          </a:extLst>
        </xdr:cNvPr>
        <xdr:cNvSpPr/>
      </xdr:nvSpPr>
      <xdr:spPr>
        <a:xfrm>
          <a:off x="9192260" y="10512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97172</xdr:rowOff>
    </xdr:from>
    <xdr:ext cx="469744" cy="259045"/>
    <xdr:sp macro="" textlink="">
      <xdr:nvSpPr>
        <xdr:cNvPr id="245" name="【体育館・プール】&#10;一人当たり面積該当値テキスト">
          <a:extLst>
            <a:ext uri="{FF2B5EF4-FFF2-40B4-BE49-F238E27FC236}">
              <a16:creationId xmlns:a16="http://schemas.microsoft.com/office/drawing/2014/main" id="{B0DE35E0-A294-41F7-B2AC-8DD3263066C6}"/>
            </a:ext>
          </a:extLst>
        </xdr:cNvPr>
        <xdr:cNvSpPr txBox="1"/>
      </xdr:nvSpPr>
      <xdr:spPr>
        <a:xfrm>
          <a:off x="9258300" y="1049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122555</xdr:rowOff>
    </xdr:from>
    <xdr:to>
      <xdr:col>50</xdr:col>
      <xdr:colOff>165100</xdr:colOff>
      <xdr:row>63</xdr:row>
      <xdr:rowOff>52705</xdr:rowOff>
    </xdr:to>
    <xdr:sp macro="" textlink="">
      <xdr:nvSpPr>
        <xdr:cNvPr id="246" name="楕円 245">
          <a:extLst>
            <a:ext uri="{FF2B5EF4-FFF2-40B4-BE49-F238E27FC236}">
              <a16:creationId xmlns:a16="http://schemas.microsoft.com/office/drawing/2014/main" id="{5A0BD175-83A0-4753-870E-87CBB05D92C5}"/>
            </a:ext>
          </a:extLst>
        </xdr:cNvPr>
        <xdr:cNvSpPr/>
      </xdr:nvSpPr>
      <xdr:spPr>
        <a:xfrm>
          <a:off x="8445500" y="10516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169545</xdr:rowOff>
    </xdr:from>
    <xdr:to>
      <xdr:col>55</xdr:col>
      <xdr:colOff>0</xdr:colOff>
      <xdr:row>63</xdr:row>
      <xdr:rowOff>1905</xdr:rowOff>
    </xdr:to>
    <xdr:cxnSp macro="">
      <xdr:nvCxnSpPr>
        <xdr:cNvPr id="247" name="直線コネクタ 246">
          <a:extLst>
            <a:ext uri="{FF2B5EF4-FFF2-40B4-BE49-F238E27FC236}">
              <a16:creationId xmlns:a16="http://schemas.microsoft.com/office/drawing/2014/main" id="{951B955A-49FB-4251-889F-4DF4C96E9A62}"/>
            </a:ext>
          </a:extLst>
        </xdr:cNvPr>
        <xdr:cNvCxnSpPr/>
      </xdr:nvCxnSpPr>
      <xdr:spPr>
        <a:xfrm flipV="1">
          <a:off x="8496300" y="1056322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124460</xdr:rowOff>
    </xdr:from>
    <xdr:to>
      <xdr:col>46</xdr:col>
      <xdr:colOff>38100</xdr:colOff>
      <xdr:row>63</xdr:row>
      <xdr:rowOff>54610</xdr:rowOff>
    </xdr:to>
    <xdr:sp macro="" textlink="">
      <xdr:nvSpPr>
        <xdr:cNvPr id="248" name="楕円 247">
          <a:extLst>
            <a:ext uri="{FF2B5EF4-FFF2-40B4-BE49-F238E27FC236}">
              <a16:creationId xmlns:a16="http://schemas.microsoft.com/office/drawing/2014/main" id="{A402B750-A733-400B-8F4F-05B1604BC768}"/>
            </a:ext>
          </a:extLst>
        </xdr:cNvPr>
        <xdr:cNvSpPr/>
      </xdr:nvSpPr>
      <xdr:spPr>
        <a:xfrm>
          <a:off x="7670800" y="10518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xdr:rowOff>
    </xdr:from>
    <xdr:to>
      <xdr:col>50</xdr:col>
      <xdr:colOff>114300</xdr:colOff>
      <xdr:row>63</xdr:row>
      <xdr:rowOff>3810</xdr:rowOff>
    </xdr:to>
    <xdr:cxnSp macro="">
      <xdr:nvCxnSpPr>
        <xdr:cNvPr id="249" name="直線コネクタ 248">
          <a:extLst>
            <a:ext uri="{FF2B5EF4-FFF2-40B4-BE49-F238E27FC236}">
              <a16:creationId xmlns:a16="http://schemas.microsoft.com/office/drawing/2014/main" id="{545B3D94-34E6-49B3-83DC-46151F5F14D8}"/>
            </a:ext>
          </a:extLst>
        </xdr:cNvPr>
        <xdr:cNvCxnSpPr/>
      </xdr:nvCxnSpPr>
      <xdr:spPr>
        <a:xfrm flipV="1">
          <a:off x="7713980" y="1056322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128270</xdr:rowOff>
    </xdr:from>
    <xdr:to>
      <xdr:col>41</xdr:col>
      <xdr:colOff>101600</xdr:colOff>
      <xdr:row>63</xdr:row>
      <xdr:rowOff>58420</xdr:rowOff>
    </xdr:to>
    <xdr:sp macro="" textlink="">
      <xdr:nvSpPr>
        <xdr:cNvPr id="250" name="楕円 249">
          <a:extLst>
            <a:ext uri="{FF2B5EF4-FFF2-40B4-BE49-F238E27FC236}">
              <a16:creationId xmlns:a16="http://schemas.microsoft.com/office/drawing/2014/main" id="{528E6A0A-083C-4162-AF65-B04DF9CD055D}"/>
            </a:ext>
          </a:extLst>
        </xdr:cNvPr>
        <xdr:cNvSpPr/>
      </xdr:nvSpPr>
      <xdr:spPr>
        <a:xfrm>
          <a:off x="6873240" y="1052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3810</xdr:rowOff>
    </xdr:from>
    <xdr:to>
      <xdr:col>45</xdr:col>
      <xdr:colOff>177800</xdr:colOff>
      <xdr:row>63</xdr:row>
      <xdr:rowOff>7620</xdr:rowOff>
    </xdr:to>
    <xdr:cxnSp macro="">
      <xdr:nvCxnSpPr>
        <xdr:cNvPr id="251" name="直線コネクタ 250">
          <a:extLst>
            <a:ext uri="{FF2B5EF4-FFF2-40B4-BE49-F238E27FC236}">
              <a16:creationId xmlns:a16="http://schemas.microsoft.com/office/drawing/2014/main" id="{FB434F19-68D4-446B-BC19-A3879C8D6FA7}"/>
            </a:ext>
          </a:extLst>
        </xdr:cNvPr>
        <xdr:cNvCxnSpPr/>
      </xdr:nvCxnSpPr>
      <xdr:spPr>
        <a:xfrm flipV="1">
          <a:off x="6924040" y="1056513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130175</xdr:rowOff>
    </xdr:from>
    <xdr:to>
      <xdr:col>36</xdr:col>
      <xdr:colOff>165100</xdr:colOff>
      <xdr:row>63</xdr:row>
      <xdr:rowOff>60325</xdr:rowOff>
    </xdr:to>
    <xdr:sp macro="" textlink="">
      <xdr:nvSpPr>
        <xdr:cNvPr id="252" name="楕円 251">
          <a:extLst>
            <a:ext uri="{FF2B5EF4-FFF2-40B4-BE49-F238E27FC236}">
              <a16:creationId xmlns:a16="http://schemas.microsoft.com/office/drawing/2014/main" id="{2FB14D07-7A4D-491A-ACAF-0F272FDE9D69}"/>
            </a:ext>
          </a:extLst>
        </xdr:cNvPr>
        <xdr:cNvSpPr/>
      </xdr:nvSpPr>
      <xdr:spPr>
        <a:xfrm>
          <a:off x="6098540" y="1052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7620</xdr:rowOff>
    </xdr:from>
    <xdr:to>
      <xdr:col>41</xdr:col>
      <xdr:colOff>50800</xdr:colOff>
      <xdr:row>63</xdr:row>
      <xdr:rowOff>9525</xdr:rowOff>
    </xdr:to>
    <xdr:cxnSp macro="">
      <xdr:nvCxnSpPr>
        <xdr:cNvPr id="253" name="直線コネクタ 252">
          <a:extLst>
            <a:ext uri="{FF2B5EF4-FFF2-40B4-BE49-F238E27FC236}">
              <a16:creationId xmlns:a16="http://schemas.microsoft.com/office/drawing/2014/main" id="{86C97F10-46D9-42CA-A670-82C9C4021C9A}"/>
            </a:ext>
          </a:extLst>
        </xdr:cNvPr>
        <xdr:cNvCxnSpPr/>
      </xdr:nvCxnSpPr>
      <xdr:spPr>
        <a:xfrm flipV="1">
          <a:off x="6149340" y="1056894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03903279-B854-45EA-8FB4-F07A6C9BF991}"/>
            </a:ext>
          </a:extLst>
        </xdr:cNvPr>
        <xdr:cNvSpPr txBox="1"/>
      </xdr:nvSpPr>
      <xdr:spPr>
        <a:xfrm>
          <a:off x="827158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072875AB-AB94-4675-A58D-D9FF920722DC}"/>
            </a:ext>
          </a:extLst>
        </xdr:cNvPr>
        <xdr:cNvSpPr txBox="1"/>
      </xdr:nvSpPr>
      <xdr:spPr>
        <a:xfrm>
          <a:off x="750958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765ADD7C-2CA4-43D9-B1E1-506EED3EE924}"/>
            </a:ext>
          </a:extLst>
        </xdr:cNvPr>
        <xdr:cNvSpPr txBox="1"/>
      </xdr:nvSpPr>
      <xdr:spPr>
        <a:xfrm>
          <a:off x="671202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CEEF37BB-D157-49B4-9F76-D52A31D119D3}"/>
            </a:ext>
          </a:extLst>
        </xdr:cNvPr>
        <xdr:cNvSpPr txBox="1"/>
      </xdr:nvSpPr>
      <xdr:spPr>
        <a:xfrm>
          <a:off x="59373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43832</xdr:rowOff>
    </xdr:from>
    <xdr:ext cx="469744" cy="259045"/>
    <xdr:sp macro="" textlink="">
      <xdr:nvSpPr>
        <xdr:cNvPr id="258" name="n_1mainValue【体育館・プール】&#10;一人当たり面積">
          <a:extLst>
            <a:ext uri="{FF2B5EF4-FFF2-40B4-BE49-F238E27FC236}">
              <a16:creationId xmlns:a16="http://schemas.microsoft.com/office/drawing/2014/main" id="{75825E99-C413-4282-ADCD-34C72B912C6D}"/>
            </a:ext>
          </a:extLst>
        </xdr:cNvPr>
        <xdr:cNvSpPr txBox="1"/>
      </xdr:nvSpPr>
      <xdr:spPr>
        <a:xfrm>
          <a:off x="8271587" y="1060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45737</xdr:rowOff>
    </xdr:from>
    <xdr:ext cx="469744" cy="259045"/>
    <xdr:sp macro="" textlink="">
      <xdr:nvSpPr>
        <xdr:cNvPr id="259" name="n_2mainValue【体育館・プール】&#10;一人当たり面積">
          <a:extLst>
            <a:ext uri="{FF2B5EF4-FFF2-40B4-BE49-F238E27FC236}">
              <a16:creationId xmlns:a16="http://schemas.microsoft.com/office/drawing/2014/main" id="{D33D32EE-B1C6-47E3-89F1-016352EA415F}"/>
            </a:ext>
          </a:extLst>
        </xdr:cNvPr>
        <xdr:cNvSpPr txBox="1"/>
      </xdr:nvSpPr>
      <xdr:spPr>
        <a:xfrm>
          <a:off x="750958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49547</xdr:rowOff>
    </xdr:from>
    <xdr:ext cx="469744" cy="259045"/>
    <xdr:sp macro="" textlink="">
      <xdr:nvSpPr>
        <xdr:cNvPr id="260" name="n_3mainValue【体育館・プール】&#10;一人当たり面積">
          <a:extLst>
            <a:ext uri="{FF2B5EF4-FFF2-40B4-BE49-F238E27FC236}">
              <a16:creationId xmlns:a16="http://schemas.microsoft.com/office/drawing/2014/main" id="{42BF24DE-29DD-4E52-9B32-E5BE8B9456B4}"/>
            </a:ext>
          </a:extLst>
        </xdr:cNvPr>
        <xdr:cNvSpPr txBox="1"/>
      </xdr:nvSpPr>
      <xdr:spPr>
        <a:xfrm>
          <a:off x="67120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51452</xdr:rowOff>
    </xdr:from>
    <xdr:ext cx="469744" cy="259045"/>
    <xdr:sp macro="" textlink="">
      <xdr:nvSpPr>
        <xdr:cNvPr id="261" name="n_4mainValue【体育館・プール】&#10;一人当たり面積">
          <a:extLst>
            <a:ext uri="{FF2B5EF4-FFF2-40B4-BE49-F238E27FC236}">
              <a16:creationId xmlns:a16="http://schemas.microsoft.com/office/drawing/2014/main" id="{B315F673-2386-41FE-A72A-74F1D4D54993}"/>
            </a:ext>
          </a:extLst>
        </xdr:cNvPr>
        <xdr:cNvSpPr txBox="1"/>
      </xdr:nvSpPr>
      <xdr:spPr>
        <a:xfrm>
          <a:off x="5937327" y="1061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4359526-D45C-469A-BCBF-5217D6D645F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166CAB3-1956-4C97-A5B3-5378D7675FD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7C89B6D-CC16-4E3D-9226-FD1359F79A7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5F8C344-B71E-4EB0-A062-651A90D6A7D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CAB56AD-84D5-46E8-94A4-D6458006C6D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09017D2-9A4B-4311-8B20-21C670D2E66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9195011-03B1-48E8-B0D9-93E4AEEF79F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AA9585E-F3ED-41D7-88DA-E947500F820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E7AD1EE-0CB6-4BAD-BDD9-37A6A51E815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3D68FC1-4278-4C3F-BDB9-28B9BCD4767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31FFC91-C19F-4812-A305-9E8D757FCE8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B1EA7993-0843-45A2-90D5-53AF440710D5}"/>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126978E3-0405-41FA-89BB-006E846D03BF}"/>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D2C2AFAF-DAF3-4A90-B37F-D7B395CFA54F}"/>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8C44F8B-3F09-425D-B1F8-3E50DF93A1B1}"/>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DF937C74-98FA-4586-9659-615CE252C1F9}"/>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979F82A5-A3B1-4D4F-93E5-352A3D66A4CF}"/>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A67AD718-4445-4C0B-9B0D-D5237777E7D6}"/>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98B1243D-0E3A-4F11-BC95-59DC86073776}"/>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6CA56FD3-34AF-41D5-BD7F-5582A0DCEA8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21E34C46-287B-4B62-BB2D-890AB4D90347}"/>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BA99E633-92F3-435D-B959-05303C85CF2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6660025F-E528-41EB-A024-6385C6662110}"/>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472C2D12-7AC9-4CE1-8986-7AA11A61EB6D}"/>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064147A3-7B2D-4E8A-BA1E-B0C6F6AAD9D6}"/>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C38BEA50-E1E6-498A-AF56-BAF936CE1817}"/>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3B46CA48-B7F8-4997-A89F-3B08046308D6}"/>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F5737F75-419A-41C0-AE0E-E013C7C250F5}"/>
            </a:ext>
          </a:extLst>
        </xdr:cNvPr>
        <xdr:cNvSpPr txBox="1"/>
      </xdr:nvSpPr>
      <xdr:spPr>
        <a:xfrm>
          <a:off x="4124960" y="13453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5E69FA36-D3C9-4481-82BC-385033ADADFA}"/>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AB7B1951-2E06-468A-8364-DC40859F44B7}"/>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1547AE93-F4CE-47E0-AFE3-1E17BAB5FC42}"/>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90FA62A9-27ED-40E6-BD4A-BE8829F680D1}"/>
            </a:ext>
          </a:extLst>
        </xdr:cNvPr>
        <xdr:cNvSpPr/>
      </xdr:nvSpPr>
      <xdr:spPr>
        <a:xfrm>
          <a:off x="17399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8F420992-F7ED-4C78-88B2-6B69A2545CF4}"/>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C6B3BC9-0239-4D9E-9D76-531D89F67F8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57B6816-228A-4952-9320-380EF390277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5AFB328-401F-4BF9-9E71-B8C53CAF148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338BCE7-3598-49B8-B2F1-BC02C543D98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AFBAB5F-1BBC-47F0-82E3-CD01327810B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99313</xdr:rowOff>
    </xdr:from>
    <xdr:to>
      <xdr:col>24</xdr:col>
      <xdr:colOff>114300</xdr:colOff>
      <xdr:row>83</xdr:row>
      <xdr:rowOff>29463</xdr:rowOff>
    </xdr:to>
    <xdr:sp macro="" textlink="">
      <xdr:nvSpPr>
        <xdr:cNvPr id="300" name="楕円 299">
          <a:extLst>
            <a:ext uri="{FF2B5EF4-FFF2-40B4-BE49-F238E27FC236}">
              <a16:creationId xmlns:a16="http://schemas.microsoft.com/office/drawing/2014/main" id="{EC092819-C044-4CF1-A59A-B89ED084CD8D}"/>
            </a:ext>
          </a:extLst>
        </xdr:cNvPr>
        <xdr:cNvSpPr/>
      </xdr:nvSpPr>
      <xdr:spPr>
        <a:xfrm>
          <a:off x="4036060" y="138457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77740</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F986541C-B396-4EDF-93AE-B730AD21E890}"/>
            </a:ext>
          </a:extLst>
        </xdr:cNvPr>
        <xdr:cNvSpPr txBox="1"/>
      </xdr:nvSpPr>
      <xdr:spPr>
        <a:xfrm>
          <a:off x="4124960" y="13824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71882</xdr:rowOff>
    </xdr:from>
    <xdr:to>
      <xdr:col>20</xdr:col>
      <xdr:colOff>38100</xdr:colOff>
      <xdr:row>83</xdr:row>
      <xdr:rowOff>2032</xdr:rowOff>
    </xdr:to>
    <xdr:sp macro="" textlink="">
      <xdr:nvSpPr>
        <xdr:cNvPr id="302" name="楕円 301">
          <a:extLst>
            <a:ext uri="{FF2B5EF4-FFF2-40B4-BE49-F238E27FC236}">
              <a16:creationId xmlns:a16="http://schemas.microsoft.com/office/drawing/2014/main" id="{41D35918-C175-4C0F-A36E-40F0BBF996EF}"/>
            </a:ext>
          </a:extLst>
        </xdr:cNvPr>
        <xdr:cNvSpPr/>
      </xdr:nvSpPr>
      <xdr:spPr>
        <a:xfrm>
          <a:off x="3312160" y="138183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122682</xdr:rowOff>
    </xdr:from>
    <xdr:to>
      <xdr:col>24</xdr:col>
      <xdr:colOff>63500</xdr:colOff>
      <xdr:row>82</xdr:row>
      <xdr:rowOff>150113</xdr:rowOff>
    </xdr:to>
    <xdr:cxnSp macro="">
      <xdr:nvCxnSpPr>
        <xdr:cNvPr id="303" name="直線コネクタ 302">
          <a:extLst>
            <a:ext uri="{FF2B5EF4-FFF2-40B4-BE49-F238E27FC236}">
              <a16:creationId xmlns:a16="http://schemas.microsoft.com/office/drawing/2014/main" id="{830F3836-4E51-4285-851E-99EE2B5FD3AD}"/>
            </a:ext>
          </a:extLst>
        </xdr:cNvPr>
        <xdr:cNvCxnSpPr/>
      </xdr:nvCxnSpPr>
      <xdr:spPr>
        <a:xfrm>
          <a:off x="3355340" y="13869162"/>
          <a:ext cx="73152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28448</xdr:rowOff>
    </xdr:from>
    <xdr:to>
      <xdr:col>15</xdr:col>
      <xdr:colOff>101600</xdr:colOff>
      <xdr:row>82</xdr:row>
      <xdr:rowOff>130048</xdr:rowOff>
    </xdr:to>
    <xdr:sp macro="" textlink="">
      <xdr:nvSpPr>
        <xdr:cNvPr id="304" name="楕円 303">
          <a:extLst>
            <a:ext uri="{FF2B5EF4-FFF2-40B4-BE49-F238E27FC236}">
              <a16:creationId xmlns:a16="http://schemas.microsoft.com/office/drawing/2014/main" id="{1AFA7B10-3FA9-4A16-AB92-8A4EACCEAE8C}"/>
            </a:ext>
          </a:extLst>
        </xdr:cNvPr>
        <xdr:cNvSpPr/>
      </xdr:nvSpPr>
      <xdr:spPr>
        <a:xfrm>
          <a:off x="2514600" y="137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79248</xdr:rowOff>
    </xdr:from>
    <xdr:to>
      <xdr:col>19</xdr:col>
      <xdr:colOff>177800</xdr:colOff>
      <xdr:row>82</xdr:row>
      <xdr:rowOff>122682</xdr:rowOff>
    </xdr:to>
    <xdr:cxnSp macro="">
      <xdr:nvCxnSpPr>
        <xdr:cNvPr id="305" name="直線コネクタ 304">
          <a:extLst>
            <a:ext uri="{FF2B5EF4-FFF2-40B4-BE49-F238E27FC236}">
              <a16:creationId xmlns:a16="http://schemas.microsoft.com/office/drawing/2014/main" id="{D4495F9E-11FC-43A8-8018-DC2C2C9FCC8D}"/>
            </a:ext>
          </a:extLst>
        </xdr:cNvPr>
        <xdr:cNvCxnSpPr/>
      </xdr:nvCxnSpPr>
      <xdr:spPr>
        <a:xfrm>
          <a:off x="2565400" y="13825728"/>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151892</xdr:rowOff>
    </xdr:from>
    <xdr:to>
      <xdr:col>10</xdr:col>
      <xdr:colOff>165100</xdr:colOff>
      <xdr:row>82</xdr:row>
      <xdr:rowOff>82042</xdr:rowOff>
    </xdr:to>
    <xdr:sp macro="" textlink="">
      <xdr:nvSpPr>
        <xdr:cNvPr id="306" name="楕円 305">
          <a:extLst>
            <a:ext uri="{FF2B5EF4-FFF2-40B4-BE49-F238E27FC236}">
              <a16:creationId xmlns:a16="http://schemas.microsoft.com/office/drawing/2014/main" id="{3C92F52C-5470-48A0-A39F-05A816A13A4D}"/>
            </a:ext>
          </a:extLst>
        </xdr:cNvPr>
        <xdr:cNvSpPr/>
      </xdr:nvSpPr>
      <xdr:spPr>
        <a:xfrm>
          <a:off x="1739900" y="13730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31242</xdr:rowOff>
    </xdr:from>
    <xdr:to>
      <xdr:col>15</xdr:col>
      <xdr:colOff>50800</xdr:colOff>
      <xdr:row>82</xdr:row>
      <xdr:rowOff>79248</xdr:rowOff>
    </xdr:to>
    <xdr:cxnSp macro="">
      <xdr:nvCxnSpPr>
        <xdr:cNvPr id="307" name="直線コネクタ 306">
          <a:extLst>
            <a:ext uri="{FF2B5EF4-FFF2-40B4-BE49-F238E27FC236}">
              <a16:creationId xmlns:a16="http://schemas.microsoft.com/office/drawing/2014/main" id="{C2303CF4-10F7-4F59-AD26-F610BBF9EEEE}"/>
            </a:ext>
          </a:extLst>
        </xdr:cNvPr>
        <xdr:cNvCxnSpPr/>
      </xdr:nvCxnSpPr>
      <xdr:spPr>
        <a:xfrm>
          <a:off x="1790700" y="13777722"/>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99313</xdr:rowOff>
    </xdr:from>
    <xdr:to>
      <xdr:col>6</xdr:col>
      <xdr:colOff>38100</xdr:colOff>
      <xdr:row>82</xdr:row>
      <xdr:rowOff>29463</xdr:rowOff>
    </xdr:to>
    <xdr:sp macro="" textlink="">
      <xdr:nvSpPr>
        <xdr:cNvPr id="308" name="楕円 307">
          <a:extLst>
            <a:ext uri="{FF2B5EF4-FFF2-40B4-BE49-F238E27FC236}">
              <a16:creationId xmlns:a16="http://schemas.microsoft.com/office/drawing/2014/main" id="{9E9031C6-D080-452D-928B-2EAD96A80B35}"/>
            </a:ext>
          </a:extLst>
        </xdr:cNvPr>
        <xdr:cNvSpPr/>
      </xdr:nvSpPr>
      <xdr:spPr>
        <a:xfrm>
          <a:off x="965200" y="13678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150113</xdr:rowOff>
    </xdr:from>
    <xdr:to>
      <xdr:col>10</xdr:col>
      <xdr:colOff>114300</xdr:colOff>
      <xdr:row>82</xdr:row>
      <xdr:rowOff>31242</xdr:rowOff>
    </xdr:to>
    <xdr:cxnSp macro="">
      <xdr:nvCxnSpPr>
        <xdr:cNvPr id="309" name="直線コネクタ 308">
          <a:extLst>
            <a:ext uri="{FF2B5EF4-FFF2-40B4-BE49-F238E27FC236}">
              <a16:creationId xmlns:a16="http://schemas.microsoft.com/office/drawing/2014/main" id="{7905F147-D53F-48F5-A121-85B820EA1389}"/>
            </a:ext>
          </a:extLst>
        </xdr:cNvPr>
        <xdr:cNvCxnSpPr/>
      </xdr:nvCxnSpPr>
      <xdr:spPr>
        <a:xfrm>
          <a:off x="1008380" y="13728953"/>
          <a:ext cx="78232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1AB9BF6D-6148-439A-9A69-07AED6B6D231}"/>
            </a:ext>
          </a:extLst>
        </xdr:cNvPr>
        <xdr:cNvSpPr txBox="1"/>
      </xdr:nvSpPr>
      <xdr:spPr>
        <a:xfrm>
          <a:off x="317056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C1DE7625-F378-429C-B0DA-7EBDFA29DF19}"/>
            </a:ext>
          </a:extLst>
        </xdr:cNvPr>
        <xdr:cNvSpPr txBox="1"/>
      </xdr:nvSpPr>
      <xdr:spPr>
        <a:xfrm>
          <a:off x="2385704" y="1335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FDF5185C-37D8-44BD-A506-CA03ADD0FFD4}"/>
            </a:ext>
          </a:extLst>
        </xdr:cNvPr>
        <xdr:cNvSpPr txBox="1"/>
      </xdr:nvSpPr>
      <xdr:spPr>
        <a:xfrm>
          <a:off x="16110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6C20D5FA-98BC-4470-8564-E04DE5B31732}"/>
            </a:ext>
          </a:extLst>
        </xdr:cNvPr>
        <xdr:cNvSpPr txBox="1"/>
      </xdr:nvSpPr>
      <xdr:spPr>
        <a:xfrm>
          <a:off x="8363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164609</xdr:rowOff>
    </xdr:from>
    <xdr:ext cx="405111" cy="259045"/>
    <xdr:sp macro="" textlink="">
      <xdr:nvSpPr>
        <xdr:cNvPr id="314" name="n_1mainValue【福祉施設】&#10;有形固定資産減価償却率">
          <a:extLst>
            <a:ext uri="{FF2B5EF4-FFF2-40B4-BE49-F238E27FC236}">
              <a16:creationId xmlns:a16="http://schemas.microsoft.com/office/drawing/2014/main" id="{6314E9EA-A58A-4A28-B3F9-9C73AA7EFC1B}"/>
            </a:ext>
          </a:extLst>
        </xdr:cNvPr>
        <xdr:cNvSpPr txBox="1"/>
      </xdr:nvSpPr>
      <xdr:spPr>
        <a:xfrm>
          <a:off x="3170564" y="13911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121175</xdr:rowOff>
    </xdr:from>
    <xdr:ext cx="405111" cy="259045"/>
    <xdr:sp macro="" textlink="">
      <xdr:nvSpPr>
        <xdr:cNvPr id="315" name="n_2mainValue【福祉施設】&#10;有形固定資産減価償却率">
          <a:extLst>
            <a:ext uri="{FF2B5EF4-FFF2-40B4-BE49-F238E27FC236}">
              <a16:creationId xmlns:a16="http://schemas.microsoft.com/office/drawing/2014/main" id="{0C19F14F-FFB8-4814-BBA5-BD520815EAF1}"/>
            </a:ext>
          </a:extLst>
        </xdr:cNvPr>
        <xdr:cNvSpPr txBox="1"/>
      </xdr:nvSpPr>
      <xdr:spPr>
        <a:xfrm>
          <a:off x="2385704" y="1386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73169</xdr:rowOff>
    </xdr:from>
    <xdr:ext cx="405111" cy="259045"/>
    <xdr:sp macro="" textlink="">
      <xdr:nvSpPr>
        <xdr:cNvPr id="316" name="n_3mainValue【福祉施設】&#10;有形固定資産減価償却率">
          <a:extLst>
            <a:ext uri="{FF2B5EF4-FFF2-40B4-BE49-F238E27FC236}">
              <a16:creationId xmlns:a16="http://schemas.microsoft.com/office/drawing/2014/main" id="{60C12B53-87FB-4483-91F3-702292833F05}"/>
            </a:ext>
          </a:extLst>
        </xdr:cNvPr>
        <xdr:cNvSpPr txBox="1"/>
      </xdr:nvSpPr>
      <xdr:spPr>
        <a:xfrm>
          <a:off x="1611004" y="1381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20590</xdr:rowOff>
    </xdr:from>
    <xdr:ext cx="405111" cy="259045"/>
    <xdr:sp macro="" textlink="">
      <xdr:nvSpPr>
        <xdr:cNvPr id="317" name="n_4mainValue【福祉施設】&#10;有形固定資産減価償却率">
          <a:extLst>
            <a:ext uri="{FF2B5EF4-FFF2-40B4-BE49-F238E27FC236}">
              <a16:creationId xmlns:a16="http://schemas.microsoft.com/office/drawing/2014/main" id="{0661B1B4-DB79-4C53-8ABB-288D4103B27B}"/>
            </a:ext>
          </a:extLst>
        </xdr:cNvPr>
        <xdr:cNvSpPr txBox="1"/>
      </xdr:nvSpPr>
      <xdr:spPr>
        <a:xfrm>
          <a:off x="836304" y="1376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E247332-1268-4A57-94C1-6D67329EBB4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CBC9893B-5C31-44EB-854B-121BE019B18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B11B8B91-2090-4725-AB5E-85FA2E28110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D8A3C289-CA9B-4626-8D84-8C6618E4B63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A7EDD95-B8D9-4047-99C4-370BC796BD8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231D345-39A6-48E3-AAC7-EBDA181420B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EEE7CEE8-51F5-4CA2-BC07-85E287C7042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1A6E3931-081A-49CB-9E6D-E5F341536DC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AB73E2C5-C4B3-446B-AE25-0D7AD0F462E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C1CEC1AA-318F-4EB8-B515-48F83A21010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31F6AE7-3A65-4F1C-8740-B907BCB3786C}"/>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68CB6970-DA4D-4692-A399-9321D5F95929}"/>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3EFAEB08-87FD-402D-955C-64EB78D0D3FC}"/>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F4BFD70-9785-45E3-936E-C145CF630D27}"/>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54FF33F8-76CE-43D6-BFA4-15421061C5CC}"/>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ADFE8882-7844-4DFC-B35A-D9F4FA333D2B}"/>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2CD773B8-02A5-45CB-B588-E36C54FF2ACE}"/>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2A828B9D-A879-4644-85F3-3FA81A4F269B}"/>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9B4F3468-B909-47BA-874F-DA5F3ED36B91}"/>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6FD0A3B8-0AEC-4EE2-860D-F42DAFFED96A}"/>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CFB8849-7DA8-4DA7-8356-0756E9F96C3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A2459A77-5DCA-4426-B4AF-A9ABDAEBF55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C805DB4-E6B4-4E51-9162-82A4C14AF84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3042C581-6D4A-4553-ADEC-034A98F9ED33}"/>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082C7C83-D89F-4546-96C4-BD8E0203B7D3}"/>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1EA0BE0A-4B4D-47EA-B673-B46ADEBFDD91}"/>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A03AFD56-02A2-45C7-B7E5-983FF97328F8}"/>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F0B90FF1-3A8C-413E-8DAF-40F5C3B57C91}"/>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85A1614E-8CD8-4271-B0AF-D1BE2E137CBC}"/>
            </a:ext>
          </a:extLst>
        </xdr:cNvPr>
        <xdr:cNvSpPr txBox="1"/>
      </xdr:nvSpPr>
      <xdr:spPr>
        <a:xfrm>
          <a:off x="9258300" y="1414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E78F2A12-4ADB-4BF0-9A15-D72F7FA87649}"/>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C707056D-6663-4176-BDC6-4F007766B8BC}"/>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47DCF8B8-9D1E-43E0-A4B2-653995C087CC}"/>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FC79B500-E992-4392-96DE-B894A05E07D1}"/>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19E4EED6-90CD-4E18-84CF-703D2FF7169F}"/>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A247FD3-9D64-4F5C-8510-778AD9CE1A7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ECA2981-D8E5-4141-8C76-190182A2E67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E7889D9-3047-46BF-A438-40F47D5AB0E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2D54AB8-F720-4AC6-9784-10703544206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30F4D54-CDFD-4F7D-8A57-1E7CC48E470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57" name="楕円 356">
          <a:extLst>
            <a:ext uri="{FF2B5EF4-FFF2-40B4-BE49-F238E27FC236}">
              <a16:creationId xmlns:a16="http://schemas.microsoft.com/office/drawing/2014/main" id="{7F1A057B-B977-4EDF-BA23-7D31A7829BFE}"/>
            </a:ext>
          </a:extLst>
        </xdr:cNvPr>
        <xdr:cNvSpPr/>
      </xdr:nvSpPr>
      <xdr:spPr>
        <a:xfrm>
          <a:off x="9192260" y="13970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78757</xdr:rowOff>
    </xdr:from>
    <xdr:ext cx="469744" cy="259045"/>
    <xdr:sp macro="" textlink="">
      <xdr:nvSpPr>
        <xdr:cNvPr id="358" name="【福祉施設】&#10;一人当たり面積該当値テキスト">
          <a:extLst>
            <a:ext uri="{FF2B5EF4-FFF2-40B4-BE49-F238E27FC236}">
              <a16:creationId xmlns:a16="http://schemas.microsoft.com/office/drawing/2014/main" id="{05462246-FE1C-4EEB-91C3-126C5C42E003}"/>
            </a:ext>
          </a:extLst>
        </xdr:cNvPr>
        <xdr:cNvSpPr txBox="1"/>
      </xdr:nvSpPr>
      <xdr:spPr>
        <a:xfrm>
          <a:off x="9258300" y="1382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29211</xdr:rowOff>
    </xdr:from>
    <xdr:to>
      <xdr:col>50</xdr:col>
      <xdr:colOff>165100</xdr:colOff>
      <xdr:row>83</xdr:row>
      <xdr:rowOff>130811</xdr:rowOff>
    </xdr:to>
    <xdr:sp macro="" textlink="">
      <xdr:nvSpPr>
        <xdr:cNvPr id="359" name="楕円 358">
          <a:extLst>
            <a:ext uri="{FF2B5EF4-FFF2-40B4-BE49-F238E27FC236}">
              <a16:creationId xmlns:a16="http://schemas.microsoft.com/office/drawing/2014/main" id="{53C1B6C5-C26D-4B3D-B9E8-9DB3EC7C3505}"/>
            </a:ext>
          </a:extLst>
        </xdr:cNvPr>
        <xdr:cNvSpPr/>
      </xdr:nvSpPr>
      <xdr:spPr>
        <a:xfrm>
          <a:off x="8445500" y="139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80011</xdr:rowOff>
    </xdr:from>
    <xdr:to>
      <xdr:col>55</xdr:col>
      <xdr:colOff>0</xdr:colOff>
      <xdr:row>83</xdr:row>
      <xdr:rowOff>106680</xdr:rowOff>
    </xdr:to>
    <xdr:cxnSp macro="">
      <xdr:nvCxnSpPr>
        <xdr:cNvPr id="360" name="直線コネクタ 359">
          <a:extLst>
            <a:ext uri="{FF2B5EF4-FFF2-40B4-BE49-F238E27FC236}">
              <a16:creationId xmlns:a16="http://schemas.microsoft.com/office/drawing/2014/main" id="{DC5F1183-D651-4FEA-8AB4-8AEF66E8F9DF}"/>
            </a:ext>
          </a:extLst>
        </xdr:cNvPr>
        <xdr:cNvCxnSpPr/>
      </xdr:nvCxnSpPr>
      <xdr:spPr>
        <a:xfrm>
          <a:off x="8496300" y="13994131"/>
          <a:ext cx="7239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33020</xdr:rowOff>
    </xdr:from>
    <xdr:to>
      <xdr:col>46</xdr:col>
      <xdr:colOff>38100</xdr:colOff>
      <xdr:row>83</xdr:row>
      <xdr:rowOff>134620</xdr:rowOff>
    </xdr:to>
    <xdr:sp macro="" textlink="">
      <xdr:nvSpPr>
        <xdr:cNvPr id="361" name="楕円 360">
          <a:extLst>
            <a:ext uri="{FF2B5EF4-FFF2-40B4-BE49-F238E27FC236}">
              <a16:creationId xmlns:a16="http://schemas.microsoft.com/office/drawing/2014/main" id="{BAB8723D-FA71-4824-B8F4-EA01C1B5D593}"/>
            </a:ext>
          </a:extLst>
        </xdr:cNvPr>
        <xdr:cNvSpPr/>
      </xdr:nvSpPr>
      <xdr:spPr>
        <a:xfrm>
          <a:off x="7670800" y="13947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80011</xdr:rowOff>
    </xdr:from>
    <xdr:to>
      <xdr:col>50</xdr:col>
      <xdr:colOff>114300</xdr:colOff>
      <xdr:row>83</xdr:row>
      <xdr:rowOff>83820</xdr:rowOff>
    </xdr:to>
    <xdr:cxnSp macro="">
      <xdr:nvCxnSpPr>
        <xdr:cNvPr id="362" name="直線コネクタ 361">
          <a:extLst>
            <a:ext uri="{FF2B5EF4-FFF2-40B4-BE49-F238E27FC236}">
              <a16:creationId xmlns:a16="http://schemas.microsoft.com/office/drawing/2014/main" id="{3ADF2DFF-643C-4352-A59D-A2FBECFD82C0}"/>
            </a:ext>
          </a:extLst>
        </xdr:cNvPr>
        <xdr:cNvCxnSpPr/>
      </xdr:nvCxnSpPr>
      <xdr:spPr>
        <a:xfrm flipV="1">
          <a:off x="7713980" y="13994131"/>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40639</xdr:rowOff>
    </xdr:from>
    <xdr:to>
      <xdr:col>41</xdr:col>
      <xdr:colOff>101600</xdr:colOff>
      <xdr:row>83</xdr:row>
      <xdr:rowOff>142239</xdr:rowOff>
    </xdr:to>
    <xdr:sp macro="" textlink="">
      <xdr:nvSpPr>
        <xdr:cNvPr id="363" name="楕円 362">
          <a:extLst>
            <a:ext uri="{FF2B5EF4-FFF2-40B4-BE49-F238E27FC236}">
              <a16:creationId xmlns:a16="http://schemas.microsoft.com/office/drawing/2014/main" id="{5999492A-858D-431B-8EF8-4D607E17D622}"/>
            </a:ext>
          </a:extLst>
        </xdr:cNvPr>
        <xdr:cNvSpPr/>
      </xdr:nvSpPr>
      <xdr:spPr>
        <a:xfrm>
          <a:off x="6873240" y="1395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83820</xdr:rowOff>
    </xdr:from>
    <xdr:to>
      <xdr:col>45</xdr:col>
      <xdr:colOff>177800</xdr:colOff>
      <xdr:row>83</xdr:row>
      <xdr:rowOff>91439</xdr:rowOff>
    </xdr:to>
    <xdr:cxnSp macro="">
      <xdr:nvCxnSpPr>
        <xdr:cNvPr id="364" name="直線コネクタ 363">
          <a:extLst>
            <a:ext uri="{FF2B5EF4-FFF2-40B4-BE49-F238E27FC236}">
              <a16:creationId xmlns:a16="http://schemas.microsoft.com/office/drawing/2014/main" id="{6D427CE9-9933-4C65-80D9-D12ED3C2FFBB}"/>
            </a:ext>
          </a:extLst>
        </xdr:cNvPr>
        <xdr:cNvCxnSpPr/>
      </xdr:nvCxnSpPr>
      <xdr:spPr>
        <a:xfrm flipV="1">
          <a:off x="6924040" y="1399794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48261</xdr:rowOff>
    </xdr:from>
    <xdr:to>
      <xdr:col>36</xdr:col>
      <xdr:colOff>165100</xdr:colOff>
      <xdr:row>83</xdr:row>
      <xdr:rowOff>149861</xdr:rowOff>
    </xdr:to>
    <xdr:sp macro="" textlink="">
      <xdr:nvSpPr>
        <xdr:cNvPr id="365" name="楕円 364">
          <a:extLst>
            <a:ext uri="{FF2B5EF4-FFF2-40B4-BE49-F238E27FC236}">
              <a16:creationId xmlns:a16="http://schemas.microsoft.com/office/drawing/2014/main" id="{B98768FB-60D3-48BD-A0AA-E8A847EFFB31}"/>
            </a:ext>
          </a:extLst>
        </xdr:cNvPr>
        <xdr:cNvSpPr/>
      </xdr:nvSpPr>
      <xdr:spPr>
        <a:xfrm>
          <a:off x="6098540" y="139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91439</xdr:rowOff>
    </xdr:from>
    <xdr:to>
      <xdr:col>41</xdr:col>
      <xdr:colOff>50800</xdr:colOff>
      <xdr:row>83</xdr:row>
      <xdr:rowOff>99061</xdr:rowOff>
    </xdr:to>
    <xdr:cxnSp macro="">
      <xdr:nvCxnSpPr>
        <xdr:cNvPr id="366" name="直線コネクタ 365">
          <a:extLst>
            <a:ext uri="{FF2B5EF4-FFF2-40B4-BE49-F238E27FC236}">
              <a16:creationId xmlns:a16="http://schemas.microsoft.com/office/drawing/2014/main" id="{9DDE27E6-4D5D-4037-BE2C-67FCD4C46D65}"/>
            </a:ext>
          </a:extLst>
        </xdr:cNvPr>
        <xdr:cNvCxnSpPr/>
      </xdr:nvCxnSpPr>
      <xdr:spPr>
        <a:xfrm flipV="1">
          <a:off x="6149340" y="1400555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3B7E0351-ECAC-4A7C-97C7-64B347095188}"/>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81BDB910-F51C-4C5F-81A1-71336F19BE52}"/>
            </a:ext>
          </a:extLst>
        </xdr:cNvPr>
        <xdr:cNvSpPr txBox="1"/>
      </xdr:nvSpPr>
      <xdr:spPr>
        <a:xfrm>
          <a:off x="750958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156BF4D8-1C5B-4118-9A75-6B74D0F2DE5F}"/>
            </a:ext>
          </a:extLst>
        </xdr:cNvPr>
        <xdr:cNvSpPr txBox="1"/>
      </xdr:nvSpPr>
      <xdr:spPr>
        <a:xfrm>
          <a:off x="67120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a:extLst>
            <a:ext uri="{FF2B5EF4-FFF2-40B4-BE49-F238E27FC236}">
              <a16:creationId xmlns:a16="http://schemas.microsoft.com/office/drawing/2014/main" id="{31A64B20-FA5A-4B9A-B40A-9C6FFBB714FB}"/>
            </a:ext>
          </a:extLst>
        </xdr:cNvPr>
        <xdr:cNvSpPr txBox="1"/>
      </xdr:nvSpPr>
      <xdr:spPr>
        <a:xfrm>
          <a:off x="59373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147338</xdr:rowOff>
    </xdr:from>
    <xdr:ext cx="469744" cy="259045"/>
    <xdr:sp macro="" textlink="">
      <xdr:nvSpPr>
        <xdr:cNvPr id="371" name="n_1mainValue【福祉施設】&#10;一人当たり面積">
          <a:extLst>
            <a:ext uri="{FF2B5EF4-FFF2-40B4-BE49-F238E27FC236}">
              <a16:creationId xmlns:a16="http://schemas.microsoft.com/office/drawing/2014/main" id="{160E39F7-6336-494C-A611-C9497A7A0015}"/>
            </a:ext>
          </a:extLst>
        </xdr:cNvPr>
        <xdr:cNvSpPr txBox="1"/>
      </xdr:nvSpPr>
      <xdr:spPr>
        <a:xfrm>
          <a:off x="8271587" y="1372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151147</xdr:rowOff>
    </xdr:from>
    <xdr:ext cx="469744" cy="259045"/>
    <xdr:sp macro="" textlink="">
      <xdr:nvSpPr>
        <xdr:cNvPr id="372" name="n_2mainValue【福祉施設】&#10;一人当たり面積">
          <a:extLst>
            <a:ext uri="{FF2B5EF4-FFF2-40B4-BE49-F238E27FC236}">
              <a16:creationId xmlns:a16="http://schemas.microsoft.com/office/drawing/2014/main" id="{00940E00-C51E-43E8-9C78-8090D982C7CA}"/>
            </a:ext>
          </a:extLst>
        </xdr:cNvPr>
        <xdr:cNvSpPr txBox="1"/>
      </xdr:nvSpPr>
      <xdr:spPr>
        <a:xfrm>
          <a:off x="7509587" y="1372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158766</xdr:rowOff>
    </xdr:from>
    <xdr:ext cx="469744" cy="259045"/>
    <xdr:sp macro="" textlink="">
      <xdr:nvSpPr>
        <xdr:cNvPr id="373" name="n_3mainValue【福祉施設】&#10;一人当たり面積">
          <a:extLst>
            <a:ext uri="{FF2B5EF4-FFF2-40B4-BE49-F238E27FC236}">
              <a16:creationId xmlns:a16="http://schemas.microsoft.com/office/drawing/2014/main" id="{4DD8B9CC-88D1-4AC4-BDE1-499265AA0CBD}"/>
            </a:ext>
          </a:extLst>
        </xdr:cNvPr>
        <xdr:cNvSpPr txBox="1"/>
      </xdr:nvSpPr>
      <xdr:spPr>
        <a:xfrm>
          <a:off x="6712027" y="1373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166388</xdr:rowOff>
    </xdr:from>
    <xdr:ext cx="469744" cy="259045"/>
    <xdr:sp macro="" textlink="">
      <xdr:nvSpPr>
        <xdr:cNvPr id="374" name="n_4mainValue【福祉施設】&#10;一人当たり面積">
          <a:extLst>
            <a:ext uri="{FF2B5EF4-FFF2-40B4-BE49-F238E27FC236}">
              <a16:creationId xmlns:a16="http://schemas.microsoft.com/office/drawing/2014/main" id="{53E10DA2-93DA-47E9-B34B-95CA0C8D87F6}"/>
            </a:ext>
          </a:extLst>
        </xdr:cNvPr>
        <xdr:cNvSpPr txBox="1"/>
      </xdr:nvSpPr>
      <xdr:spPr>
        <a:xfrm>
          <a:off x="5937327" y="1374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6A04184-B181-4A43-931C-D4F045B9E65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BAD06A0-11BA-4D38-86B1-3C81A6AE76F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0620EBE-C4ED-44B0-83C4-005FD3CA91D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19B3769-687E-4FC4-86D7-7715474B2A2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422BDFB-8C74-45F4-AC67-A948904A660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4305D83-6783-491D-B5DE-51944B54261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59D7C2F-1A96-4F2C-9949-D9DC60A39E3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41E1B57-244F-4950-A355-AC1286C38D4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C1E97AC1-26BB-4821-A250-A7657ADBE9A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9757CB5-10C8-443C-86DF-58A0855E66D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B0C1EC9-3B72-43D6-9A3B-93145D27B1FA}"/>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27860D05-814E-4000-9F9F-37F7FE067AB9}"/>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6CA9FF99-3D8C-4175-9860-7A4996DF1C25}"/>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F7F78F89-7849-455C-A2AD-0D8942C385D7}"/>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89D3BC3E-324E-4555-B713-C881ED2B8A9D}"/>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CFC1C2A4-69CB-4801-AE1A-F1EDEC617973}"/>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A880DFDB-EB4B-4B65-A691-724B47B8960B}"/>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A90974FD-3873-4567-8CE4-6B44D70D1CCB}"/>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8596CA0F-0A5A-4646-BE3A-DCDEA08C5ACB}"/>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588667BF-2F6C-470F-A556-D0BDF930BE38}"/>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A47E60DB-3FCA-4B7F-98D2-950FFD709AD5}"/>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148E83B2-A3E8-433E-9F81-A5058FE8E8D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C53259D6-E42E-45DE-8D90-33E211D8B583}"/>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5A9A47D4-4F2E-4565-9C85-844346BD74F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937E5E92-3660-4613-BAE5-06856BFD88A5}"/>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5D3D4A60-B383-4D26-A6E1-16E798CEF59E}"/>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E7943D21-0487-4D8E-8B41-C59A35AA3F2E}"/>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22EEDD5B-1B8F-43BE-9074-A0E5870141B9}"/>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85053858-4532-4695-90BD-C9AAC4385E84}"/>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8087ACAD-7A9C-44D9-AF4F-B770C32D51AF}"/>
            </a:ext>
          </a:extLst>
        </xdr:cNvPr>
        <xdr:cNvSpPr txBox="1"/>
      </xdr:nvSpPr>
      <xdr:spPr>
        <a:xfrm>
          <a:off x="4124960" y="1725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26AE157D-2136-45B7-ACB1-FEB0E9D901FF}"/>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ED370D56-953C-4D6E-9248-09B250653D77}"/>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E09F4454-31EB-497A-BE3E-E2BC732A75A2}"/>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00F984B8-8F6A-4CBB-97AC-4838E313A71A}"/>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95C1895A-4413-46D4-BCEC-18CE02D5A6A6}"/>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6F5296F-87E6-4AED-BB9D-508EEF70CD8F}"/>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4F60F66-4314-4714-A69F-235B3D494D3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8D2581D-B77F-4E20-81DC-64521CA58EBA}"/>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6E5FE43-E860-49BE-A3A7-D3DADFB9642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51724DF-7596-48CA-B0D0-0C3684B92DF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17780</xdr:rowOff>
    </xdr:from>
    <xdr:to>
      <xdr:col>24</xdr:col>
      <xdr:colOff>114300</xdr:colOff>
      <xdr:row>105</xdr:row>
      <xdr:rowOff>119380</xdr:rowOff>
    </xdr:to>
    <xdr:sp macro="" textlink="">
      <xdr:nvSpPr>
        <xdr:cNvPr id="415" name="楕円 414">
          <a:extLst>
            <a:ext uri="{FF2B5EF4-FFF2-40B4-BE49-F238E27FC236}">
              <a16:creationId xmlns:a16="http://schemas.microsoft.com/office/drawing/2014/main" id="{8A863074-5906-4456-AB0C-E424A7C41A98}"/>
            </a:ext>
          </a:extLst>
        </xdr:cNvPr>
        <xdr:cNvSpPr/>
      </xdr:nvSpPr>
      <xdr:spPr>
        <a:xfrm>
          <a:off x="403606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167657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2A6A9E4E-6041-41CF-A156-B4D248ACD8F8}"/>
            </a:ext>
          </a:extLst>
        </xdr:cNvPr>
        <xdr:cNvSpPr txBox="1"/>
      </xdr:nvSpPr>
      <xdr:spPr>
        <a:xfrm>
          <a:off x="4124960" y="1760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149225</xdr:rowOff>
    </xdr:from>
    <xdr:to>
      <xdr:col>20</xdr:col>
      <xdr:colOff>38100</xdr:colOff>
      <xdr:row>105</xdr:row>
      <xdr:rowOff>79375</xdr:rowOff>
    </xdr:to>
    <xdr:sp macro="" textlink="">
      <xdr:nvSpPr>
        <xdr:cNvPr id="417" name="楕円 416">
          <a:extLst>
            <a:ext uri="{FF2B5EF4-FFF2-40B4-BE49-F238E27FC236}">
              <a16:creationId xmlns:a16="http://schemas.microsoft.com/office/drawing/2014/main" id="{225F8BA0-86DA-4B92-831B-4F167491D88C}"/>
            </a:ext>
          </a:extLst>
        </xdr:cNvPr>
        <xdr:cNvSpPr/>
      </xdr:nvSpPr>
      <xdr:spPr>
        <a:xfrm>
          <a:off x="3312160" y="17583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28575</xdr:rowOff>
    </xdr:from>
    <xdr:to>
      <xdr:col>24</xdr:col>
      <xdr:colOff>63500</xdr:colOff>
      <xdr:row>105</xdr:row>
      <xdr:rowOff>68580</xdr:rowOff>
    </xdr:to>
    <xdr:cxnSp macro="">
      <xdr:nvCxnSpPr>
        <xdr:cNvPr id="418" name="直線コネクタ 417">
          <a:extLst>
            <a:ext uri="{FF2B5EF4-FFF2-40B4-BE49-F238E27FC236}">
              <a16:creationId xmlns:a16="http://schemas.microsoft.com/office/drawing/2014/main" id="{B46E7F2C-ED4C-41E0-80BC-D40A9AA97416}"/>
            </a:ext>
          </a:extLst>
        </xdr:cNvPr>
        <xdr:cNvCxnSpPr/>
      </xdr:nvCxnSpPr>
      <xdr:spPr>
        <a:xfrm>
          <a:off x="3355340" y="17630775"/>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111125</xdr:rowOff>
    </xdr:from>
    <xdr:to>
      <xdr:col>15</xdr:col>
      <xdr:colOff>101600</xdr:colOff>
      <xdr:row>105</xdr:row>
      <xdr:rowOff>41275</xdr:rowOff>
    </xdr:to>
    <xdr:sp macro="" textlink="">
      <xdr:nvSpPr>
        <xdr:cNvPr id="419" name="楕円 418">
          <a:extLst>
            <a:ext uri="{FF2B5EF4-FFF2-40B4-BE49-F238E27FC236}">
              <a16:creationId xmlns:a16="http://schemas.microsoft.com/office/drawing/2014/main" id="{E4008B2F-5805-43D1-8881-F2B63284F801}"/>
            </a:ext>
          </a:extLst>
        </xdr:cNvPr>
        <xdr:cNvSpPr/>
      </xdr:nvSpPr>
      <xdr:spPr>
        <a:xfrm>
          <a:off x="2514600" y="17545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161925</xdr:rowOff>
    </xdr:from>
    <xdr:to>
      <xdr:col>19</xdr:col>
      <xdr:colOff>177800</xdr:colOff>
      <xdr:row>105</xdr:row>
      <xdr:rowOff>28575</xdr:rowOff>
    </xdr:to>
    <xdr:cxnSp macro="">
      <xdr:nvCxnSpPr>
        <xdr:cNvPr id="420" name="直線コネクタ 419">
          <a:extLst>
            <a:ext uri="{FF2B5EF4-FFF2-40B4-BE49-F238E27FC236}">
              <a16:creationId xmlns:a16="http://schemas.microsoft.com/office/drawing/2014/main" id="{CA1B6D88-916C-4F5E-AC98-CCB0009FA501}"/>
            </a:ext>
          </a:extLst>
        </xdr:cNvPr>
        <xdr:cNvCxnSpPr/>
      </xdr:nvCxnSpPr>
      <xdr:spPr>
        <a:xfrm>
          <a:off x="2565400" y="1759648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21" name="楕円 420">
          <a:extLst>
            <a:ext uri="{FF2B5EF4-FFF2-40B4-BE49-F238E27FC236}">
              <a16:creationId xmlns:a16="http://schemas.microsoft.com/office/drawing/2014/main" id="{A98BD2CC-A44D-410A-AB6F-CD7850C7984F}"/>
            </a:ext>
          </a:extLst>
        </xdr:cNvPr>
        <xdr:cNvSpPr/>
      </xdr:nvSpPr>
      <xdr:spPr>
        <a:xfrm>
          <a:off x="1739900" y="1750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121920</xdr:rowOff>
    </xdr:from>
    <xdr:to>
      <xdr:col>15</xdr:col>
      <xdr:colOff>50800</xdr:colOff>
      <xdr:row>104</xdr:row>
      <xdr:rowOff>161925</xdr:rowOff>
    </xdr:to>
    <xdr:cxnSp macro="">
      <xdr:nvCxnSpPr>
        <xdr:cNvPr id="422" name="直線コネクタ 421">
          <a:extLst>
            <a:ext uri="{FF2B5EF4-FFF2-40B4-BE49-F238E27FC236}">
              <a16:creationId xmlns:a16="http://schemas.microsoft.com/office/drawing/2014/main" id="{04843F75-BFD6-41FE-BDE2-D634AD0202ED}"/>
            </a:ext>
          </a:extLst>
        </xdr:cNvPr>
        <xdr:cNvCxnSpPr/>
      </xdr:nvCxnSpPr>
      <xdr:spPr>
        <a:xfrm>
          <a:off x="1790700" y="1755648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31114</xdr:rowOff>
    </xdr:from>
    <xdr:to>
      <xdr:col>6</xdr:col>
      <xdr:colOff>38100</xdr:colOff>
      <xdr:row>104</xdr:row>
      <xdr:rowOff>132714</xdr:rowOff>
    </xdr:to>
    <xdr:sp macro="" textlink="">
      <xdr:nvSpPr>
        <xdr:cNvPr id="423" name="楕円 422">
          <a:extLst>
            <a:ext uri="{FF2B5EF4-FFF2-40B4-BE49-F238E27FC236}">
              <a16:creationId xmlns:a16="http://schemas.microsoft.com/office/drawing/2014/main" id="{1425153B-03D7-45E6-88B0-15718B1A8B7D}"/>
            </a:ext>
          </a:extLst>
        </xdr:cNvPr>
        <xdr:cNvSpPr/>
      </xdr:nvSpPr>
      <xdr:spPr>
        <a:xfrm>
          <a:off x="965200" y="174656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81914</xdr:rowOff>
    </xdr:from>
    <xdr:to>
      <xdr:col>10</xdr:col>
      <xdr:colOff>114300</xdr:colOff>
      <xdr:row>104</xdr:row>
      <xdr:rowOff>121920</xdr:rowOff>
    </xdr:to>
    <xdr:cxnSp macro="">
      <xdr:nvCxnSpPr>
        <xdr:cNvPr id="424" name="直線コネクタ 423">
          <a:extLst>
            <a:ext uri="{FF2B5EF4-FFF2-40B4-BE49-F238E27FC236}">
              <a16:creationId xmlns:a16="http://schemas.microsoft.com/office/drawing/2014/main" id="{9979CFE6-6439-42D5-ADED-7B28AECA48CB}"/>
            </a:ext>
          </a:extLst>
        </xdr:cNvPr>
        <xdr:cNvCxnSpPr/>
      </xdr:nvCxnSpPr>
      <xdr:spPr>
        <a:xfrm>
          <a:off x="1008380" y="17516474"/>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3A5B1DEC-E7AB-4873-B308-59C1E75BD828}"/>
            </a:ext>
          </a:extLst>
        </xdr:cNvPr>
        <xdr:cNvSpPr txBox="1"/>
      </xdr:nvSpPr>
      <xdr:spPr>
        <a:xfrm>
          <a:off x="317056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6EAB1059-E6E0-4CE0-91E3-8A29A502DB64}"/>
            </a:ext>
          </a:extLst>
        </xdr:cNvPr>
        <xdr:cNvSpPr txBox="1"/>
      </xdr:nvSpPr>
      <xdr:spPr>
        <a:xfrm>
          <a:off x="2385704" y="171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8FBAA48C-0E13-47F6-9D39-02883D4F81A1}"/>
            </a:ext>
          </a:extLst>
        </xdr:cNvPr>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AE2D59CF-48CD-44C9-AA5D-ED5388395472}"/>
            </a:ext>
          </a:extLst>
        </xdr:cNvPr>
        <xdr:cNvSpPr txBox="1"/>
      </xdr:nvSpPr>
      <xdr:spPr>
        <a:xfrm>
          <a:off x="836304" y="1708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70502</xdr:rowOff>
    </xdr:from>
    <xdr:ext cx="405111" cy="259045"/>
    <xdr:sp macro="" textlink="">
      <xdr:nvSpPr>
        <xdr:cNvPr id="429" name="n_1mainValue【市民会館】&#10;有形固定資産減価償却率">
          <a:extLst>
            <a:ext uri="{FF2B5EF4-FFF2-40B4-BE49-F238E27FC236}">
              <a16:creationId xmlns:a16="http://schemas.microsoft.com/office/drawing/2014/main" id="{37519210-0BE7-4065-BDC2-C2A0035B43E2}"/>
            </a:ext>
          </a:extLst>
        </xdr:cNvPr>
        <xdr:cNvSpPr txBox="1"/>
      </xdr:nvSpPr>
      <xdr:spPr>
        <a:xfrm>
          <a:off x="3170564"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32402</xdr:rowOff>
    </xdr:from>
    <xdr:ext cx="405111" cy="259045"/>
    <xdr:sp macro="" textlink="">
      <xdr:nvSpPr>
        <xdr:cNvPr id="430" name="n_2mainValue【市民会館】&#10;有形固定資産減価償却率">
          <a:extLst>
            <a:ext uri="{FF2B5EF4-FFF2-40B4-BE49-F238E27FC236}">
              <a16:creationId xmlns:a16="http://schemas.microsoft.com/office/drawing/2014/main" id="{598028A5-4474-4576-9804-9F77774F6A7F}"/>
            </a:ext>
          </a:extLst>
        </xdr:cNvPr>
        <xdr:cNvSpPr txBox="1"/>
      </xdr:nvSpPr>
      <xdr:spPr>
        <a:xfrm>
          <a:off x="2385704" y="1763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163847</xdr:rowOff>
    </xdr:from>
    <xdr:ext cx="405111" cy="259045"/>
    <xdr:sp macro="" textlink="">
      <xdr:nvSpPr>
        <xdr:cNvPr id="431" name="n_3mainValue【市民会館】&#10;有形固定資産減価償却率">
          <a:extLst>
            <a:ext uri="{FF2B5EF4-FFF2-40B4-BE49-F238E27FC236}">
              <a16:creationId xmlns:a16="http://schemas.microsoft.com/office/drawing/2014/main" id="{5ADE760F-1452-4E1D-B41E-7FF83EFD42F4}"/>
            </a:ext>
          </a:extLst>
        </xdr:cNvPr>
        <xdr:cNvSpPr txBox="1"/>
      </xdr:nvSpPr>
      <xdr:spPr>
        <a:xfrm>
          <a:off x="161100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123841</xdr:rowOff>
    </xdr:from>
    <xdr:ext cx="405111" cy="259045"/>
    <xdr:sp macro="" textlink="">
      <xdr:nvSpPr>
        <xdr:cNvPr id="432" name="n_4mainValue【市民会館】&#10;有形固定資産減価償却率">
          <a:extLst>
            <a:ext uri="{FF2B5EF4-FFF2-40B4-BE49-F238E27FC236}">
              <a16:creationId xmlns:a16="http://schemas.microsoft.com/office/drawing/2014/main" id="{7518FA6A-D7EC-4D6D-A0F6-BC403CA3C346}"/>
            </a:ext>
          </a:extLst>
        </xdr:cNvPr>
        <xdr:cNvSpPr txBox="1"/>
      </xdr:nvSpPr>
      <xdr:spPr>
        <a:xfrm>
          <a:off x="836304" y="1755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4447D326-33E1-4003-BD28-F75CC5B2A0C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91646A2F-566C-46AC-8E70-3DF298978EB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5392A3C-12F0-4CC0-B616-F3204FEBB0D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A90DC3CB-F444-4B6A-B901-58C71FEF034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89894AA0-A11F-4916-B560-80343AB9492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B7BE75B-E16B-45B6-94B3-CE91372668F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3B5F0DD1-6C93-43D5-871A-EF56E7BCB03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B24FB8EE-A9FB-4E93-A858-98788DE5605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C7B20F2F-B0F7-4A06-A7C2-85FCCF0AFEE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4335BCF1-CAB6-42AF-88A4-B5F512BC6D8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48FAAF91-88D7-4A12-90BD-180E26498C92}"/>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DE707D28-7D0E-4DF3-85DB-5A763D38E641}"/>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F0161756-344A-40EA-831F-E2CA106BA6AC}"/>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9305E0AC-244E-45CE-A7F1-5BFE22C90A5B}"/>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75EBEBF9-BE22-47E4-BF97-560E99AE015E}"/>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51FDC589-C990-4236-A99F-8766049A426A}"/>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D47D8F8F-3B1C-4E38-A286-A70D1AE198E2}"/>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7D1F95C4-8E02-4323-AEFD-0BABB7A0D248}"/>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5717E186-3A55-4BD6-ADA0-8D9A314A06F1}"/>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25675AB6-6ABC-4EE2-9B9A-EB668A2B437D}"/>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C7DD61DF-07E4-4B78-9846-F60F812D661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04B50B2E-14AE-4A1A-B7A9-AD3C0B824CCE}"/>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D99BF718-3116-4EE4-A2D5-188918508B1D}"/>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87579AD6-68CA-4ED5-868C-CF4C92297403}"/>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CD2CB80F-1057-4F3A-BBC3-D48CCC3CDF0E}"/>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499286AF-3EF6-4121-B1ED-6BE31901F613}"/>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FB74A7FC-6DC0-42DC-96BC-AB6B6511994A}"/>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FA744369-949E-4529-998B-172BB9338EF6}"/>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F70903B1-2187-4270-9E76-5E15CF61E9B4}"/>
            </a:ext>
          </a:extLst>
        </xdr:cNvPr>
        <xdr:cNvSpPr txBox="1"/>
      </xdr:nvSpPr>
      <xdr:spPr>
        <a:xfrm>
          <a:off x="9258300" y="1751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607FEC45-091C-4215-9676-722D68E1BD95}"/>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A5F77155-B24D-4439-9EB7-82DA753CA04E}"/>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75951A74-A92A-4A5C-8211-44AEBD21657E}"/>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2A992EC3-0B6F-4A31-BBE9-BF3EAFEEFB26}"/>
            </a:ext>
          </a:extLst>
        </xdr:cNvPr>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2749AF7B-E5E3-4F63-AC2F-6CBC350D000F}"/>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FB19923E-49AE-4358-9B42-4E294A47FE9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0C2E173-069A-4032-8203-6D20C2904A14}"/>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975DFDC-6111-49A3-B57B-2B99A94AA21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B8E8F76-A791-400A-85EE-51F1C67CC3EB}"/>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6FE829E-2652-4102-82DB-2F6FE14421A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72" name="楕円 471">
          <a:extLst>
            <a:ext uri="{FF2B5EF4-FFF2-40B4-BE49-F238E27FC236}">
              <a16:creationId xmlns:a16="http://schemas.microsoft.com/office/drawing/2014/main" id="{CF632D73-ABC7-4328-BAE4-CA240BCAA34F}"/>
            </a:ext>
          </a:extLst>
        </xdr:cNvPr>
        <xdr:cNvSpPr/>
      </xdr:nvSpPr>
      <xdr:spPr>
        <a:xfrm>
          <a:off x="9192260" y="1774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125747</xdr:rowOff>
    </xdr:from>
    <xdr:ext cx="469744" cy="259045"/>
    <xdr:sp macro="" textlink="">
      <xdr:nvSpPr>
        <xdr:cNvPr id="473" name="【市民会館】&#10;一人当たり面積該当値テキスト">
          <a:extLst>
            <a:ext uri="{FF2B5EF4-FFF2-40B4-BE49-F238E27FC236}">
              <a16:creationId xmlns:a16="http://schemas.microsoft.com/office/drawing/2014/main" id="{57E9AAA5-3A86-42DC-B20E-B906EE7DC15E}"/>
            </a:ext>
          </a:extLst>
        </xdr:cNvPr>
        <xdr:cNvSpPr txBox="1"/>
      </xdr:nvSpPr>
      <xdr:spPr>
        <a:xfrm>
          <a:off x="9258300"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151130</xdr:rowOff>
    </xdr:from>
    <xdr:to>
      <xdr:col>50</xdr:col>
      <xdr:colOff>165100</xdr:colOff>
      <xdr:row>106</xdr:row>
      <xdr:rowOff>81280</xdr:rowOff>
    </xdr:to>
    <xdr:sp macro="" textlink="">
      <xdr:nvSpPr>
        <xdr:cNvPr id="474" name="楕円 473">
          <a:extLst>
            <a:ext uri="{FF2B5EF4-FFF2-40B4-BE49-F238E27FC236}">
              <a16:creationId xmlns:a16="http://schemas.microsoft.com/office/drawing/2014/main" id="{412C6EFB-664B-4396-A990-F0E32C3C6F95}"/>
            </a:ext>
          </a:extLst>
        </xdr:cNvPr>
        <xdr:cNvSpPr/>
      </xdr:nvSpPr>
      <xdr:spPr>
        <a:xfrm>
          <a:off x="844550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26670</xdr:rowOff>
    </xdr:from>
    <xdr:to>
      <xdr:col>55</xdr:col>
      <xdr:colOff>0</xdr:colOff>
      <xdr:row>106</xdr:row>
      <xdr:rowOff>30480</xdr:rowOff>
    </xdr:to>
    <xdr:cxnSp macro="">
      <xdr:nvCxnSpPr>
        <xdr:cNvPr id="475" name="直線コネクタ 474">
          <a:extLst>
            <a:ext uri="{FF2B5EF4-FFF2-40B4-BE49-F238E27FC236}">
              <a16:creationId xmlns:a16="http://schemas.microsoft.com/office/drawing/2014/main" id="{D6AB43E7-39C5-4592-A308-52C613AB3421}"/>
            </a:ext>
          </a:extLst>
        </xdr:cNvPr>
        <xdr:cNvCxnSpPr/>
      </xdr:nvCxnSpPr>
      <xdr:spPr>
        <a:xfrm flipV="1">
          <a:off x="8496300" y="1779651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158750</xdr:rowOff>
    </xdr:from>
    <xdr:to>
      <xdr:col>46</xdr:col>
      <xdr:colOff>38100</xdr:colOff>
      <xdr:row>106</xdr:row>
      <xdr:rowOff>88900</xdr:rowOff>
    </xdr:to>
    <xdr:sp macro="" textlink="">
      <xdr:nvSpPr>
        <xdr:cNvPr id="476" name="楕円 475">
          <a:extLst>
            <a:ext uri="{FF2B5EF4-FFF2-40B4-BE49-F238E27FC236}">
              <a16:creationId xmlns:a16="http://schemas.microsoft.com/office/drawing/2014/main" id="{7DE7D9D9-5FEE-4181-8F03-0CEFAF6B5ABA}"/>
            </a:ext>
          </a:extLst>
        </xdr:cNvPr>
        <xdr:cNvSpPr/>
      </xdr:nvSpPr>
      <xdr:spPr>
        <a:xfrm>
          <a:off x="7670800" y="1776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30480</xdr:rowOff>
    </xdr:from>
    <xdr:to>
      <xdr:col>50</xdr:col>
      <xdr:colOff>114300</xdr:colOff>
      <xdr:row>106</xdr:row>
      <xdr:rowOff>38100</xdr:rowOff>
    </xdr:to>
    <xdr:cxnSp macro="">
      <xdr:nvCxnSpPr>
        <xdr:cNvPr id="477" name="直線コネクタ 476">
          <a:extLst>
            <a:ext uri="{FF2B5EF4-FFF2-40B4-BE49-F238E27FC236}">
              <a16:creationId xmlns:a16="http://schemas.microsoft.com/office/drawing/2014/main" id="{0E26281D-6714-4FD4-9EBF-582BD2BF07BB}"/>
            </a:ext>
          </a:extLst>
        </xdr:cNvPr>
        <xdr:cNvCxnSpPr/>
      </xdr:nvCxnSpPr>
      <xdr:spPr>
        <a:xfrm flipV="1">
          <a:off x="7713980" y="1780032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162561</xdr:rowOff>
    </xdr:from>
    <xdr:to>
      <xdr:col>41</xdr:col>
      <xdr:colOff>101600</xdr:colOff>
      <xdr:row>106</xdr:row>
      <xdr:rowOff>92711</xdr:rowOff>
    </xdr:to>
    <xdr:sp macro="" textlink="">
      <xdr:nvSpPr>
        <xdr:cNvPr id="478" name="楕円 477">
          <a:extLst>
            <a:ext uri="{FF2B5EF4-FFF2-40B4-BE49-F238E27FC236}">
              <a16:creationId xmlns:a16="http://schemas.microsoft.com/office/drawing/2014/main" id="{A7836F05-0401-4D58-909C-9E5D41D96B8B}"/>
            </a:ext>
          </a:extLst>
        </xdr:cNvPr>
        <xdr:cNvSpPr/>
      </xdr:nvSpPr>
      <xdr:spPr>
        <a:xfrm>
          <a:off x="6873240" y="17764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38100</xdr:rowOff>
    </xdr:from>
    <xdr:to>
      <xdr:col>45</xdr:col>
      <xdr:colOff>177800</xdr:colOff>
      <xdr:row>106</xdr:row>
      <xdr:rowOff>41911</xdr:rowOff>
    </xdr:to>
    <xdr:cxnSp macro="">
      <xdr:nvCxnSpPr>
        <xdr:cNvPr id="479" name="直線コネクタ 478">
          <a:extLst>
            <a:ext uri="{FF2B5EF4-FFF2-40B4-BE49-F238E27FC236}">
              <a16:creationId xmlns:a16="http://schemas.microsoft.com/office/drawing/2014/main" id="{95CFB3BF-58E8-433C-A5B7-58AE20AF0A0D}"/>
            </a:ext>
          </a:extLst>
        </xdr:cNvPr>
        <xdr:cNvCxnSpPr/>
      </xdr:nvCxnSpPr>
      <xdr:spPr>
        <a:xfrm flipV="1">
          <a:off x="6924040" y="1780794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80" name="楕円 479">
          <a:extLst>
            <a:ext uri="{FF2B5EF4-FFF2-40B4-BE49-F238E27FC236}">
              <a16:creationId xmlns:a16="http://schemas.microsoft.com/office/drawing/2014/main" id="{FA8D8E2A-880C-4C2A-91F2-FA99810E263B}"/>
            </a:ext>
          </a:extLst>
        </xdr:cNvPr>
        <xdr:cNvSpPr/>
      </xdr:nvSpPr>
      <xdr:spPr>
        <a:xfrm>
          <a:off x="6098540" y="1777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41911</xdr:rowOff>
    </xdr:from>
    <xdr:to>
      <xdr:col>41</xdr:col>
      <xdr:colOff>50800</xdr:colOff>
      <xdr:row>106</xdr:row>
      <xdr:rowOff>49530</xdr:rowOff>
    </xdr:to>
    <xdr:cxnSp macro="">
      <xdr:nvCxnSpPr>
        <xdr:cNvPr id="481" name="直線コネクタ 480">
          <a:extLst>
            <a:ext uri="{FF2B5EF4-FFF2-40B4-BE49-F238E27FC236}">
              <a16:creationId xmlns:a16="http://schemas.microsoft.com/office/drawing/2014/main" id="{4A7D0AE0-0599-4191-8BEC-7B81D558F07A}"/>
            </a:ext>
          </a:extLst>
        </xdr:cNvPr>
        <xdr:cNvCxnSpPr/>
      </xdr:nvCxnSpPr>
      <xdr:spPr>
        <a:xfrm flipV="1">
          <a:off x="6149340" y="17811751"/>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24203FF0-04A6-4643-89BF-896FC5B44045}"/>
            </a:ext>
          </a:extLst>
        </xdr:cNvPr>
        <xdr:cNvSpPr txBox="1"/>
      </xdr:nvSpPr>
      <xdr:spPr>
        <a:xfrm>
          <a:off x="8271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1F86B8BD-7CC3-4B02-B11B-6E14CDF4901C}"/>
            </a:ext>
          </a:extLst>
        </xdr:cNvPr>
        <xdr:cNvSpPr txBox="1"/>
      </xdr:nvSpPr>
      <xdr:spPr>
        <a:xfrm>
          <a:off x="7509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4F93B020-9213-4F89-A002-6F38DD4DE06F}"/>
            </a:ext>
          </a:extLst>
        </xdr:cNvPr>
        <xdr:cNvSpPr txBox="1"/>
      </xdr:nvSpPr>
      <xdr:spPr>
        <a:xfrm>
          <a:off x="671202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7919971A-CFC8-418D-8AB0-63F6CAECBE3F}"/>
            </a:ext>
          </a:extLst>
        </xdr:cNvPr>
        <xdr:cNvSpPr txBox="1"/>
      </xdr:nvSpPr>
      <xdr:spPr>
        <a:xfrm>
          <a:off x="593732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72407</xdr:rowOff>
    </xdr:from>
    <xdr:ext cx="469744" cy="259045"/>
    <xdr:sp macro="" textlink="">
      <xdr:nvSpPr>
        <xdr:cNvPr id="486" name="n_1mainValue【市民会館】&#10;一人当たり面積">
          <a:extLst>
            <a:ext uri="{FF2B5EF4-FFF2-40B4-BE49-F238E27FC236}">
              <a16:creationId xmlns:a16="http://schemas.microsoft.com/office/drawing/2014/main" id="{9A452BC9-D9C2-46C8-BC63-55FD906E2740}"/>
            </a:ext>
          </a:extLst>
        </xdr:cNvPr>
        <xdr:cNvSpPr txBox="1"/>
      </xdr:nvSpPr>
      <xdr:spPr>
        <a:xfrm>
          <a:off x="827158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80027</xdr:rowOff>
    </xdr:from>
    <xdr:ext cx="469744" cy="259045"/>
    <xdr:sp macro="" textlink="">
      <xdr:nvSpPr>
        <xdr:cNvPr id="487" name="n_2mainValue【市民会館】&#10;一人当たり面積">
          <a:extLst>
            <a:ext uri="{FF2B5EF4-FFF2-40B4-BE49-F238E27FC236}">
              <a16:creationId xmlns:a16="http://schemas.microsoft.com/office/drawing/2014/main" id="{57E710B5-D068-4909-A3FD-77853BE57C6D}"/>
            </a:ext>
          </a:extLst>
        </xdr:cNvPr>
        <xdr:cNvSpPr txBox="1"/>
      </xdr:nvSpPr>
      <xdr:spPr>
        <a:xfrm>
          <a:off x="7509587" y="178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83838</xdr:rowOff>
    </xdr:from>
    <xdr:ext cx="469744" cy="259045"/>
    <xdr:sp macro="" textlink="">
      <xdr:nvSpPr>
        <xdr:cNvPr id="488" name="n_3mainValue【市民会館】&#10;一人当たり面積">
          <a:extLst>
            <a:ext uri="{FF2B5EF4-FFF2-40B4-BE49-F238E27FC236}">
              <a16:creationId xmlns:a16="http://schemas.microsoft.com/office/drawing/2014/main" id="{3F5E0770-A409-469B-859B-1661E7247659}"/>
            </a:ext>
          </a:extLst>
        </xdr:cNvPr>
        <xdr:cNvSpPr txBox="1"/>
      </xdr:nvSpPr>
      <xdr:spPr>
        <a:xfrm>
          <a:off x="671202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9" name="n_4mainValue【市民会館】&#10;一人当たり面積">
          <a:extLst>
            <a:ext uri="{FF2B5EF4-FFF2-40B4-BE49-F238E27FC236}">
              <a16:creationId xmlns:a16="http://schemas.microsoft.com/office/drawing/2014/main" id="{47A909D1-C2E0-4CC6-9BB1-2F126E93F08F}"/>
            </a:ext>
          </a:extLst>
        </xdr:cNvPr>
        <xdr:cNvSpPr txBox="1"/>
      </xdr:nvSpPr>
      <xdr:spPr>
        <a:xfrm>
          <a:off x="593732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3E4BAC33-4586-416F-AE57-82F0392816D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8883A6C6-457E-4745-B43D-EC752CAEEAB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9A653A9A-B17B-455D-80F5-C5599F10601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B9F45174-1375-4F2D-92EE-15457B0416C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96E2379D-9A1D-4219-B20A-0794DD87F4E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EE396FB7-832E-4888-8B7F-C18714F8DEF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E3D9E3D-05AB-42F0-B773-C510CA63470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9AFEFD34-A7D3-46F2-B75D-E6065D1DB53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4E53B1DD-212F-467C-88AA-5B9121BC065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5DFE3A56-05E4-4443-A5B2-2CFAAFEC04B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53BD657F-3E66-46C9-BB93-68D9D0EEDA4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911A68BB-9398-4DF0-9085-7025CB192D0B}"/>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6FAA3518-EC5E-44DF-9F02-F4DD01D0A73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3AD6AFA8-6133-4CC6-9200-7CA5D8FA203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BAC4799C-6F3D-44BB-99B2-284346999ECF}"/>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EC50321E-E216-4F27-9019-71667288C1FC}"/>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0C855E8A-FD7F-4D52-9353-6C086E4A9BDD}"/>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617AF876-9DBB-4710-AF72-7FDBBF5DE14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C52E39A8-EA78-4451-BF73-EA06ED2BF51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0AF55A78-F8EC-4346-94D7-6D45B73D23F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3CD6EA25-9C66-4A3A-B414-BF62511E14DC}"/>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25E6F1AD-4824-41E4-9824-CFFC1BDC4926}"/>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02B50486-99FC-407F-90B0-0DA6BF9013E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85377D5B-CB44-4147-8690-EA1B6378CCE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619F162-F744-4EAA-A370-03CEA23593B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F6F130D9-CDBF-4FCE-8361-1A3E243C6C48}"/>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1A1EF682-3715-4C96-959E-FC53E6CE0A42}"/>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FA9A7F6D-E504-48E2-A38E-E78EF3149FA4}"/>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399AF8CE-120C-41D2-AD2C-6A3BEC4AE933}"/>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7D5532F8-316F-4F19-BC5E-94A0C11A2ACD}"/>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177F4BA2-CEA6-4CB9-98C6-1A9FD03685C0}"/>
            </a:ext>
          </a:extLst>
        </xdr:cNvPr>
        <xdr:cNvSpPr txBox="1"/>
      </xdr:nvSpPr>
      <xdr:spPr>
        <a:xfrm>
          <a:off x="14414500" y="6327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D7742326-E3E4-45F3-B4D1-D11CC4271776}"/>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A9E01399-67BD-40E0-92EB-4EAB4F547F12}"/>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9B7CDDD7-FD10-4625-9AF1-DC6012B8892A}"/>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47CE129A-3333-4617-AB37-B92952975043}"/>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0EEB5DD1-A7F4-4F43-8BD9-15E29D9C811C}"/>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B3F7ABA-FC19-4692-8FEF-44559FA8C2B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96BD7B5-5F01-4494-B2CB-1C504D226EF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1478D3F-F262-443B-8DBD-9DE3B8501E7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D7FEA03-73CC-408C-850F-2FC1F411E1E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2569CF8-1EDE-4C53-B56F-D18B2F8098C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141333</xdr:rowOff>
    </xdr:from>
    <xdr:to>
      <xdr:col>85</xdr:col>
      <xdr:colOff>177800</xdr:colOff>
      <xdr:row>40</xdr:row>
      <xdr:rowOff>71483</xdr:rowOff>
    </xdr:to>
    <xdr:sp macro="" textlink="">
      <xdr:nvSpPr>
        <xdr:cNvPr id="531" name="楕円 530">
          <a:extLst>
            <a:ext uri="{FF2B5EF4-FFF2-40B4-BE49-F238E27FC236}">
              <a16:creationId xmlns:a16="http://schemas.microsoft.com/office/drawing/2014/main" id="{E4722C57-B613-4B92-BD07-98613C97E08B}"/>
            </a:ext>
          </a:extLst>
        </xdr:cNvPr>
        <xdr:cNvSpPr/>
      </xdr:nvSpPr>
      <xdr:spPr>
        <a:xfrm>
          <a:off x="14325600" y="667929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119760</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8C88D9EB-3CC7-4628-BDE1-061CEC654531}"/>
            </a:ext>
          </a:extLst>
        </xdr:cNvPr>
        <xdr:cNvSpPr txBox="1"/>
      </xdr:nvSpPr>
      <xdr:spPr>
        <a:xfrm>
          <a:off x="14414500"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41728</xdr:rowOff>
    </xdr:from>
    <xdr:to>
      <xdr:col>81</xdr:col>
      <xdr:colOff>101600</xdr:colOff>
      <xdr:row>40</xdr:row>
      <xdr:rowOff>143328</xdr:rowOff>
    </xdr:to>
    <xdr:sp macro="" textlink="">
      <xdr:nvSpPr>
        <xdr:cNvPr id="533" name="楕円 532">
          <a:extLst>
            <a:ext uri="{FF2B5EF4-FFF2-40B4-BE49-F238E27FC236}">
              <a16:creationId xmlns:a16="http://schemas.microsoft.com/office/drawing/2014/main" id="{BF6BA4F9-10CB-49AF-9631-8998D9C5F9D3}"/>
            </a:ext>
          </a:extLst>
        </xdr:cNvPr>
        <xdr:cNvSpPr/>
      </xdr:nvSpPr>
      <xdr:spPr>
        <a:xfrm>
          <a:off x="13578840" y="67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20683</xdr:rowOff>
    </xdr:from>
    <xdr:to>
      <xdr:col>85</xdr:col>
      <xdr:colOff>127000</xdr:colOff>
      <xdr:row>40</xdr:row>
      <xdr:rowOff>92528</xdr:rowOff>
    </xdr:to>
    <xdr:cxnSp macro="">
      <xdr:nvCxnSpPr>
        <xdr:cNvPr id="534" name="直線コネクタ 533">
          <a:extLst>
            <a:ext uri="{FF2B5EF4-FFF2-40B4-BE49-F238E27FC236}">
              <a16:creationId xmlns:a16="http://schemas.microsoft.com/office/drawing/2014/main" id="{0ECA988A-85B3-4B8F-8E02-08247E653EA8}"/>
            </a:ext>
          </a:extLst>
        </xdr:cNvPr>
        <xdr:cNvCxnSpPr/>
      </xdr:nvCxnSpPr>
      <xdr:spPr>
        <a:xfrm flipV="1">
          <a:off x="13629640" y="6726283"/>
          <a:ext cx="74676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22134</xdr:rowOff>
    </xdr:from>
    <xdr:to>
      <xdr:col>76</xdr:col>
      <xdr:colOff>165100</xdr:colOff>
      <xdr:row>40</xdr:row>
      <xdr:rowOff>123734</xdr:rowOff>
    </xdr:to>
    <xdr:sp macro="" textlink="">
      <xdr:nvSpPr>
        <xdr:cNvPr id="535" name="楕円 534">
          <a:extLst>
            <a:ext uri="{FF2B5EF4-FFF2-40B4-BE49-F238E27FC236}">
              <a16:creationId xmlns:a16="http://schemas.microsoft.com/office/drawing/2014/main" id="{3E1D9BF1-C193-4B89-B710-F2293B179AA8}"/>
            </a:ext>
          </a:extLst>
        </xdr:cNvPr>
        <xdr:cNvSpPr/>
      </xdr:nvSpPr>
      <xdr:spPr>
        <a:xfrm>
          <a:off x="12804140" y="67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72934</xdr:rowOff>
    </xdr:from>
    <xdr:to>
      <xdr:col>81</xdr:col>
      <xdr:colOff>50800</xdr:colOff>
      <xdr:row>40</xdr:row>
      <xdr:rowOff>92528</xdr:rowOff>
    </xdr:to>
    <xdr:cxnSp macro="">
      <xdr:nvCxnSpPr>
        <xdr:cNvPr id="536" name="直線コネクタ 535">
          <a:extLst>
            <a:ext uri="{FF2B5EF4-FFF2-40B4-BE49-F238E27FC236}">
              <a16:creationId xmlns:a16="http://schemas.microsoft.com/office/drawing/2014/main" id="{628B37FB-D470-4576-AC7E-5CB62C1EDA5C}"/>
            </a:ext>
          </a:extLst>
        </xdr:cNvPr>
        <xdr:cNvCxnSpPr/>
      </xdr:nvCxnSpPr>
      <xdr:spPr>
        <a:xfrm>
          <a:off x="12854940" y="6778534"/>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4173</xdr:rowOff>
    </xdr:from>
    <xdr:to>
      <xdr:col>72</xdr:col>
      <xdr:colOff>38100</xdr:colOff>
      <xdr:row>40</xdr:row>
      <xdr:rowOff>105773</xdr:rowOff>
    </xdr:to>
    <xdr:sp macro="" textlink="">
      <xdr:nvSpPr>
        <xdr:cNvPr id="537" name="楕円 536">
          <a:extLst>
            <a:ext uri="{FF2B5EF4-FFF2-40B4-BE49-F238E27FC236}">
              <a16:creationId xmlns:a16="http://schemas.microsoft.com/office/drawing/2014/main" id="{ED62D951-6A3D-4670-AE34-DE3AF27803EB}"/>
            </a:ext>
          </a:extLst>
        </xdr:cNvPr>
        <xdr:cNvSpPr/>
      </xdr:nvSpPr>
      <xdr:spPr>
        <a:xfrm>
          <a:off x="12029440" y="67097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54973</xdr:rowOff>
    </xdr:from>
    <xdr:to>
      <xdr:col>76</xdr:col>
      <xdr:colOff>114300</xdr:colOff>
      <xdr:row>40</xdr:row>
      <xdr:rowOff>72934</xdr:rowOff>
    </xdr:to>
    <xdr:cxnSp macro="">
      <xdr:nvCxnSpPr>
        <xdr:cNvPr id="538" name="直線コネクタ 537">
          <a:extLst>
            <a:ext uri="{FF2B5EF4-FFF2-40B4-BE49-F238E27FC236}">
              <a16:creationId xmlns:a16="http://schemas.microsoft.com/office/drawing/2014/main" id="{B6A3DE41-7118-4F30-B1AF-B2E89ECB24DE}"/>
            </a:ext>
          </a:extLst>
        </xdr:cNvPr>
        <xdr:cNvCxnSpPr/>
      </xdr:nvCxnSpPr>
      <xdr:spPr>
        <a:xfrm>
          <a:off x="12072620" y="6760573"/>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156028</xdr:rowOff>
    </xdr:from>
    <xdr:to>
      <xdr:col>67</xdr:col>
      <xdr:colOff>101600</xdr:colOff>
      <xdr:row>40</xdr:row>
      <xdr:rowOff>86178</xdr:rowOff>
    </xdr:to>
    <xdr:sp macro="" textlink="">
      <xdr:nvSpPr>
        <xdr:cNvPr id="539" name="楕円 538">
          <a:extLst>
            <a:ext uri="{FF2B5EF4-FFF2-40B4-BE49-F238E27FC236}">
              <a16:creationId xmlns:a16="http://schemas.microsoft.com/office/drawing/2014/main" id="{91CFE43D-4000-4593-80A0-21E27D619EDF}"/>
            </a:ext>
          </a:extLst>
        </xdr:cNvPr>
        <xdr:cNvSpPr/>
      </xdr:nvSpPr>
      <xdr:spPr>
        <a:xfrm>
          <a:off x="11231880" y="6693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35378</xdr:rowOff>
    </xdr:from>
    <xdr:to>
      <xdr:col>71</xdr:col>
      <xdr:colOff>177800</xdr:colOff>
      <xdr:row>40</xdr:row>
      <xdr:rowOff>54973</xdr:rowOff>
    </xdr:to>
    <xdr:cxnSp macro="">
      <xdr:nvCxnSpPr>
        <xdr:cNvPr id="540" name="直線コネクタ 539">
          <a:extLst>
            <a:ext uri="{FF2B5EF4-FFF2-40B4-BE49-F238E27FC236}">
              <a16:creationId xmlns:a16="http://schemas.microsoft.com/office/drawing/2014/main" id="{8C5388FE-0AD7-45C7-9506-D33F2792F265}"/>
            </a:ext>
          </a:extLst>
        </xdr:cNvPr>
        <xdr:cNvCxnSpPr/>
      </xdr:nvCxnSpPr>
      <xdr:spPr>
        <a:xfrm>
          <a:off x="11282680" y="6740978"/>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FE64748-D29C-42B3-83D0-36F7E64070FE}"/>
            </a:ext>
          </a:extLst>
        </xdr:cNvPr>
        <xdr:cNvSpPr txBox="1"/>
      </xdr:nvSpPr>
      <xdr:spPr>
        <a:xfrm>
          <a:off x="13437244"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FFCFE6DB-19E3-4171-9AB7-832997FD9317}"/>
            </a:ext>
          </a:extLst>
        </xdr:cNvPr>
        <xdr:cNvSpPr txBox="1"/>
      </xdr:nvSpPr>
      <xdr:spPr>
        <a:xfrm>
          <a:off x="12675244" y="6262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66C1640D-48E6-45A7-93F8-74F1EF6DD7F7}"/>
            </a:ext>
          </a:extLst>
        </xdr:cNvPr>
        <xdr:cNvSpPr txBox="1"/>
      </xdr:nvSpPr>
      <xdr:spPr>
        <a:xfrm>
          <a:off x="119005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25AEAB00-B103-4448-9F68-47C310D25B06}"/>
            </a:ext>
          </a:extLst>
        </xdr:cNvPr>
        <xdr:cNvSpPr txBox="1"/>
      </xdr:nvSpPr>
      <xdr:spPr>
        <a:xfrm>
          <a:off x="1110298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134455</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C69801C4-21BC-4685-9A2A-619DD72915BD}"/>
            </a:ext>
          </a:extLst>
        </xdr:cNvPr>
        <xdr:cNvSpPr txBox="1"/>
      </xdr:nvSpPr>
      <xdr:spPr>
        <a:xfrm>
          <a:off x="13437244" y="684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114861</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DEB7AD64-9BCA-4226-935D-D57FD957E6A8}"/>
            </a:ext>
          </a:extLst>
        </xdr:cNvPr>
        <xdr:cNvSpPr txBox="1"/>
      </xdr:nvSpPr>
      <xdr:spPr>
        <a:xfrm>
          <a:off x="12675244" y="682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96900</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32929F63-6753-4718-9E8F-3F0A00C00F2F}"/>
            </a:ext>
          </a:extLst>
        </xdr:cNvPr>
        <xdr:cNvSpPr txBox="1"/>
      </xdr:nvSpPr>
      <xdr:spPr>
        <a:xfrm>
          <a:off x="11900544" y="680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77305</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79F614E3-CA57-4169-A6ED-DA888398F451}"/>
            </a:ext>
          </a:extLst>
        </xdr:cNvPr>
        <xdr:cNvSpPr txBox="1"/>
      </xdr:nvSpPr>
      <xdr:spPr>
        <a:xfrm>
          <a:off x="11102984" y="678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2FDE8168-C673-4E76-9F8F-F6CE0C67C23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6558FB33-6CE2-4ED1-850E-D5AA6912E65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C69440D6-3A7F-4BB4-8A54-EB6949CE996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27AB06CE-2BE0-4BCD-B877-254E631EC43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95BF9497-D418-4894-8545-F7F8130140E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97BB7132-7E13-4ED2-9880-698D6A31192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C74786BE-60BF-4932-B703-F4B4571D9A3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7985E0E-AA4C-4B46-B1DA-0460242BD3F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BE081F67-BA1D-4C6D-B7F3-4BC2A2A47C9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C5454B9C-56BA-4ED9-8773-1D0C9F07144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146D73C0-2743-42B4-9760-4C684CB157AF}"/>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9A0E8A6E-B879-4DBA-8106-1DC35BBCC26A}"/>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B25FF231-82BA-40F5-B429-40185ACDE7D3}"/>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CFE100AC-EA0E-409E-BBDD-864502D520BC}"/>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2C26C660-37A2-4CCA-9BA4-E0D3D25F569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1503C9EF-43B8-4EBA-A706-0E3EFF47B8C3}"/>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A64783DD-018B-4B1A-ACA9-FDB4630666A6}"/>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9DE9935F-163F-4443-A938-5B17565C9E63}"/>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38BF9B6B-2B82-4EFE-BB66-698C59B996F3}"/>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39196F27-7C2D-40E6-BE10-CE339E0F453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7CC3B5DD-B43D-4257-A10B-435A1704BFC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62CEFE56-F78C-49ED-B9F2-7A96C14E2C9C}"/>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75F5040F-BC0B-4814-AFAE-FEB75BE02A5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BB11D501-A666-4380-B5FE-19069327EA6D}"/>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E4E17556-49B3-4D20-BD56-2DEA60856BD4}"/>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4B246AF2-1266-4774-87BC-60AFBF5548F3}"/>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CED8DAC7-252A-4B3C-89DD-BCF9B7A6EC17}"/>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698750F3-C1AE-425A-9A02-6FB4C5C7106D}"/>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BD5081BD-FCE9-4189-835A-FA28D34FD339}"/>
            </a:ext>
          </a:extLst>
        </xdr:cNvPr>
        <xdr:cNvSpPr txBox="1"/>
      </xdr:nvSpPr>
      <xdr:spPr>
        <a:xfrm>
          <a:off x="19547840" y="653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0EA8D50A-C57F-4C30-AFF6-B6DD172D934A}"/>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82A9D27A-F246-40A1-BE60-CE09158F5EC7}"/>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C690E984-589F-4D46-B72E-FBEA97E0A1B0}"/>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3A2F840B-159A-4245-8083-52626D19F2BB}"/>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A52C7120-0F42-4576-813A-CD5679B3BAFF}"/>
            </a:ext>
          </a:extLst>
        </xdr:cNvPr>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B00AD1B-3B5F-4B6D-A988-D876B45643F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056D610-3D65-4EC0-BFD2-B2F15FA022A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D1B03CA-1E2E-486F-8E8E-C75F14C3D30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28087B6-D1AB-496D-AA45-AE666939A09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63BB283-67D6-46A1-A29D-B9E80383655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28463</xdr:rowOff>
    </xdr:from>
    <xdr:to>
      <xdr:col>116</xdr:col>
      <xdr:colOff>114300</xdr:colOff>
      <xdr:row>41</xdr:row>
      <xdr:rowOff>130063</xdr:rowOff>
    </xdr:to>
    <xdr:sp macro="" textlink="">
      <xdr:nvSpPr>
        <xdr:cNvPr id="588" name="楕円 587">
          <a:extLst>
            <a:ext uri="{FF2B5EF4-FFF2-40B4-BE49-F238E27FC236}">
              <a16:creationId xmlns:a16="http://schemas.microsoft.com/office/drawing/2014/main" id="{46F8612D-B09E-466C-82C2-BBC841DBFAA5}"/>
            </a:ext>
          </a:extLst>
        </xdr:cNvPr>
        <xdr:cNvSpPr/>
      </xdr:nvSpPr>
      <xdr:spPr>
        <a:xfrm>
          <a:off x="19458940" y="690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6890</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173BFA63-1B8C-4D34-9A8A-7D67DBF58199}"/>
            </a:ext>
          </a:extLst>
        </xdr:cNvPr>
        <xdr:cNvSpPr txBox="1"/>
      </xdr:nvSpPr>
      <xdr:spPr>
        <a:xfrm>
          <a:off x="19547840" y="688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168146</xdr:rowOff>
    </xdr:from>
    <xdr:to>
      <xdr:col>112</xdr:col>
      <xdr:colOff>38100</xdr:colOff>
      <xdr:row>41</xdr:row>
      <xdr:rowOff>98296</xdr:rowOff>
    </xdr:to>
    <xdr:sp macro="" textlink="">
      <xdr:nvSpPr>
        <xdr:cNvPr id="590" name="楕円 589">
          <a:extLst>
            <a:ext uri="{FF2B5EF4-FFF2-40B4-BE49-F238E27FC236}">
              <a16:creationId xmlns:a16="http://schemas.microsoft.com/office/drawing/2014/main" id="{126EDCDA-904A-47A8-8DB4-BE1E56D0F8E2}"/>
            </a:ext>
          </a:extLst>
        </xdr:cNvPr>
        <xdr:cNvSpPr/>
      </xdr:nvSpPr>
      <xdr:spPr>
        <a:xfrm>
          <a:off x="18735040" y="68737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47496</xdr:rowOff>
    </xdr:from>
    <xdr:to>
      <xdr:col>116</xdr:col>
      <xdr:colOff>63500</xdr:colOff>
      <xdr:row>41</xdr:row>
      <xdr:rowOff>79263</xdr:rowOff>
    </xdr:to>
    <xdr:cxnSp macro="">
      <xdr:nvCxnSpPr>
        <xdr:cNvPr id="591" name="直線コネクタ 590">
          <a:extLst>
            <a:ext uri="{FF2B5EF4-FFF2-40B4-BE49-F238E27FC236}">
              <a16:creationId xmlns:a16="http://schemas.microsoft.com/office/drawing/2014/main" id="{E0C01134-534C-463A-AF93-E5E1B768DE7C}"/>
            </a:ext>
          </a:extLst>
        </xdr:cNvPr>
        <xdr:cNvCxnSpPr/>
      </xdr:nvCxnSpPr>
      <xdr:spPr>
        <a:xfrm>
          <a:off x="18778220" y="6920736"/>
          <a:ext cx="731520" cy="3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169852</xdr:rowOff>
    </xdr:from>
    <xdr:to>
      <xdr:col>107</xdr:col>
      <xdr:colOff>101600</xdr:colOff>
      <xdr:row>41</xdr:row>
      <xdr:rowOff>100002</xdr:rowOff>
    </xdr:to>
    <xdr:sp macro="" textlink="">
      <xdr:nvSpPr>
        <xdr:cNvPr id="592" name="楕円 591">
          <a:extLst>
            <a:ext uri="{FF2B5EF4-FFF2-40B4-BE49-F238E27FC236}">
              <a16:creationId xmlns:a16="http://schemas.microsoft.com/office/drawing/2014/main" id="{35FE236B-5FFC-4CC0-A2F6-156D91FF260C}"/>
            </a:ext>
          </a:extLst>
        </xdr:cNvPr>
        <xdr:cNvSpPr/>
      </xdr:nvSpPr>
      <xdr:spPr>
        <a:xfrm>
          <a:off x="17937480" y="6875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47496</xdr:rowOff>
    </xdr:from>
    <xdr:to>
      <xdr:col>111</xdr:col>
      <xdr:colOff>177800</xdr:colOff>
      <xdr:row>41</xdr:row>
      <xdr:rowOff>49202</xdr:rowOff>
    </xdr:to>
    <xdr:cxnSp macro="">
      <xdr:nvCxnSpPr>
        <xdr:cNvPr id="593" name="直線コネクタ 592">
          <a:extLst>
            <a:ext uri="{FF2B5EF4-FFF2-40B4-BE49-F238E27FC236}">
              <a16:creationId xmlns:a16="http://schemas.microsoft.com/office/drawing/2014/main" id="{67163544-045B-4FD9-BAEA-D5EFC4A90F1A}"/>
            </a:ext>
          </a:extLst>
        </xdr:cNvPr>
        <xdr:cNvCxnSpPr/>
      </xdr:nvCxnSpPr>
      <xdr:spPr>
        <a:xfrm flipV="1">
          <a:off x="17988280" y="6920736"/>
          <a:ext cx="78994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262</xdr:rowOff>
    </xdr:from>
    <xdr:to>
      <xdr:col>102</xdr:col>
      <xdr:colOff>165100</xdr:colOff>
      <xdr:row>41</xdr:row>
      <xdr:rowOff>101862</xdr:rowOff>
    </xdr:to>
    <xdr:sp macro="" textlink="">
      <xdr:nvSpPr>
        <xdr:cNvPr id="594" name="楕円 593">
          <a:extLst>
            <a:ext uri="{FF2B5EF4-FFF2-40B4-BE49-F238E27FC236}">
              <a16:creationId xmlns:a16="http://schemas.microsoft.com/office/drawing/2014/main" id="{B045BF66-AED0-4230-9D00-A2D1C794A67F}"/>
            </a:ext>
          </a:extLst>
        </xdr:cNvPr>
        <xdr:cNvSpPr/>
      </xdr:nvSpPr>
      <xdr:spPr>
        <a:xfrm>
          <a:off x="17162780" y="687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49202</xdr:rowOff>
    </xdr:from>
    <xdr:to>
      <xdr:col>107</xdr:col>
      <xdr:colOff>50800</xdr:colOff>
      <xdr:row>41</xdr:row>
      <xdr:rowOff>51062</xdr:rowOff>
    </xdr:to>
    <xdr:cxnSp macro="">
      <xdr:nvCxnSpPr>
        <xdr:cNvPr id="595" name="直線コネクタ 594">
          <a:extLst>
            <a:ext uri="{FF2B5EF4-FFF2-40B4-BE49-F238E27FC236}">
              <a16:creationId xmlns:a16="http://schemas.microsoft.com/office/drawing/2014/main" id="{B8DB5ACF-DFEE-49BA-A90D-3586607DD8DB}"/>
            </a:ext>
          </a:extLst>
        </xdr:cNvPr>
        <xdr:cNvCxnSpPr/>
      </xdr:nvCxnSpPr>
      <xdr:spPr>
        <a:xfrm flipV="1">
          <a:off x="17213580" y="6922442"/>
          <a:ext cx="774700" cy="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2353</xdr:rowOff>
    </xdr:from>
    <xdr:to>
      <xdr:col>98</xdr:col>
      <xdr:colOff>38100</xdr:colOff>
      <xdr:row>41</xdr:row>
      <xdr:rowOff>103953</xdr:rowOff>
    </xdr:to>
    <xdr:sp macro="" textlink="">
      <xdr:nvSpPr>
        <xdr:cNvPr id="596" name="楕円 595">
          <a:extLst>
            <a:ext uri="{FF2B5EF4-FFF2-40B4-BE49-F238E27FC236}">
              <a16:creationId xmlns:a16="http://schemas.microsoft.com/office/drawing/2014/main" id="{CF32C8A9-6701-4035-B39A-B9B60DDBF0D5}"/>
            </a:ext>
          </a:extLst>
        </xdr:cNvPr>
        <xdr:cNvSpPr/>
      </xdr:nvSpPr>
      <xdr:spPr>
        <a:xfrm>
          <a:off x="16388080" y="6875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51062</xdr:rowOff>
    </xdr:from>
    <xdr:to>
      <xdr:col>102</xdr:col>
      <xdr:colOff>114300</xdr:colOff>
      <xdr:row>41</xdr:row>
      <xdr:rowOff>53153</xdr:rowOff>
    </xdr:to>
    <xdr:cxnSp macro="">
      <xdr:nvCxnSpPr>
        <xdr:cNvPr id="597" name="直線コネクタ 596">
          <a:extLst>
            <a:ext uri="{FF2B5EF4-FFF2-40B4-BE49-F238E27FC236}">
              <a16:creationId xmlns:a16="http://schemas.microsoft.com/office/drawing/2014/main" id="{A335AEBA-7666-4E0C-AE5A-D6387586413B}"/>
            </a:ext>
          </a:extLst>
        </xdr:cNvPr>
        <xdr:cNvCxnSpPr/>
      </xdr:nvCxnSpPr>
      <xdr:spPr>
        <a:xfrm flipV="1">
          <a:off x="16431260" y="6924302"/>
          <a:ext cx="78232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AC3EBD94-9C48-4676-A3BC-D01AF50C9B85}"/>
            </a:ext>
          </a:extLst>
        </xdr:cNvPr>
        <xdr:cNvSpPr txBox="1"/>
      </xdr:nvSpPr>
      <xdr:spPr>
        <a:xfrm>
          <a:off x="18528811" y="64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90CE7065-401B-419B-AB19-C51967905636}"/>
            </a:ext>
          </a:extLst>
        </xdr:cNvPr>
        <xdr:cNvSpPr txBox="1"/>
      </xdr:nvSpPr>
      <xdr:spPr>
        <a:xfrm>
          <a:off x="17766811" y="64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7C8A8B77-355F-4475-8426-10F97B2BE20B}"/>
            </a:ext>
          </a:extLst>
        </xdr:cNvPr>
        <xdr:cNvSpPr txBox="1"/>
      </xdr:nvSpPr>
      <xdr:spPr>
        <a:xfrm>
          <a:off x="16969251" y="64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EA99483C-C69A-4CE5-8028-1D4816D313BB}"/>
            </a:ext>
          </a:extLst>
        </xdr:cNvPr>
        <xdr:cNvSpPr txBox="1"/>
      </xdr:nvSpPr>
      <xdr:spPr>
        <a:xfrm>
          <a:off x="16194551" y="64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89423</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5A2B589C-8C0D-43A5-93F0-80A8D76F3E32}"/>
            </a:ext>
          </a:extLst>
        </xdr:cNvPr>
        <xdr:cNvSpPr txBox="1"/>
      </xdr:nvSpPr>
      <xdr:spPr>
        <a:xfrm>
          <a:off x="18528811" y="696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91129</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1460815C-1AB6-41D4-9CF9-1EA5E3A68F33}"/>
            </a:ext>
          </a:extLst>
        </xdr:cNvPr>
        <xdr:cNvSpPr txBox="1"/>
      </xdr:nvSpPr>
      <xdr:spPr>
        <a:xfrm>
          <a:off x="17766811" y="696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92989</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399E6D30-8890-4A76-9E94-76D71D768172}"/>
            </a:ext>
          </a:extLst>
        </xdr:cNvPr>
        <xdr:cNvSpPr txBox="1"/>
      </xdr:nvSpPr>
      <xdr:spPr>
        <a:xfrm>
          <a:off x="16969251" y="6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95080</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7F8F7975-CDDF-4F0A-BEEE-D13A8C6DA61B}"/>
            </a:ext>
          </a:extLst>
        </xdr:cNvPr>
        <xdr:cNvSpPr txBox="1"/>
      </xdr:nvSpPr>
      <xdr:spPr>
        <a:xfrm>
          <a:off x="16194551" y="696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8F40C908-822A-4BE7-8C96-DD87307FF29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AEF57535-30C0-4AB1-AC12-30AC00CC723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724C328A-068F-4A4C-92A6-95A62742DBA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E11671DF-C39E-412F-BEC0-31A4B28967C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7614F105-28F8-4B6E-A0B4-097455F9E24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25925DCF-F4F2-4B91-8D80-2A8815AB19C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465FF26D-AF19-4367-8265-60D86B440C7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AB752D7D-00F5-4E35-8840-B427917EB81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A5521D73-6415-4682-9CBF-330B7332613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A5DA6D65-CF7F-4786-B2E5-964DF7C7FBD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683AC824-D4A0-4016-AFA0-D3F303C7632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F0B471FF-65DD-4F7E-8569-66BF468C949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26172F1B-002B-4BF7-A66C-3E524C61AB2A}"/>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964CB978-8954-4D21-9AFD-A8F63CD44CD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43FF3E43-3852-4133-A9E0-3B7F694C7E6D}"/>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42BCE6C8-A952-46A1-9BB5-B44262C8E54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E70F81C4-2B8F-40A4-9C1C-87B0CE06EC52}"/>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F91055C3-6E95-4E8F-8DD4-AA4441E74C5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A0767413-CC68-4DD9-A801-D9232D1CC775}"/>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CAC54E44-F978-42B8-87C7-1C33333DDA05}"/>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4F3BD19F-A3B0-4FEF-BC90-2C5F04770F8E}"/>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FB5E053F-692B-42F1-90E1-8ED2B4146FE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A3231E93-98E8-48E8-BFD6-42B64D39BB6E}"/>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6748E4F4-7156-4428-9FB3-5938DB02420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103B4E35-BDBA-4FDA-AD28-97C5C9B982B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FC14948B-F6B2-4ECB-8D56-F6EF39D6F764}"/>
            </a:ext>
          </a:extLst>
        </xdr:cNvPr>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8A16F0E-5459-4A6C-B649-1A7803729EE3}"/>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4A4665C8-34A9-4D53-A503-36523ADBD0BE}"/>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D52F6071-136E-492E-9602-562D85BE804D}"/>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97B2EFDB-9393-4095-B0EC-72BE60F40559}"/>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5E9BD6E8-0062-4A24-931C-C8FC5F12D7A8}"/>
            </a:ext>
          </a:extLst>
        </xdr:cNvPr>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E685CDD8-9A48-40A0-BBCC-21B66D1BA78A}"/>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ABF94F62-51BC-4A1E-9D8E-A49CA1B5E338}"/>
            </a:ext>
          </a:extLst>
        </xdr:cNvPr>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3EDC63C2-8F40-4DFD-875D-9D40033F7A75}"/>
            </a:ext>
          </a:extLst>
        </xdr:cNvPr>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ECB771A1-E360-4E79-A475-E3554F5F1FD3}"/>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36F5B81D-314D-4976-8F73-39376A2D460D}"/>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5B6F03A-8142-409F-A355-68B8AF79A0C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250D8D6-38C7-446D-9C94-BBBE51F9A43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D8D7B68-EF14-47DB-BF71-3C712DCE10F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ED4AA1D-8194-4514-8019-D0B91B1D2F8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94A22E7-2442-4B84-8BFF-FB37FAAC5F3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647" name="楕円 646">
          <a:extLst>
            <a:ext uri="{FF2B5EF4-FFF2-40B4-BE49-F238E27FC236}">
              <a16:creationId xmlns:a16="http://schemas.microsoft.com/office/drawing/2014/main" id="{C0328788-D85A-4733-BCD7-13A0A6B42231}"/>
            </a:ext>
          </a:extLst>
        </xdr:cNvPr>
        <xdr:cNvSpPr/>
      </xdr:nvSpPr>
      <xdr:spPr>
        <a:xfrm>
          <a:off x="14325600" y="1010557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25599</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2CA881D1-4423-482A-81B1-8C0952EA870A}"/>
            </a:ext>
          </a:extLst>
        </xdr:cNvPr>
        <xdr:cNvSpPr txBox="1"/>
      </xdr:nvSpPr>
      <xdr:spPr>
        <a:xfrm>
          <a:off x="14414500" y="1008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14515</xdr:rowOff>
    </xdr:from>
    <xdr:to>
      <xdr:col>81</xdr:col>
      <xdr:colOff>101600</xdr:colOff>
      <xdr:row>60</xdr:row>
      <xdr:rowOff>116115</xdr:rowOff>
    </xdr:to>
    <xdr:sp macro="" textlink="">
      <xdr:nvSpPr>
        <xdr:cNvPr id="649" name="楕円 648">
          <a:extLst>
            <a:ext uri="{FF2B5EF4-FFF2-40B4-BE49-F238E27FC236}">
              <a16:creationId xmlns:a16="http://schemas.microsoft.com/office/drawing/2014/main" id="{7C3CEFF7-F588-4BEB-93B8-148A22E34810}"/>
            </a:ext>
          </a:extLst>
        </xdr:cNvPr>
        <xdr:cNvSpPr/>
      </xdr:nvSpPr>
      <xdr:spPr>
        <a:xfrm>
          <a:off x="1357884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65315</xdr:rowOff>
    </xdr:from>
    <xdr:to>
      <xdr:col>85</xdr:col>
      <xdr:colOff>127000</xdr:colOff>
      <xdr:row>60</xdr:row>
      <xdr:rowOff>97972</xdr:rowOff>
    </xdr:to>
    <xdr:cxnSp macro="">
      <xdr:nvCxnSpPr>
        <xdr:cNvPr id="650" name="直線コネクタ 649">
          <a:extLst>
            <a:ext uri="{FF2B5EF4-FFF2-40B4-BE49-F238E27FC236}">
              <a16:creationId xmlns:a16="http://schemas.microsoft.com/office/drawing/2014/main" id="{884BA207-8DB9-4599-BA61-4BE914D9B139}"/>
            </a:ext>
          </a:extLst>
        </xdr:cNvPr>
        <xdr:cNvCxnSpPr/>
      </xdr:nvCxnSpPr>
      <xdr:spPr>
        <a:xfrm>
          <a:off x="13629640" y="10123715"/>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651" name="楕円 650">
          <a:extLst>
            <a:ext uri="{FF2B5EF4-FFF2-40B4-BE49-F238E27FC236}">
              <a16:creationId xmlns:a16="http://schemas.microsoft.com/office/drawing/2014/main" id="{27A9BEFE-793F-457F-973F-A0508A818AAF}"/>
            </a:ext>
          </a:extLst>
        </xdr:cNvPr>
        <xdr:cNvSpPr/>
      </xdr:nvSpPr>
      <xdr:spPr>
        <a:xfrm>
          <a:off x="12804140" y="10044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32657</xdr:rowOff>
    </xdr:from>
    <xdr:to>
      <xdr:col>81</xdr:col>
      <xdr:colOff>50800</xdr:colOff>
      <xdr:row>60</xdr:row>
      <xdr:rowOff>65315</xdr:rowOff>
    </xdr:to>
    <xdr:cxnSp macro="">
      <xdr:nvCxnSpPr>
        <xdr:cNvPr id="652" name="直線コネクタ 651">
          <a:extLst>
            <a:ext uri="{FF2B5EF4-FFF2-40B4-BE49-F238E27FC236}">
              <a16:creationId xmlns:a16="http://schemas.microsoft.com/office/drawing/2014/main" id="{2148625D-44EA-490E-B8E0-4E2B785693A8}"/>
            </a:ext>
          </a:extLst>
        </xdr:cNvPr>
        <xdr:cNvCxnSpPr/>
      </xdr:nvCxnSpPr>
      <xdr:spPr>
        <a:xfrm>
          <a:off x="12854940" y="10091057"/>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653" name="楕円 652">
          <a:extLst>
            <a:ext uri="{FF2B5EF4-FFF2-40B4-BE49-F238E27FC236}">
              <a16:creationId xmlns:a16="http://schemas.microsoft.com/office/drawing/2014/main" id="{FA74A0E1-8A61-4112-B18C-A72C0B6E28D6}"/>
            </a:ext>
          </a:extLst>
        </xdr:cNvPr>
        <xdr:cNvSpPr/>
      </xdr:nvSpPr>
      <xdr:spPr>
        <a:xfrm>
          <a:off x="12029440" y="1001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32657</xdr:rowOff>
    </xdr:to>
    <xdr:cxnSp macro="">
      <xdr:nvCxnSpPr>
        <xdr:cNvPr id="654" name="直線コネクタ 653">
          <a:extLst>
            <a:ext uri="{FF2B5EF4-FFF2-40B4-BE49-F238E27FC236}">
              <a16:creationId xmlns:a16="http://schemas.microsoft.com/office/drawing/2014/main" id="{A05DA0EA-5D0D-4554-AB04-7DDE0FF300F0}"/>
            </a:ext>
          </a:extLst>
        </xdr:cNvPr>
        <xdr:cNvCxnSpPr/>
      </xdr:nvCxnSpPr>
      <xdr:spPr>
        <a:xfrm>
          <a:off x="12072620" y="1005840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87993</xdr:rowOff>
    </xdr:from>
    <xdr:to>
      <xdr:col>67</xdr:col>
      <xdr:colOff>101600</xdr:colOff>
      <xdr:row>60</xdr:row>
      <xdr:rowOff>18143</xdr:rowOff>
    </xdr:to>
    <xdr:sp macro="" textlink="">
      <xdr:nvSpPr>
        <xdr:cNvPr id="655" name="楕円 654">
          <a:extLst>
            <a:ext uri="{FF2B5EF4-FFF2-40B4-BE49-F238E27FC236}">
              <a16:creationId xmlns:a16="http://schemas.microsoft.com/office/drawing/2014/main" id="{308A4744-D02A-4F12-8626-362A8A17C2F8}"/>
            </a:ext>
          </a:extLst>
        </xdr:cNvPr>
        <xdr:cNvSpPr/>
      </xdr:nvSpPr>
      <xdr:spPr>
        <a:xfrm>
          <a:off x="11231880" y="9978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138793</xdr:rowOff>
    </xdr:from>
    <xdr:to>
      <xdr:col>71</xdr:col>
      <xdr:colOff>177800</xdr:colOff>
      <xdr:row>60</xdr:row>
      <xdr:rowOff>0</xdr:rowOff>
    </xdr:to>
    <xdr:cxnSp macro="">
      <xdr:nvCxnSpPr>
        <xdr:cNvPr id="656" name="直線コネクタ 655">
          <a:extLst>
            <a:ext uri="{FF2B5EF4-FFF2-40B4-BE49-F238E27FC236}">
              <a16:creationId xmlns:a16="http://schemas.microsoft.com/office/drawing/2014/main" id="{BBAB3193-6E49-4EE6-8D4B-E71D409A34F5}"/>
            </a:ext>
          </a:extLst>
        </xdr:cNvPr>
        <xdr:cNvCxnSpPr/>
      </xdr:nvCxnSpPr>
      <xdr:spPr>
        <a:xfrm>
          <a:off x="11282680" y="10029553"/>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118671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B2796B33-86D8-405A-9251-DC10454BD051}"/>
            </a:ext>
          </a:extLst>
        </xdr:cNvPr>
        <xdr:cNvSpPr txBox="1"/>
      </xdr:nvSpPr>
      <xdr:spPr>
        <a:xfrm>
          <a:off x="134372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E2BDA166-C9F5-4FE7-936F-FA80BEC08306}"/>
            </a:ext>
          </a:extLst>
        </xdr:cNvPr>
        <xdr:cNvSpPr txBox="1"/>
      </xdr:nvSpPr>
      <xdr:spPr>
        <a:xfrm>
          <a:off x="126752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3A26B605-3A78-43F3-A257-7DB21ADCDB37}"/>
            </a:ext>
          </a:extLst>
        </xdr:cNvPr>
        <xdr:cNvSpPr txBox="1"/>
      </xdr:nvSpPr>
      <xdr:spPr>
        <a:xfrm>
          <a:off x="119005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E1BCACB0-910F-45CD-A107-28DD078D406D}"/>
            </a:ext>
          </a:extLst>
        </xdr:cNvPr>
        <xdr:cNvSpPr txBox="1"/>
      </xdr:nvSpPr>
      <xdr:spPr>
        <a:xfrm>
          <a:off x="11102984"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132642</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1051F581-0269-470A-9C73-37283FAD35B9}"/>
            </a:ext>
          </a:extLst>
        </xdr:cNvPr>
        <xdr:cNvSpPr txBox="1"/>
      </xdr:nvSpPr>
      <xdr:spPr>
        <a:xfrm>
          <a:off x="13437244" y="985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80944FFB-F3C4-4DE5-8C32-207DAB53A678}"/>
            </a:ext>
          </a:extLst>
        </xdr:cNvPr>
        <xdr:cNvSpPr txBox="1"/>
      </xdr:nvSpPr>
      <xdr:spPr>
        <a:xfrm>
          <a:off x="1267524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951C3F43-4D89-455A-8292-E4349220CFC8}"/>
            </a:ext>
          </a:extLst>
        </xdr:cNvPr>
        <xdr:cNvSpPr txBox="1"/>
      </xdr:nvSpPr>
      <xdr:spPr>
        <a:xfrm>
          <a:off x="119005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B5787DA3-6A26-4223-B84E-1DF410DEE191}"/>
            </a:ext>
          </a:extLst>
        </xdr:cNvPr>
        <xdr:cNvSpPr txBox="1"/>
      </xdr:nvSpPr>
      <xdr:spPr>
        <a:xfrm>
          <a:off x="1110298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18FFFC0C-232B-438C-B104-A05E3E763A3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28B30164-5CE1-4EC0-88D1-443B7A7770C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DB4C005C-B29E-4949-A386-92707665865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1F0D1FDA-E2EC-4563-AAA2-96BCE2EB9D3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3501C1C5-397F-453B-9658-28A27F08B05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D441C375-A0B4-467F-9F6A-74B342055BB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4456673D-BD08-49F0-94F6-B85B7221B43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44390737-594C-4719-96DB-677CA5FEE59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7A669429-C5BD-4525-989F-29A3EC12499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6FC30F36-CD5B-4723-B364-3A29F5CAD08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9A8B8BAA-080D-41B4-8824-26FDC00A4359}"/>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BB1706A0-8F72-4837-AE21-F5E485BB24F5}"/>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EEA3DEFF-1CE3-4477-B504-FAAE3AD43754}"/>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679D1F22-8270-4A71-9402-CD0CF016AE1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183B1A24-0FEF-452E-B3BB-4B85B51FAC37}"/>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7CC21853-649E-4C2A-827A-327982B5771B}"/>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1014CB61-6CDF-4AEF-BA47-6625F2BF184A}"/>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7F989441-C13D-4371-A7D8-A6BC4218F863}"/>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6E65FC83-2391-4201-B95C-DD587F2B88F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ED883EEC-6B40-4867-9C35-CB0450DB7D52}"/>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52C45B24-CCCE-44DA-BD60-A2F680B07635}"/>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BCC19D5D-3298-40D4-8ACB-3A2A4C8FF957}"/>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9F8B2838-3EA4-4212-A664-E18E73198D3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373990-60C0-4A2E-9D57-C19ED07D4F3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5E416529-C6DA-4636-8695-B90559C80F4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52453FFC-85FF-404C-8E04-41DD5053AD82}"/>
            </a:ext>
          </a:extLst>
        </xdr:cNvPr>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5C41E9F4-98C3-44EA-9F02-7E3BC71D94FA}"/>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C8733589-5088-48D3-8208-DF6D11DD2E16}"/>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4EB1035C-4EE4-46D9-A524-BDA3F0CAD251}"/>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5D59CD9E-E418-4E40-8551-12822275FC1B}"/>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5C8A8223-0BB3-435F-B79F-EA75D942D610}"/>
            </a:ext>
          </a:extLst>
        </xdr:cNvPr>
        <xdr:cNvSpPr txBox="1"/>
      </xdr:nvSpPr>
      <xdr:spPr>
        <a:xfrm>
          <a:off x="19547840" y="10207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F5B9EE78-DFBB-47AE-8947-EFE83AE2565D}"/>
            </a:ext>
          </a:extLst>
        </xdr:cNvPr>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763029F7-763D-4998-B270-96C83A2EFD97}"/>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66994354-69DC-4777-818D-B1078DA33B21}"/>
            </a:ext>
          </a:extLst>
        </xdr:cNvPr>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3482F473-6CBF-43D8-B6E1-6F3011942669}"/>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773F012C-92E4-455D-8FE7-F0603591527D}"/>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AAECC612-8B5D-40AE-B710-2B0C4062C2C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983E0EB-3389-4D3B-AA7E-1737143F7E5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8378375-0365-4782-B594-4B78C1D0EE5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9981469-E7DC-496F-BF67-F4A5366AA08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FCFCE05-8587-4005-A619-CD3C4FFDF3B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153307</xdr:rowOff>
    </xdr:from>
    <xdr:to>
      <xdr:col>116</xdr:col>
      <xdr:colOff>114300</xdr:colOff>
      <xdr:row>64</xdr:row>
      <xdr:rowOff>83457</xdr:rowOff>
    </xdr:to>
    <xdr:sp macro="" textlink="">
      <xdr:nvSpPr>
        <xdr:cNvPr id="706" name="楕円 705">
          <a:extLst>
            <a:ext uri="{FF2B5EF4-FFF2-40B4-BE49-F238E27FC236}">
              <a16:creationId xmlns:a16="http://schemas.microsoft.com/office/drawing/2014/main" id="{225CB956-B951-4366-9B0C-00B0230B13DA}"/>
            </a:ext>
          </a:extLst>
        </xdr:cNvPr>
        <xdr:cNvSpPr/>
      </xdr:nvSpPr>
      <xdr:spPr>
        <a:xfrm>
          <a:off x="1945894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68234</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63F16586-6E77-488D-8554-F94D86CD189A}"/>
            </a:ext>
          </a:extLst>
        </xdr:cNvPr>
        <xdr:cNvSpPr txBox="1"/>
      </xdr:nvSpPr>
      <xdr:spPr>
        <a:xfrm>
          <a:off x="19547840" y="1062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708" name="楕円 707">
          <a:extLst>
            <a:ext uri="{FF2B5EF4-FFF2-40B4-BE49-F238E27FC236}">
              <a16:creationId xmlns:a16="http://schemas.microsoft.com/office/drawing/2014/main" id="{7C33F107-3276-468E-BFBE-7D7B3C224AE8}"/>
            </a:ext>
          </a:extLst>
        </xdr:cNvPr>
        <xdr:cNvSpPr/>
      </xdr:nvSpPr>
      <xdr:spPr>
        <a:xfrm>
          <a:off x="18735040" y="10714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32657</xdr:rowOff>
    </xdr:from>
    <xdr:to>
      <xdr:col>116</xdr:col>
      <xdr:colOff>63500</xdr:colOff>
      <xdr:row>64</xdr:row>
      <xdr:rowOff>32657</xdr:rowOff>
    </xdr:to>
    <xdr:cxnSp macro="">
      <xdr:nvCxnSpPr>
        <xdr:cNvPr id="709" name="直線コネクタ 708">
          <a:extLst>
            <a:ext uri="{FF2B5EF4-FFF2-40B4-BE49-F238E27FC236}">
              <a16:creationId xmlns:a16="http://schemas.microsoft.com/office/drawing/2014/main" id="{557E056E-590A-48DD-BF81-082F377A91C9}"/>
            </a:ext>
          </a:extLst>
        </xdr:cNvPr>
        <xdr:cNvCxnSpPr/>
      </xdr:nvCxnSpPr>
      <xdr:spPr>
        <a:xfrm>
          <a:off x="18778220" y="1076161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153307</xdr:rowOff>
    </xdr:from>
    <xdr:to>
      <xdr:col>107</xdr:col>
      <xdr:colOff>101600</xdr:colOff>
      <xdr:row>64</xdr:row>
      <xdr:rowOff>83457</xdr:rowOff>
    </xdr:to>
    <xdr:sp macro="" textlink="">
      <xdr:nvSpPr>
        <xdr:cNvPr id="710" name="楕円 709">
          <a:extLst>
            <a:ext uri="{FF2B5EF4-FFF2-40B4-BE49-F238E27FC236}">
              <a16:creationId xmlns:a16="http://schemas.microsoft.com/office/drawing/2014/main" id="{9FFCA09B-575D-4C7A-A884-729C560031EC}"/>
            </a:ext>
          </a:extLst>
        </xdr:cNvPr>
        <xdr:cNvSpPr/>
      </xdr:nvSpPr>
      <xdr:spPr>
        <a:xfrm>
          <a:off x="1793748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32657</xdr:rowOff>
    </xdr:to>
    <xdr:cxnSp macro="">
      <xdr:nvCxnSpPr>
        <xdr:cNvPr id="711" name="直線コネクタ 710">
          <a:extLst>
            <a:ext uri="{FF2B5EF4-FFF2-40B4-BE49-F238E27FC236}">
              <a16:creationId xmlns:a16="http://schemas.microsoft.com/office/drawing/2014/main" id="{30EB0AE2-70E5-42E7-B4A5-E8945F4BFC7E}"/>
            </a:ext>
          </a:extLst>
        </xdr:cNvPr>
        <xdr:cNvCxnSpPr/>
      </xdr:nvCxnSpPr>
      <xdr:spPr>
        <a:xfrm>
          <a:off x="17988280" y="1076161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712" name="楕円 711">
          <a:extLst>
            <a:ext uri="{FF2B5EF4-FFF2-40B4-BE49-F238E27FC236}">
              <a16:creationId xmlns:a16="http://schemas.microsoft.com/office/drawing/2014/main" id="{76E41073-9D03-46D3-A592-00D83D172BDB}"/>
            </a:ext>
          </a:extLst>
        </xdr:cNvPr>
        <xdr:cNvSpPr/>
      </xdr:nvSpPr>
      <xdr:spPr>
        <a:xfrm>
          <a:off x="1716278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32657</xdr:rowOff>
    </xdr:from>
    <xdr:to>
      <xdr:col>107</xdr:col>
      <xdr:colOff>50800</xdr:colOff>
      <xdr:row>64</xdr:row>
      <xdr:rowOff>32657</xdr:rowOff>
    </xdr:to>
    <xdr:cxnSp macro="">
      <xdr:nvCxnSpPr>
        <xdr:cNvPr id="713" name="直線コネクタ 712">
          <a:extLst>
            <a:ext uri="{FF2B5EF4-FFF2-40B4-BE49-F238E27FC236}">
              <a16:creationId xmlns:a16="http://schemas.microsoft.com/office/drawing/2014/main" id="{9392E6FE-DD69-41BB-8B26-FFB718F8FC96}"/>
            </a:ext>
          </a:extLst>
        </xdr:cNvPr>
        <xdr:cNvCxnSpPr/>
      </xdr:nvCxnSpPr>
      <xdr:spPr>
        <a:xfrm>
          <a:off x="17213580" y="1076161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153307</xdr:rowOff>
    </xdr:from>
    <xdr:to>
      <xdr:col>98</xdr:col>
      <xdr:colOff>38100</xdr:colOff>
      <xdr:row>64</xdr:row>
      <xdr:rowOff>83457</xdr:rowOff>
    </xdr:to>
    <xdr:sp macro="" textlink="">
      <xdr:nvSpPr>
        <xdr:cNvPr id="714" name="楕円 713">
          <a:extLst>
            <a:ext uri="{FF2B5EF4-FFF2-40B4-BE49-F238E27FC236}">
              <a16:creationId xmlns:a16="http://schemas.microsoft.com/office/drawing/2014/main" id="{8B3B4844-A8E2-4C4A-B2F6-05AD96D55C54}"/>
            </a:ext>
          </a:extLst>
        </xdr:cNvPr>
        <xdr:cNvSpPr/>
      </xdr:nvSpPr>
      <xdr:spPr>
        <a:xfrm>
          <a:off x="16388080" y="10714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32657</xdr:rowOff>
    </xdr:from>
    <xdr:to>
      <xdr:col>102</xdr:col>
      <xdr:colOff>114300</xdr:colOff>
      <xdr:row>64</xdr:row>
      <xdr:rowOff>32657</xdr:rowOff>
    </xdr:to>
    <xdr:cxnSp macro="">
      <xdr:nvCxnSpPr>
        <xdr:cNvPr id="715" name="直線コネクタ 714">
          <a:extLst>
            <a:ext uri="{FF2B5EF4-FFF2-40B4-BE49-F238E27FC236}">
              <a16:creationId xmlns:a16="http://schemas.microsoft.com/office/drawing/2014/main" id="{AA5956F8-01AA-48B9-A9AD-4EF8B4CCAFA7}"/>
            </a:ext>
          </a:extLst>
        </xdr:cNvPr>
        <xdr:cNvCxnSpPr/>
      </xdr:nvCxnSpPr>
      <xdr:spPr>
        <a:xfrm>
          <a:off x="16431260" y="1076161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563FFA08-A584-46BC-B95C-1BA093165832}"/>
            </a:ext>
          </a:extLst>
        </xdr:cNvPr>
        <xdr:cNvSpPr txBox="1"/>
      </xdr:nvSpPr>
      <xdr:spPr>
        <a:xfrm>
          <a:off x="185611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25DD7592-E46E-4EFC-99ED-7EF390387F58}"/>
            </a:ext>
          </a:extLst>
        </xdr:cNvPr>
        <xdr:cNvSpPr txBox="1"/>
      </xdr:nvSpPr>
      <xdr:spPr>
        <a:xfrm>
          <a:off x="1777626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12AEF780-6CAF-4F99-9E63-37136E571C97}"/>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0196C8F0-9709-4229-B3B7-365D015D9BAA}"/>
            </a:ext>
          </a:extLst>
        </xdr:cNvPr>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720" name="n_1mainValue【保健センター・保健所】&#10;一人当たり面積">
          <a:extLst>
            <a:ext uri="{FF2B5EF4-FFF2-40B4-BE49-F238E27FC236}">
              <a16:creationId xmlns:a16="http://schemas.microsoft.com/office/drawing/2014/main" id="{95291245-D427-4BA7-8CDC-DEDFB65B6DC6}"/>
            </a:ext>
          </a:extLst>
        </xdr:cNvPr>
        <xdr:cNvSpPr txBox="1"/>
      </xdr:nvSpPr>
      <xdr:spPr>
        <a:xfrm>
          <a:off x="1856112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721" name="n_2mainValue【保健センター・保健所】&#10;一人当たり面積">
          <a:extLst>
            <a:ext uri="{FF2B5EF4-FFF2-40B4-BE49-F238E27FC236}">
              <a16:creationId xmlns:a16="http://schemas.microsoft.com/office/drawing/2014/main" id="{52AE17E1-E3A2-48EC-A14B-A651E3799C33}"/>
            </a:ext>
          </a:extLst>
        </xdr:cNvPr>
        <xdr:cNvSpPr txBox="1"/>
      </xdr:nvSpPr>
      <xdr:spPr>
        <a:xfrm>
          <a:off x="1777626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722" name="n_3mainValue【保健センター・保健所】&#10;一人当たり面積">
          <a:extLst>
            <a:ext uri="{FF2B5EF4-FFF2-40B4-BE49-F238E27FC236}">
              <a16:creationId xmlns:a16="http://schemas.microsoft.com/office/drawing/2014/main" id="{A0D83884-1C42-479F-B1AE-7C0F61F18D72}"/>
            </a:ext>
          </a:extLst>
        </xdr:cNvPr>
        <xdr:cNvSpPr txBox="1"/>
      </xdr:nvSpPr>
      <xdr:spPr>
        <a:xfrm>
          <a:off x="1700156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723" name="n_4mainValue【保健センター・保健所】&#10;一人当たり面積">
          <a:extLst>
            <a:ext uri="{FF2B5EF4-FFF2-40B4-BE49-F238E27FC236}">
              <a16:creationId xmlns:a16="http://schemas.microsoft.com/office/drawing/2014/main" id="{3CF2F6C0-8F2C-4C5A-958E-C381FD14780E}"/>
            </a:ext>
          </a:extLst>
        </xdr:cNvPr>
        <xdr:cNvSpPr txBox="1"/>
      </xdr:nvSpPr>
      <xdr:spPr>
        <a:xfrm>
          <a:off x="1622686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62ECD8E3-3626-41D4-9C28-5344E903D1C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3C6D3AD1-F9B0-46FB-8011-EE0FA3B8592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931493C1-A5F0-4170-8C5C-0FCC7BDD2C7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7986220E-DECC-44BC-95B0-28B266BBD43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EC83A6A2-0E7D-4732-8BAD-07FEC5BFB83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DC142CC8-8C9E-46F4-92AC-D3498F9445E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B6656EA6-CF33-4335-BF80-C72CB481E91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13AF23C-C693-445E-B56A-751C672281A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65AD919D-8413-4579-ADD8-3C719AB8871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4C8AB6A0-EAD8-4ABD-81D6-DFEC601A0AB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73D29713-AAE0-45BA-B3B1-38C1A0ED36C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D4C39D16-15FA-4D94-8288-F54D9165729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380B1F3A-8354-47AC-B1A4-935AF603D1C9}"/>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E3D6CFDA-CEFD-4C52-8133-55CBD823086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CEB1ADB-346D-4EFB-877E-50C669C49086}"/>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4C5E6819-48FF-42EE-B12B-42545C58CACF}"/>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43E51897-5604-44E8-A703-94BEA7C0059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ED8AAA16-CC43-4005-9A10-A25E5CF6FDA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4570622B-0AE1-4696-A670-9978A5371EC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1F5E5DA5-42CB-4F61-9D37-DB9E2CE1A0DF}"/>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33E650C6-50A0-461D-BE86-23C348CD79A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4C788428-906F-4139-B5DE-F42C79C8E44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64D9E251-05C6-4591-B133-AF946574BBE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7534F204-EE5F-4912-B8DA-A2A982B5356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9375483B-83C7-4CA9-8585-D3BBE5887361}"/>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46E1B384-4226-413B-AB49-766CD3A285F5}"/>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F5C011F7-6425-48A3-B564-35F46C281F51}"/>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E61790D-DC93-40B2-9A1B-F168D1E85F18}"/>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1EB18EB4-F234-41E5-8EE7-9E8DFA0866C9}"/>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3D76603C-FA46-4F9F-9A00-C4B99D4A09F4}"/>
            </a:ext>
          </a:extLst>
        </xdr:cNvPr>
        <xdr:cNvSpPr txBox="1"/>
      </xdr:nvSpPr>
      <xdr:spPr>
        <a:xfrm>
          <a:off x="14414500" y="1367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420230FA-0D38-4083-A8A8-478441498C7E}"/>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A2D1D26D-E0C4-4448-8F69-479000FBF1E2}"/>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F2AD92D3-6955-45F4-B6AB-E6F9EF4E0786}"/>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92DF8C12-9210-4D1E-84BD-71EBFC029D98}"/>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264EBA09-D637-4B5A-AC9C-8B171891499C}"/>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8D67147-0E58-475E-92EA-76BD6A0CCDA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23218F1-6724-482E-A3E8-8E997AB05EF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E827B88-111C-409C-A76D-CC2FA6379B2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E4C8A82-F79F-4FD2-9A18-7D9066313CC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2DF34F9-E073-430F-BB73-E026538DFD1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xdr:rowOff>
    </xdr:from>
    <xdr:to>
      <xdr:col>85</xdr:col>
      <xdr:colOff>177800</xdr:colOff>
      <xdr:row>83</xdr:row>
      <xdr:rowOff>115570</xdr:rowOff>
    </xdr:to>
    <xdr:sp macro="" textlink="">
      <xdr:nvSpPr>
        <xdr:cNvPr id="764" name="楕円 763">
          <a:extLst>
            <a:ext uri="{FF2B5EF4-FFF2-40B4-BE49-F238E27FC236}">
              <a16:creationId xmlns:a16="http://schemas.microsoft.com/office/drawing/2014/main" id="{16C4E8AE-57E2-458D-BAA4-770734B41746}"/>
            </a:ext>
          </a:extLst>
        </xdr:cNvPr>
        <xdr:cNvSpPr/>
      </xdr:nvSpPr>
      <xdr:spPr>
        <a:xfrm>
          <a:off x="14325600" y="139280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163847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1861F067-1577-4884-8F51-857EC53D4ECA}"/>
            </a:ext>
          </a:extLst>
        </xdr:cNvPr>
        <xdr:cNvSpPr txBox="1"/>
      </xdr:nvSpPr>
      <xdr:spPr>
        <a:xfrm>
          <a:off x="14414500"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168275</xdr:rowOff>
    </xdr:from>
    <xdr:to>
      <xdr:col>81</xdr:col>
      <xdr:colOff>101600</xdr:colOff>
      <xdr:row>83</xdr:row>
      <xdr:rowOff>98425</xdr:rowOff>
    </xdr:to>
    <xdr:sp macro="" textlink="">
      <xdr:nvSpPr>
        <xdr:cNvPr id="766" name="楕円 765">
          <a:extLst>
            <a:ext uri="{FF2B5EF4-FFF2-40B4-BE49-F238E27FC236}">
              <a16:creationId xmlns:a16="http://schemas.microsoft.com/office/drawing/2014/main" id="{260F5CAF-E5BD-4BFD-B5B1-EC21E82C86DD}"/>
            </a:ext>
          </a:extLst>
        </xdr:cNvPr>
        <xdr:cNvSpPr/>
      </xdr:nvSpPr>
      <xdr:spPr>
        <a:xfrm>
          <a:off x="13578840" y="1391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47625</xdr:rowOff>
    </xdr:from>
    <xdr:to>
      <xdr:col>85</xdr:col>
      <xdr:colOff>127000</xdr:colOff>
      <xdr:row>83</xdr:row>
      <xdr:rowOff>64770</xdr:rowOff>
    </xdr:to>
    <xdr:cxnSp macro="">
      <xdr:nvCxnSpPr>
        <xdr:cNvPr id="767" name="直線コネクタ 766">
          <a:extLst>
            <a:ext uri="{FF2B5EF4-FFF2-40B4-BE49-F238E27FC236}">
              <a16:creationId xmlns:a16="http://schemas.microsoft.com/office/drawing/2014/main" id="{DBF1FC5F-5D8E-4C74-9C66-2CEDE246A342}"/>
            </a:ext>
          </a:extLst>
        </xdr:cNvPr>
        <xdr:cNvCxnSpPr/>
      </xdr:nvCxnSpPr>
      <xdr:spPr>
        <a:xfrm>
          <a:off x="13629640" y="13961745"/>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133986</xdr:rowOff>
    </xdr:from>
    <xdr:to>
      <xdr:col>76</xdr:col>
      <xdr:colOff>165100</xdr:colOff>
      <xdr:row>83</xdr:row>
      <xdr:rowOff>64136</xdr:rowOff>
    </xdr:to>
    <xdr:sp macro="" textlink="">
      <xdr:nvSpPr>
        <xdr:cNvPr id="768" name="楕円 767">
          <a:extLst>
            <a:ext uri="{FF2B5EF4-FFF2-40B4-BE49-F238E27FC236}">
              <a16:creationId xmlns:a16="http://schemas.microsoft.com/office/drawing/2014/main" id="{10E7C42F-772D-48C1-915B-21E84B9576C6}"/>
            </a:ext>
          </a:extLst>
        </xdr:cNvPr>
        <xdr:cNvSpPr/>
      </xdr:nvSpPr>
      <xdr:spPr>
        <a:xfrm>
          <a:off x="12804140" y="13880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13336</xdr:rowOff>
    </xdr:from>
    <xdr:to>
      <xdr:col>81</xdr:col>
      <xdr:colOff>50800</xdr:colOff>
      <xdr:row>83</xdr:row>
      <xdr:rowOff>47625</xdr:rowOff>
    </xdr:to>
    <xdr:cxnSp macro="">
      <xdr:nvCxnSpPr>
        <xdr:cNvPr id="769" name="直線コネクタ 768">
          <a:extLst>
            <a:ext uri="{FF2B5EF4-FFF2-40B4-BE49-F238E27FC236}">
              <a16:creationId xmlns:a16="http://schemas.microsoft.com/office/drawing/2014/main" id="{7514EB8F-0578-4BD5-ADDD-1FF9D84B86DC}"/>
            </a:ext>
          </a:extLst>
        </xdr:cNvPr>
        <xdr:cNvCxnSpPr/>
      </xdr:nvCxnSpPr>
      <xdr:spPr>
        <a:xfrm>
          <a:off x="12854940" y="13927456"/>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99695</xdr:rowOff>
    </xdr:from>
    <xdr:to>
      <xdr:col>72</xdr:col>
      <xdr:colOff>38100</xdr:colOff>
      <xdr:row>83</xdr:row>
      <xdr:rowOff>29845</xdr:rowOff>
    </xdr:to>
    <xdr:sp macro="" textlink="">
      <xdr:nvSpPr>
        <xdr:cNvPr id="770" name="楕円 769">
          <a:extLst>
            <a:ext uri="{FF2B5EF4-FFF2-40B4-BE49-F238E27FC236}">
              <a16:creationId xmlns:a16="http://schemas.microsoft.com/office/drawing/2014/main" id="{313DD0D8-110C-4F8D-A0C8-B8E915114BF5}"/>
            </a:ext>
          </a:extLst>
        </xdr:cNvPr>
        <xdr:cNvSpPr/>
      </xdr:nvSpPr>
      <xdr:spPr>
        <a:xfrm>
          <a:off x="12029440" y="13846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150495</xdr:rowOff>
    </xdr:from>
    <xdr:to>
      <xdr:col>76</xdr:col>
      <xdr:colOff>114300</xdr:colOff>
      <xdr:row>83</xdr:row>
      <xdr:rowOff>13336</xdr:rowOff>
    </xdr:to>
    <xdr:cxnSp macro="">
      <xdr:nvCxnSpPr>
        <xdr:cNvPr id="771" name="直線コネクタ 770">
          <a:extLst>
            <a:ext uri="{FF2B5EF4-FFF2-40B4-BE49-F238E27FC236}">
              <a16:creationId xmlns:a16="http://schemas.microsoft.com/office/drawing/2014/main" id="{638DE0A8-A84E-4CCB-8D78-AF9BF8A80AA3}"/>
            </a:ext>
          </a:extLst>
        </xdr:cNvPr>
        <xdr:cNvCxnSpPr/>
      </xdr:nvCxnSpPr>
      <xdr:spPr>
        <a:xfrm>
          <a:off x="12072620" y="13896975"/>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65405</xdr:rowOff>
    </xdr:from>
    <xdr:to>
      <xdr:col>67</xdr:col>
      <xdr:colOff>101600</xdr:colOff>
      <xdr:row>82</xdr:row>
      <xdr:rowOff>167005</xdr:rowOff>
    </xdr:to>
    <xdr:sp macro="" textlink="">
      <xdr:nvSpPr>
        <xdr:cNvPr id="772" name="楕円 771">
          <a:extLst>
            <a:ext uri="{FF2B5EF4-FFF2-40B4-BE49-F238E27FC236}">
              <a16:creationId xmlns:a16="http://schemas.microsoft.com/office/drawing/2014/main" id="{A36D7432-CA8D-4258-AEAC-B405F914A1E5}"/>
            </a:ext>
          </a:extLst>
        </xdr:cNvPr>
        <xdr:cNvSpPr/>
      </xdr:nvSpPr>
      <xdr:spPr>
        <a:xfrm>
          <a:off x="11231880" y="13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116205</xdr:rowOff>
    </xdr:from>
    <xdr:to>
      <xdr:col>71</xdr:col>
      <xdr:colOff>177800</xdr:colOff>
      <xdr:row>82</xdr:row>
      <xdr:rowOff>150495</xdr:rowOff>
    </xdr:to>
    <xdr:cxnSp macro="">
      <xdr:nvCxnSpPr>
        <xdr:cNvPr id="773" name="直線コネクタ 772">
          <a:extLst>
            <a:ext uri="{FF2B5EF4-FFF2-40B4-BE49-F238E27FC236}">
              <a16:creationId xmlns:a16="http://schemas.microsoft.com/office/drawing/2014/main" id="{065BC8F2-155A-4E33-AB90-64602C4F1D5B}"/>
            </a:ext>
          </a:extLst>
        </xdr:cNvPr>
        <xdr:cNvCxnSpPr/>
      </xdr:nvCxnSpPr>
      <xdr:spPr>
        <a:xfrm>
          <a:off x="11282680" y="1386268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32D41F03-0C08-43CE-B86D-4B034141C7D5}"/>
            </a:ext>
          </a:extLst>
        </xdr:cNvPr>
        <xdr:cNvSpPr txBox="1"/>
      </xdr:nvSpPr>
      <xdr:spPr>
        <a:xfrm>
          <a:off x="13437244" y="1357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2CAE92B8-FAA2-48C6-9B1F-6C6A766A2EC7}"/>
            </a:ext>
          </a:extLst>
        </xdr:cNvPr>
        <xdr:cNvSpPr txBox="1"/>
      </xdr:nvSpPr>
      <xdr:spPr>
        <a:xfrm>
          <a:off x="126752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6" name="n_3aveValue【消防施設】&#10;有形固定資産減価償却率">
          <a:extLst>
            <a:ext uri="{FF2B5EF4-FFF2-40B4-BE49-F238E27FC236}">
              <a16:creationId xmlns:a16="http://schemas.microsoft.com/office/drawing/2014/main" id="{93B865B0-B2C0-44ED-B5FB-97DAD3A82D4D}"/>
            </a:ext>
          </a:extLst>
        </xdr:cNvPr>
        <xdr:cNvSpPr txBox="1"/>
      </xdr:nvSpPr>
      <xdr:spPr>
        <a:xfrm>
          <a:off x="119005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7" name="n_4aveValue【消防施設】&#10;有形固定資産減価償却率">
          <a:extLst>
            <a:ext uri="{FF2B5EF4-FFF2-40B4-BE49-F238E27FC236}">
              <a16:creationId xmlns:a16="http://schemas.microsoft.com/office/drawing/2014/main" id="{70D81238-33E3-4604-824D-6B4F37A3C9CF}"/>
            </a:ext>
          </a:extLst>
        </xdr:cNvPr>
        <xdr:cNvSpPr txBox="1"/>
      </xdr:nvSpPr>
      <xdr:spPr>
        <a:xfrm>
          <a:off x="1110298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89552</xdr:rowOff>
    </xdr:from>
    <xdr:ext cx="405111" cy="259045"/>
    <xdr:sp macro="" textlink="">
      <xdr:nvSpPr>
        <xdr:cNvPr id="778" name="n_1mainValue【消防施設】&#10;有形固定資産減価償却率">
          <a:extLst>
            <a:ext uri="{FF2B5EF4-FFF2-40B4-BE49-F238E27FC236}">
              <a16:creationId xmlns:a16="http://schemas.microsoft.com/office/drawing/2014/main" id="{032BE96A-FBB0-4D0E-B7FF-4C167F0F6E25}"/>
            </a:ext>
          </a:extLst>
        </xdr:cNvPr>
        <xdr:cNvSpPr txBox="1"/>
      </xdr:nvSpPr>
      <xdr:spPr>
        <a:xfrm>
          <a:off x="134372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55263</xdr:rowOff>
    </xdr:from>
    <xdr:ext cx="405111" cy="259045"/>
    <xdr:sp macro="" textlink="">
      <xdr:nvSpPr>
        <xdr:cNvPr id="779" name="n_2mainValue【消防施設】&#10;有形固定資産減価償却率">
          <a:extLst>
            <a:ext uri="{FF2B5EF4-FFF2-40B4-BE49-F238E27FC236}">
              <a16:creationId xmlns:a16="http://schemas.microsoft.com/office/drawing/2014/main" id="{4F3A6F4A-AEDE-4BFF-A1FC-A9AED4DB9F25}"/>
            </a:ext>
          </a:extLst>
        </xdr:cNvPr>
        <xdr:cNvSpPr txBox="1"/>
      </xdr:nvSpPr>
      <xdr:spPr>
        <a:xfrm>
          <a:off x="12675244" y="139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20972</xdr:rowOff>
    </xdr:from>
    <xdr:ext cx="405111" cy="259045"/>
    <xdr:sp macro="" textlink="">
      <xdr:nvSpPr>
        <xdr:cNvPr id="780" name="n_3mainValue【消防施設】&#10;有形固定資産減価償却率">
          <a:extLst>
            <a:ext uri="{FF2B5EF4-FFF2-40B4-BE49-F238E27FC236}">
              <a16:creationId xmlns:a16="http://schemas.microsoft.com/office/drawing/2014/main" id="{3A6EBB80-03B2-49EE-BE36-983632711937}"/>
            </a:ext>
          </a:extLst>
        </xdr:cNvPr>
        <xdr:cNvSpPr txBox="1"/>
      </xdr:nvSpPr>
      <xdr:spPr>
        <a:xfrm>
          <a:off x="11900544" y="139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781" name="n_4mainValue【消防施設】&#10;有形固定資産減価償却率">
          <a:extLst>
            <a:ext uri="{FF2B5EF4-FFF2-40B4-BE49-F238E27FC236}">
              <a16:creationId xmlns:a16="http://schemas.microsoft.com/office/drawing/2014/main" id="{04B0AE12-F8A2-4541-A733-4F7125BE35AD}"/>
            </a:ext>
          </a:extLst>
        </xdr:cNvPr>
        <xdr:cNvSpPr txBox="1"/>
      </xdr:nvSpPr>
      <xdr:spPr>
        <a:xfrm>
          <a:off x="1110298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310B854F-D8BC-42A6-A4B4-53764EF1D0D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FC4B6B51-FB5A-47EF-B588-27D98F30844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78F4D39C-BC85-4900-A102-D4445339C6F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EEAAD537-E771-4145-85AC-5F9E001F7AE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199E6C64-9EF2-46FC-93A1-5DE1B6D2FFC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84DC6E0C-D549-42A0-8003-802D5F97135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E63814DF-0E6B-41C0-9A0C-B8948FBBACD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B57002B9-3650-4FC5-A3B0-A2194813947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BD595201-87DB-4C13-B88A-1AAB083AA02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1FC58CCB-560F-469C-A9CD-D8FA7A689DD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205D4A9E-248D-4F7C-8360-E5710E217A23}"/>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AE7CC0DE-5B8B-4EFE-BA8C-A0982F5F3279}"/>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848ED0CD-7746-457E-BB9A-2DF3DA21AF9F}"/>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056EA906-1208-4192-B446-E166859E22C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7D84EBBD-F3FE-4A10-A241-51F3D60C32E3}"/>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1C91E0E8-E589-4B11-8647-1F75F6ED690A}"/>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EC4954D5-6761-4E46-A843-4EAECA932B0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757AEBE2-5619-4277-896E-3DEF3604CF5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60F9BAA4-5971-433C-AEED-943B770719E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384F2789-A9CE-4919-8CAC-9E83E5B8E8E6}"/>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7DEB36CF-E8BA-4677-B024-C1781D08996B}"/>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F1E098A8-342C-403D-B967-8A5AF8DC2238}"/>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EDBD3C58-DA1A-4AB6-BED3-86CF88152C73}"/>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502B9739-12B2-406A-A659-E3D5E9705A90}"/>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5F772120-A1AD-421D-B820-0EC2E0725799}"/>
            </a:ext>
          </a:extLst>
        </xdr:cNvPr>
        <xdr:cNvSpPr txBox="1"/>
      </xdr:nvSpPr>
      <xdr:spPr>
        <a:xfrm>
          <a:off x="19547840" y="1379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3CAF2E58-D704-4E3D-A449-BE2B56B1D52B}"/>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52C9A403-17F9-4214-9685-F67626D8DBA5}"/>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83DD78E1-EF2C-4CAD-BE2D-08B1B6EC3A71}"/>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9BF8EE2D-693D-4FB3-9143-E6CE6232003A}"/>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B633EDDB-EA20-4D21-88B7-54001A4148F9}"/>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4156E9F6-6ACA-4D54-8EAE-5B596DF6F65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12E7F68B-1A84-4EFB-A294-982F30F8D8B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F020B500-7B67-4BB3-9E38-10CAFA041F3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6BCD630-D26B-4639-935F-94E18F12E92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591DF85-8932-428C-91C9-65D64629A3A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158750</xdr:rowOff>
    </xdr:from>
    <xdr:to>
      <xdr:col>116</xdr:col>
      <xdr:colOff>114300</xdr:colOff>
      <xdr:row>78</xdr:row>
      <xdr:rowOff>88900</xdr:rowOff>
    </xdr:to>
    <xdr:sp macro="" textlink="">
      <xdr:nvSpPr>
        <xdr:cNvPr id="817" name="楕円 816">
          <a:extLst>
            <a:ext uri="{FF2B5EF4-FFF2-40B4-BE49-F238E27FC236}">
              <a16:creationId xmlns:a16="http://schemas.microsoft.com/office/drawing/2014/main" id="{1FFCFA71-9478-48C9-A809-72676225106F}"/>
            </a:ext>
          </a:extLst>
        </xdr:cNvPr>
        <xdr:cNvSpPr/>
      </xdr:nvSpPr>
      <xdr:spPr>
        <a:xfrm>
          <a:off x="1945894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83202</xdr:rowOff>
    </xdr:from>
    <xdr:ext cx="469744" cy="259045"/>
    <xdr:sp macro="" textlink="">
      <xdr:nvSpPr>
        <xdr:cNvPr id="818" name="【消防施設】&#10;一人当たり面積該当値テキスト">
          <a:extLst>
            <a:ext uri="{FF2B5EF4-FFF2-40B4-BE49-F238E27FC236}">
              <a16:creationId xmlns:a16="http://schemas.microsoft.com/office/drawing/2014/main" id="{86816AAB-6C66-48BF-822A-6DE8731E19E3}"/>
            </a:ext>
          </a:extLst>
        </xdr:cNvPr>
        <xdr:cNvSpPr txBox="1"/>
      </xdr:nvSpPr>
      <xdr:spPr>
        <a:xfrm>
          <a:off x="19547840" y="1299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4445</xdr:rowOff>
    </xdr:from>
    <xdr:to>
      <xdr:col>112</xdr:col>
      <xdr:colOff>38100</xdr:colOff>
      <xdr:row>78</xdr:row>
      <xdr:rowOff>106045</xdr:rowOff>
    </xdr:to>
    <xdr:sp macro="" textlink="">
      <xdr:nvSpPr>
        <xdr:cNvPr id="819" name="楕円 818">
          <a:extLst>
            <a:ext uri="{FF2B5EF4-FFF2-40B4-BE49-F238E27FC236}">
              <a16:creationId xmlns:a16="http://schemas.microsoft.com/office/drawing/2014/main" id="{6916A1A4-747A-4EA7-84F5-67B3B5FCC4C2}"/>
            </a:ext>
          </a:extLst>
        </xdr:cNvPr>
        <xdr:cNvSpPr/>
      </xdr:nvSpPr>
      <xdr:spPr>
        <a:xfrm>
          <a:off x="18735040" y="130803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55245</xdr:rowOff>
    </xdr:to>
    <xdr:cxnSp macro="">
      <xdr:nvCxnSpPr>
        <xdr:cNvPr id="820" name="直線コネクタ 819">
          <a:extLst>
            <a:ext uri="{FF2B5EF4-FFF2-40B4-BE49-F238E27FC236}">
              <a16:creationId xmlns:a16="http://schemas.microsoft.com/office/drawing/2014/main" id="{25CFE060-95A9-4C6A-8C14-9C5DD701DD86}"/>
            </a:ext>
          </a:extLst>
        </xdr:cNvPr>
        <xdr:cNvCxnSpPr/>
      </xdr:nvCxnSpPr>
      <xdr:spPr>
        <a:xfrm flipV="1">
          <a:off x="18778220" y="13114020"/>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15875</xdr:rowOff>
    </xdr:from>
    <xdr:to>
      <xdr:col>107</xdr:col>
      <xdr:colOff>101600</xdr:colOff>
      <xdr:row>78</xdr:row>
      <xdr:rowOff>117475</xdr:rowOff>
    </xdr:to>
    <xdr:sp macro="" textlink="">
      <xdr:nvSpPr>
        <xdr:cNvPr id="821" name="楕円 820">
          <a:extLst>
            <a:ext uri="{FF2B5EF4-FFF2-40B4-BE49-F238E27FC236}">
              <a16:creationId xmlns:a16="http://schemas.microsoft.com/office/drawing/2014/main" id="{6AAD61CC-7AFE-444F-ABB8-E69243D05C61}"/>
            </a:ext>
          </a:extLst>
        </xdr:cNvPr>
        <xdr:cNvSpPr/>
      </xdr:nvSpPr>
      <xdr:spPr>
        <a:xfrm>
          <a:off x="1793748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55245</xdr:rowOff>
    </xdr:from>
    <xdr:to>
      <xdr:col>111</xdr:col>
      <xdr:colOff>177800</xdr:colOff>
      <xdr:row>78</xdr:row>
      <xdr:rowOff>66675</xdr:rowOff>
    </xdr:to>
    <xdr:cxnSp macro="">
      <xdr:nvCxnSpPr>
        <xdr:cNvPr id="822" name="直線コネクタ 821">
          <a:extLst>
            <a:ext uri="{FF2B5EF4-FFF2-40B4-BE49-F238E27FC236}">
              <a16:creationId xmlns:a16="http://schemas.microsoft.com/office/drawing/2014/main" id="{50C87549-E52F-473B-AB0D-413D6A1FEB6C}"/>
            </a:ext>
          </a:extLst>
        </xdr:cNvPr>
        <xdr:cNvCxnSpPr/>
      </xdr:nvCxnSpPr>
      <xdr:spPr>
        <a:xfrm flipV="1">
          <a:off x="17988280" y="1313116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27305</xdr:rowOff>
    </xdr:from>
    <xdr:to>
      <xdr:col>102</xdr:col>
      <xdr:colOff>165100</xdr:colOff>
      <xdr:row>78</xdr:row>
      <xdr:rowOff>128905</xdr:rowOff>
    </xdr:to>
    <xdr:sp macro="" textlink="">
      <xdr:nvSpPr>
        <xdr:cNvPr id="823" name="楕円 822">
          <a:extLst>
            <a:ext uri="{FF2B5EF4-FFF2-40B4-BE49-F238E27FC236}">
              <a16:creationId xmlns:a16="http://schemas.microsoft.com/office/drawing/2014/main" id="{0430F483-2203-4868-B9A9-0B78B9BFA092}"/>
            </a:ext>
          </a:extLst>
        </xdr:cNvPr>
        <xdr:cNvSpPr/>
      </xdr:nvSpPr>
      <xdr:spPr>
        <a:xfrm>
          <a:off x="1716278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66675</xdr:rowOff>
    </xdr:from>
    <xdr:to>
      <xdr:col>107</xdr:col>
      <xdr:colOff>50800</xdr:colOff>
      <xdr:row>78</xdr:row>
      <xdr:rowOff>78105</xdr:rowOff>
    </xdr:to>
    <xdr:cxnSp macro="">
      <xdr:nvCxnSpPr>
        <xdr:cNvPr id="824" name="直線コネクタ 823">
          <a:extLst>
            <a:ext uri="{FF2B5EF4-FFF2-40B4-BE49-F238E27FC236}">
              <a16:creationId xmlns:a16="http://schemas.microsoft.com/office/drawing/2014/main" id="{DD3ED2D3-A9D3-4AC6-AF4F-894AE22A8B62}"/>
            </a:ext>
          </a:extLst>
        </xdr:cNvPr>
        <xdr:cNvCxnSpPr/>
      </xdr:nvCxnSpPr>
      <xdr:spPr>
        <a:xfrm flipV="1">
          <a:off x="17213580" y="1314259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44450</xdr:rowOff>
    </xdr:from>
    <xdr:to>
      <xdr:col>98</xdr:col>
      <xdr:colOff>38100</xdr:colOff>
      <xdr:row>78</xdr:row>
      <xdr:rowOff>146050</xdr:rowOff>
    </xdr:to>
    <xdr:sp macro="" textlink="">
      <xdr:nvSpPr>
        <xdr:cNvPr id="825" name="楕円 824">
          <a:extLst>
            <a:ext uri="{FF2B5EF4-FFF2-40B4-BE49-F238E27FC236}">
              <a16:creationId xmlns:a16="http://schemas.microsoft.com/office/drawing/2014/main" id="{48BFD881-2185-4885-ABE7-8DA9A00E2D01}"/>
            </a:ext>
          </a:extLst>
        </xdr:cNvPr>
        <xdr:cNvSpPr/>
      </xdr:nvSpPr>
      <xdr:spPr>
        <a:xfrm>
          <a:off x="16388080" y="13120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78105</xdr:rowOff>
    </xdr:from>
    <xdr:to>
      <xdr:col>102</xdr:col>
      <xdr:colOff>114300</xdr:colOff>
      <xdr:row>78</xdr:row>
      <xdr:rowOff>95250</xdr:rowOff>
    </xdr:to>
    <xdr:cxnSp macro="">
      <xdr:nvCxnSpPr>
        <xdr:cNvPr id="826" name="直線コネクタ 825">
          <a:extLst>
            <a:ext uri="{FF2B5EF4-FFF2-40B4-BE49-F238E27FC236}">
              <a16:creationId xmlns:a16="http://schemas.microsoft.com/office/drawing/2014/main" id="{DECF711B-BE0E-49FC-992D-FEE85C1153EC}"/>
            </a:ext>
          </a:extLst>
        </xdr:cNvPr>
        <xdr:cNvCxnSpPr/>
      </xdr:nvCxnSpPr>
      <xdr:spPr>
        <a:xfrm flipV="1">
          <a:off x="16431260" y="1315402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A3F40993-4EC1-4826-B79E-9BC0AD6CDBD3}"/>
            </a:ext>
          </a:extLst>
        </xdr:cNvPr>
        <xdr:cNvSpPr txBox="1"/>
      </xdr:nvSpPr>
      <xdr:spPr>
        <a:xfrm>
          <a:off x="18561127" y="138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8" name="n_2aveValue【消防施設】&#10;一人当たり面積">
          <a:extLst>
            <a:ext uri="{FF2B5EF4-FFF2-40B4-BE49-F238E27FC236}">
              <a16:creationId xmlns:a16="http://schemas.microsoft.com/office/drawing/2014/main" id="{087C08F6-4B28-4F04-97F5-3F4AE3B3FAED}"/>
            </a:ext>
          </a:extLst>
        </xdr:cNvPr>
        <xdr:cNvSpPr txBox="1"/>
      </xdr:nvSpPr>
      <xdr:spPr>
        <a:xfrm>
          <a:off x="17776267" y="1387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829" name="n_3aveValue【消防施設】&#10;一人当たり面積">
          <a:extLst>
            <a:ext uri="{FF2B5EF4-FFF2-40B4-BE49-F238E27FC236}">
              <a16:creationId xmlns:a16="http://schemas.microsoft.com/office/drawing/2014/main" id="{0D1232FA-D18F-4B1A-BB6C-47262FC09AC7}"/>
            </a:ext>
          </a:extLst>
        </xdr:cNvPr>
        <xdr:cNvSpPr txBox="1"/>
      </xdr:nvSpPr>
      <xdr:spPr>
        <a:xfrm>
          <a:off x="17001567" y="139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830" name="n_4aveValue【消防施設】&#10;一人当たり面積">
          <a:extLst>
            <a:ext uri="{FF2B5EF4-FFF2-40B4-BE49-F238E27FC236}">
              <a16:creationId xmlns:a16="http://schemas.microsoft.com/office/drawing/2014/main" id="{3F910ED1-023F-4608-AB7A-75ABAF155614}"/>
            </a:ext>
          </a:extLst>
        </xdr:cNvPr>
        <xdr:cNvSpPr txBox="1"/>
      </xdr:nvSpPr>
      <xdr:spPr>
        <a:xfrm>
          <a:off x="16226867" y="1388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122572</xdr:rowOff>
    </xdr:from>
    <xdr:ext cx="469744" cy="259045"/>
    <xdr:sp macro="" textlink="">
      <xdr:nvSpPr>
        <xdr:cNvPr id="831" name="n_1mainValue【消防施設】&#10;一人当たり面積">
          <a:extLst>
            <a:ext uri="{FF2B5EF4-FFF2-40B4-BE49-F238E27FC236}">
              <a16:creationId xmlns:a16="http://schemas.microsoft.com/office/drawing/2014/main" id="{82847356-3937-4217-9BF7-141E903317E8}"/>
            </a:ext>
          </a:extLst>
        </xdr:cNvPr>
        <xdr:cNvSpPr txBox="1"/>
      </xdr:nvSpPr>
      <xdr:spPr>
        <a:xfrm>
          <a:off x="18561127" y="1286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134002</xdr:rowOff>
    </xdr:from>
    <xdr:ext cx="469744" cy="259045"/>
    <xdr:sp macro="" textlink="">
      <xdr:nvSpPr>
        <xdr:cNvPr id="832" name="n_2mainValue【消防施設】&#10;一人当たり面積">
          <a:extLst>
            <a:ext uri="{FF2B5EF4-FFF2-40B4-BE49-F238E27FC236}">
              <a16:creationId xmlns:a16="http://schemas.microsoft.com/office/drawing/2014/main" id="{9232FC37-A3BD-44B7-8C07-888B03A3C022}"/>
            </a:ext>
          </a:extLst>
        </xdr:cNvPr>
        <xdr:cNvSpPr txBox="1"/>
      </xdr:nvSpPr>
      <xdr:spPr>
        <a:xfrm>
          <a:off x="17776267" y="1287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145432</xdr:rowOff>
    </xdr:from>
    <xdr:ext cx="469744" cy="259045"/>
    <xdr:sp macro="" textlink="">
      <xdr:nvSpPr>
        <xdr:cNvPr id="833" name="n_3mainValue【消防施設】&#10;一人当たり面積">
          <a:extLst>
            <a:ext uri="{FF2B5EF4-FFF2-40B4-BE49-F238E27FC236}">
              <a16:creationId xmlns:a16="http://schemas.microsoft.com/office/drawing/2014/main" id="{92415387-CBB3-4E57-A816-F1C52034D988}"/>
            </a:ext>
          </a:extLst>
        </xdr:cNvPr>
        <xdr:cNvSpPr txBox="1"/>
      </xdr:nvSpPr>
      <xdr:spPr>
        <a:xfrm>
          <a:off x="17001567" y="1288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162577</xdr:rowOff>
    </xdr:from>
    <xdr:ext cx="469744" cy="259045"/>
    <xdr:sp macro="" textlink="">
      <xdr:nvSpPr>
        <xdr:cNvPr id="834" name="n_4mainValue【消防施設】&#10;一人当たり面積">
          <a:extLst>
            <a:ext uri="{FF2B5EF4-FFF2-40B4-BE49-F238E27FC236}">
              <a16:creationId xmlns:a16="http://schemas.microsoft.com/office/drawing/2014/main" id="{04C0AF2D-0D1F-45F8-B432-4C53599EE8D4}"/>
            </a:ext>
          </a:extLst>
        </xdr:cNvPr>
        <xdr:cNvSpPr txBox="1"/>
      </xdr:nvSpPr>
      <xdr:spPr>
        <a:xfrm>
          <a:off x="16226867" y="1290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7DE7C710-E599-424C-8986-6A729946630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76806166-0E99-4D8A-9B63-E0FBFAB091A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A5D3B735-6B11-4A86-9B23-D7CEB3A39F9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E2502762-7F4A-4D8E-9AF5-1A9F9FA0D22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94D50E9C-82BF-4516-A595-6494D1F4965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FC7AE8F8-2146-4C66-9C9C-CEB7019B653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165853A8-552D-4F9E-80C3-31841AD3E4C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A468F2AD-0CA8-4433-B061-2398D5C3899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80208F63-F4F3-4BDD-90AF-B96E5535CE7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236B2576-E084-4145-9AEB-9B706B45DBC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68F872B1-107A-45A4-A493-1CD788B0F9B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DAC4AA63-8A98-4925-AAC2-9B2C09B696F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FCEFFF6E-E689-4CA7-8C07-FC871ED3E32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315A112C-B708-40B2-9891-334CFFCC835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93E64660-8866-4787-B8DA-04D5C2D26CE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ECA9BC7F-45F6-4552-B723-D7A55F659C8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C8618B5B-101A-4C1E-BC70-2C25F343121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51091FD4-2429-4C5F-90B2-6F2A32E71B9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35C8D8D3-0844-4729-A9F8-865A5503532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B88837F3-7329-4B02-A626-638F8B7EAB2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00E13794-871F-4F94-A88C-060A590141E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FFD2EAEA-05B8-4944-93F3-6B59EEA2487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EBD67BA9-99C5-4DA2-A1A0-8710841DB4B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CB08631-62E5-4BDF-A99C-C019827AA72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7266F6B7-B819-48A6-8BBD-8EB147A329D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2579825D-B952-48A0-A70E-5FE96014B5D6}"/>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E202D632-945F-4AEE-B623-6DCB4128344B}"/>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273795AE-FDD0-46A1-A071-E14283AB5588}"/>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8FC1B17C-85F1-44FC-9569-B8D016291894}"/>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860647A4-9867-4400-9B81-395FD2C22BE1}"/>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5" name="【庁舎】&#10;有形固定資産減価償却率平均値テキスト">
          <a:extLst>
            <a:ext uri="{FF2B5EF4-FFF2-40B4-BE49-F238E27FC236}">
              <a16:creationId xmlns:a16="http://schemas.microsoft.com/office/drawing/2014/main" id="{652DAF1E-5A04-48CA-A4DF-FCA9987A5892}"/>
            </a:ext>
          </a:extLst>
        </xdr:cNvPr>
        <xdr:cNvSpPr txBox="1"/>
      </xdr:nvSpPr>
      <xdr:spPr>
        <a:xfrm>
          <a:off x="1441450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54A27C80-97C6-49BB-A2F2-FE06D559DA30}"/>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01E987D2-6074-4505-9C59-D65AAA17C332}"/>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401B51BB-4320-4A12-BF33-8A892C758000}"/>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C3B23D9A-ACD8-4213-A161-D7784722FA8B}"/>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1B009740-46F1-48CA-BE40-D1760A1F46D8}"/>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44916851-D9E6-4298-8B9F-4BDC8761AB2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63245DB8-A173-4185-A6A3-595950CB5A5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A73DFCCB-5B30-4BF3-8595-640DA33E6D3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4B0683DA-E58A-4BCA-8D22-29B03F9EE9E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5286BC7-2CF4-4C8C-A450-141BBD050D2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xdr:rowOff>
    </xdr:from>
    <xdr:to>
      <xdr:col>85</xdr:col>
      <xdr:colOff>177800</xdr:colOff>
      <xdr:row>102</xdr:row>
      <xdr:rowOff>115570</xdr:rowOff>
    </xdr:to>
    <xdr:sp macro="" textlink="">
      <xdr:nvSpPr>
        <xdr:cNvPr id="876" name="楕円 875">
          <a:extLst>
            <a:ext uri="{FF2B5EF4-FFF2-40B4-BE49-F238E27FC236}">
              <a16:creationId xmlns:a16="http://schemas.microsoft.com/office/drawing/2014/main" id="{A4F81FDD-0FE1-404E-8801-5E676A95E71E}"/>
            </a:ext>
          </a:extLst>
        </xdr:cNvPr>
        <xdr:cNvSpPr/>
      </xdr:nvSpPr>
      <xdr:spPr>
        <a:xfrm>
          <a:off x="14325600" y="171132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36847</xdr:rowOff>
    </xdr:from>
    <xdr:ext cx="405111" cy="259045"/>
    <xdr:sp macro="" textlink="">
      <xdr:nvSpPr>
        <xdr:cNvPr id="877" name="【庁舎】&#10;有形固定資産減価償却率該当値テキスト">
          <a:extLst>
            <a:ext uri="{FF2B5EF4-FFF2-40B4-BE49-F238E27FC236}">
              <a16:creationId xmlns:a16="http://schemas.microsoft.com/office/drawing/2014/main" id="{62194E3B-EC8D-4DFC-84AC-E4F5B4E56397}"/>
            </a:ext>
          </a:extLst>
        </xdr:cNvPr>
        <xdr:cNvSpPr txBox="1"/>
      </xdr:nvSpPr>
      <xdr:spPr>
        <a:xfrm>
          <a:off x="14414500" y="1696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169092</xdr:rowOff>
    </xdr:from>
    <xdr:to>
      <xdr:col>81</xdr:col>
      <xdr:colOff>101600</xdr:colOff>
      <xdr:row>104</xdr:row>
      <xdr:rowOff>99242</xdr:rowOff>
    </xdr:to>
    <xdr:sp macro="" textlink="">
      <xdr:nvSpPr>
        <xdr:cNvPr id="878" name="楕円 877">
          <a:extLst>
            <a:ext uri="{FF2B5EF4-FFF2-40B4-BE49-F238E27FC236}">
              <a16:creationId xmlns:a16="http://schemas.microsoft.com/office/drawing/2014/main" id="{8F1EC3C9-D052-4C05-BE70-C9EF8CC5358B}"/>
            </a:ext>
          </a:extLst>
        </xdr:cNvPr>
        <xdr:cNvSpPr/>
      </xdr:nvSpPr>
      <xdr:spPr>
        <a:xfrm>
          <a:off x="13578840" y="1743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64770</xdr:rowOff>
    </xdr:from>
    <xdr:to>
      <xdr:col>85</xdr:col>
      <xdr:colOff>127000</xdr:colOff>
      <xdr:row>104</xdr:row>
      <xdr:rowOff>48442</xdr:rowOff>
    </xdr:to>
    <xdr:cxnSp macro="">
      <xdr:nvCxnSpPr>
        <xdr:cNvPr id="879" name="直線コネクタ 878">
          <a:extLst>
            <a:ext uri="{FF2B5EF4-FFF2-40B4-BE49-F238E27FC236}">
              <a16:creationId xmlns:a16="http://schemas.microsoft.com/office/drawing/2014/main" id="{3BAA5A74-42BE-4987-BF2F-B7984B0D0A4D}"/>
            </a:ext>
          </a:extLst>
        </xdr:cNvPr>
        <xdr:cNvCxnSpPr/>
      </xdr:nvCxnSpPr>
      <xdr:spPr>
        <a:xfrm flipV="1">
          <a:off x="13629640" y="17164050"/>
          <a:ext cx="746760" cy="3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80" name="楕円 879">
          <a:extLst>
            <a:ext uri="{FF2B5EF4-FFF2-40B4-BE49-F238E27FC236}">
              <a16:creationId xmlns:a16="http://schemas.microsoft.com/office/drawing/2014/main" id="{12967910-F272-4EEA-A7F4-2D101E58E81D}"/>
            </a:ext>
          </a:extLst>
        </xdr:cNvPr>
        <xdr:cNvSpPr/>
      </xdr:nvSpPr>
      <xdr:spPr>
        <a:xfrm>
          <a:off x="12804140" y="17411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23949</xdr:rowOff>
    </xdr:from>
    <xdr:to>
      <xdr:col>81</xdr:col>
      <xdr:colOff>50800</xdr:colOff>
      <xdr:row>104</xdr:row>
      <xdr:rowOff>48442</xdr:rowOff>
    </xdr:to>
    <xdr:cxnSp macro="">
      <xdr:nvCxnSpPr>
        <xdr:cNvPr id="881" name="直線コネクタ 880">
          <a:extLst>
            <a:ext uri="{FF2B5EF4-FFF2-40B4-BE49-F238E27FC236}">
              <a16:creationId xmlns:a16="http://schemas.microsoft.com/office/drawing/2014/main" id="{1CD08CFE-06E0-45A5-8375-69CB29A4A490}"/>
            </a:ext>
          </a:extLst>
        </xdr:cNvPr>
        <xdr:cNvCxnSpPr/>
      </xdr:nvCxnSpPr>
      <xdr:spPr>
        <a:xfrm>
          <a:off x="12854940" y="17458509"/>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120106</xdr:rowOff>
    </xdr:from>
    <xdr:to>
      <xdr:col>72</xdr:col>
      <xdr:colOff>38100</xdr:colOff>
      <xdr:row>104</xdr:row>
      <xdr:rowOff>50256</xdr:rowOff>
    </xdr:to>
    <xdr:sp macro="" textlink="">
      <xdr:nvSpPr>
        <xdr:cNvPr id="882" name="楕円 881">
          <a:extLst>
            <a:ext uri="{FF2B5EF4-FFF2-40B4-BE49-F238E27FC236}">
              <a16:creationId xmlns:a16="http://schemas.microsoft.com/office/drawing/2014/main" id="{BFCBFF1F-404E-4158-8013-3662E2DA2BDB}"/>
            </a:ext>
          </a:extLst>
        </xdr:cNvPr>
        <xdr:cNvSpPr/>
      </xdr:nvSpPr>
      <xdr:spPr>
        <a:xfrm>
          <a:off x="12029440" y="17387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170906</xdr:rowOff>
    </xdr:from>
    <xdr:to>
      <xdr:col>76</xdr:col>
      <xdr:colOff>114300</xdr:colOff>
      <xdr:row>104</xdr:row>
      <xdr:rowOff>23949</xdr:rowOff>
    </xdr:to>
    <xdr:cxnSp macro="">
      <xdr:nvCxnSpPr>
        <xdr:cNvPr id="883" name="直線コネクタ 882">
          <a:extLst>
            <a:ext uri="{FF2B5EF4-FFF2-40B4-BE49-F238E27FC236}">
              <a16:creationId xmlns:a16="http://schemas.microsoft.com/office/drawing/2014/main" id="{5E60B57E-886D-4814-A7CA-656F51FD7D43}"/>
            </a:ext>
          </a:extLst>
        </xdr:cNvPr>
        <xdr:cNvCxnSpPr/>
      </xdr:nvCxnSpPr>
      <xdr:spPr>
        <a:xfrm>
          <a:off x="12072620" y="17437826"/>
          <a:ext cx="7823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90714</xdr:rowOff>
    </xdr:from>
    <xdr:to>
      <xdr:col>67</xdr:col>
      <xdr:colOff>101600</xdr:colOff>
      <xdr:row>104</xdr:row>
      <xdr:rowOff>20864</xdr:rowOff>
    </xdr:to>
    <xdr:sp macro="" textlink="">
      <xdr:nvSpPr>
        <xdr:cNvPr id="884" name="楕円 883">
          <a:extLst>
            <a:ext uri="{FF2B5EF4-FFF2-40B4-BE49-F238E27FC236}">
              <a16:creationId xmlns:a16="http://schemas.microsoft.com/office/drawing/2014/main" id="{CD4184C5-C08F-49C1-B675-F87ECF4C0E7D}"/>
            </a:ext>
          </a:extLst>
        </xdr:cNvPr>
        <xdr:cNvSpPr/>
      </xdr:nvSpPr>
      <xdr:spPr>
        <a:xfrm>
          <a:off x="11231880" y="17357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141514</xdr:rowOff>
    </xdr:from>
    <xdr:to>
      <xdr:col>71</xdr:col>
      <xdr:colOff>177800</xdr:colOff>
      <xdr:row>103</xdr:row>
      <xdr:rowOff>170906</xdr:rowOff>
    </xdr:to>
    <xdr:cxnSp macro="">
      <xdr:nvCxnSpPr>
        <xdr:cNvPr id="885" name="直線コネクタ 884">
          <a:extLst>
            <a:ext uri="{FF2B5EF4-FFF2-40B4-BE49-F238E27FC236}">
              <a16:creationId xmlns:a16="http://schemas.microsoft.com/office/drawing/2014/main" id="{3473EF97-834B-4F6C-8D7A-0636ED884488}"/>
            </a:ext>
          </a:extLst>
        </xdr:cNvPr>
        <xdr:cNvCxnSpPr/>
      </xdr:nvCxnSpPr>
      <xdr:spPr>
        <a:xfrm>
          <a:off x="11282680" y="17408434"/>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86" name="n_1aveValue【庁舎】&#10;有形固定資産減価償却率">
          <a:extLst>
            <a:ext uri="{FF2B5EF4-FFF2-40B4-BE49-F238E27FC236}">
              <a16:creationId xmlns:a16="http://schemas.microsoft.com/office/drawing/2014/main" id="{233D574A-E74E-46B2-BB1E-0372CC9EF9DC}"/>
            </a:ext>
          </a:extLst>
        </xdr:cNvPr>
        <xdr:cNvSpPr txBox="1"/>
      </xdr:nvSpPr>
      <xdr:spPr>
        <a:xfrm>
          <a:off x="13437244" y="1754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7" name="n_2aveValue【庁舎】&#10;有形固定資産減価償却率">
          <a:extLst>
            <a:ext uri="{FF2B5EF4-FFF2-40B4-BE49-F238E27FC236}">
              <a16:creationId xmlns:a16="http://schemas.microsoft.com/office/drawing/2014/main" id="{7B0E8C08-29C2-4998-BC2C-318A81F62F14}"/>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88" name="n_3aveValue【庁舎】&#10;有形固定資産減価償却率">
          <a:extLst>
            <a:ext uri="{FF2B5EF4-FFF2-40B4-BE49-F238E27FC236}">
              <a16:creationId xmlns:a16="http://schemas.microsoft.com/office/drawing/2014/main" id="{7FF2BA99-082A-4709-837F-1AC962272F87}"/>
            </a:ext>
          </a:extLst>
        </xdr:cNvPr>
        <xdr:cNvSpPr txBox="1"/>
      </xdr:nvSpPr>
      <xdr:spPr>
        <a:xfrm>
          <a:off x="11900544" y="175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9" name="n_4aveValue【庁舎】&#10;有形固定資産減価償却率">
          <a:extLst>
            <a:ext uri="{FF2B5EF4-FFF2-40B4-BE49-F238E27FC236}">
              <a16:creationId xmlns:a16="http://schemas.microsoft.com/office/drawing/2014/main" id="{78BC5AFA-2438-4E9C-8D12-DB0ED7E24CF6}"/>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115769</xdr:rowOff>
    </xdr:from>
    <xdr:ext cx="405111" cy="259045"/>
    <xdr:sp macro="" textlink="">
      <xdr:nvSpPr>
        <xdr:cNvPr id="890" name="n_1mainValue【庁舎】&#10;有形固定資産減価償却率">
          <a:extLst>
            <a:ext uri="{FF2B5EF4-FFF2-40B4-BE49-F238E27FC236}">
              <a16:creationId xmlns:a16="http://schemas.microsoft.com/office/drawing/2014/main" id="{C8AFABAE-6563-449E-B8CA-69409731C4B6}"/>
            </a:ext>
          </a:extLst>
        </xdr:cNvPr>
        <xdr:cNvSpPr txBox="1"/>
      </xdr:nvSpPr>
      <xdr:spPr>
        <a:xfrm>
          <a:off x="13437244" y="1721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91" name="n_2mainValue【庁舎】&#10;有形固定資産減価償却率">
          <a:extLst>
            <a:ext uri="{FF2B5EF4-FFF2-40B4-BE49-F238E27FC236}">
              <a16:creationId xmlns:a16="http://schemas.microsoft.com/office/drawing/2014/main" id="{2DC6A2DD-2E82-4677-8946-716BB0E51C8E}"/>
            </a:ext>
          </a:extLst>
        </xdr:cNvPr>
        <xdr:cNvSpPr txBox="1"/>
      </xdr:nvSpPr>
      <xdr:spPr>
        <a:xfrm>
          <a:off x="126752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66783</xdr:rowOff>
    </xdr:from>
    <xdr:ext cx="405111" cy="259045"/>
    <xdr:sp macro="" textlink="">
      <xdr:nvSpPr>
        <xdr:cNvPr id="892" name="n_3mainValue【庁舎】&#10;有形固定資産減価償却率">
          <a:extLst>
            <a:ext uri="{FF2B5EF4-FFF2-40B4-BE49-F238E27FC236}">
              <a16:creationId xmlns:a16="http://schemas.microsoft.com/office/drawing/2014/main" id="{4D4DEAB9-82EF-4469-8395-33484F3AC8E3}"/>
            </a:ext>
          </a:extLst>
        </xdr:cNvPr>
        <xdr:cNvSpPr txBox="1"/>
      </xdr:nvSpPr>
      <xdr:spPr>
        <a:xfrm>
          <a:off x="119005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37391</xdr:rowOff>
    </xdr:from>
    <xdr:ext cx="405111" cy="259045"/>
    <xdr:sp macro="" textlink="">
      <xdr:nvSpPr>
        <xdr:cNvPr id="893" name="n_4mainValue【庁舎】&#10;有形固定資産減価償却率">
          <a:extLst>
            <a:ext uri="{FF2B5EF4-FFF2-40B4-BE49-F238E27FC236}">
              <a16:creationId xmlns:a16="http://schemas.microsoft.com/office/drawing/2014/main" id="{3829CF4C-713D-4B70-9913-6C1F20DD73D0}"/>
            </a:ext>
          </a:extLst>
        </xdr:cNvPr>
        <xdr:cNvSpPr txBox="1"/>
      </xdr:nvSpPr>
      <xdr:spPr>
        <a:xfrm>
          <a:off x="11102984" y="1713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BB40CD2E-B66E-483E-923F-D2466ABE7D6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28E1AC7E-7E9D-46BE-955D-40567436B1C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382959BD-C805-4730-B8D4-99DE57818F1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2C6C2A37-24FD-4C83-AA0E-350A86390C7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75943CD0-3102-42C5-8087-95B60681FB1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30875B14-87E2-4150-9D5C-E3CC3C66B1A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B5308F9B-B706-4CF4-B18F-DDED3FA3F11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485C5637-C775-44BD-B043-4EFFDDEC010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8BD492EF-C1E2-4ACB-AE3F-676C34A145B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4B051BE6-C9A7-48A2-9166-16EB47F8630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B15F979E-3782-47C4-AE1F-69B9DED1E8FC}"/>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FD903A9A-D790-495F-B168-601092B9F53B}"/>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6478D7D9-6680-4489-97C9-F0637FB70139}"/>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96044B44-7D49-4EF7-9D72-AE795D2877EA}"/>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AE6B5EE2-FFFD-46E4-AD3D-8C1177E909E5}"/>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A673BFDA-CF43-4C37-8500-52181C0E1568}"/>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F72515BB-E0B3-4997-B94C-A4E3313DD7A4}"/>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806757FC-0DC9-4AB8-8903-69E0CDCD2D06}"/>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E4B09251-7A92-4E2A-8FB9-CF9EC0D37E2B}"/>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BC799468-83C6-4C7A-B6B6-76B1EF7D77CE}"/>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5656F326-08E5-418B-A6A7-B25F4AC82E4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C906CD0C-C735-452B-8C31-525598BCBC13}"/>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0A5E3C3D-49F1-4F0B-B20A-023F5B87AA3B}"/>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26C0D560-96C8-45B8-9867-2E17733590D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932D5AB7-C0E0-4BBB-B5C7-C241D239502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5BFAF846-74B5-41BE-82E2-35B6B4BFB01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43D91C18-08A1-4004-B693-FF9BD78FD1B9}"/>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FE437C51-9CF4-4348-A6BD-870658D45BD9}"/>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65DA2C13-1B86-4AFF-8FE5-5EAE0AED77C4}"/>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2254997B-BAEB-4742-AF2B-AE281DE58C53}"/>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2E04BB80-B6E2-4F29-B858-861492CCDBFA}"/>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5" name="【庁舎】&#10;一人当たり面積平均値テキスト">
          <a:extLst>
            <a:ext uri="{FF2B5EF4-FFF2-40B4-BE49-F238E27FC236}">
              <a16:creationId xmlns:a16="http://schemas.microsoft.com/office/drawing/2014/main" id="{0D34C35C-7082-4EE8-A774-13153EBDDBA6}"/>
            </a:ext>
          </a:extLst>
        </xdr:cNvPr>
        <xdr:cNvSpPr txBox="1"/>
      </xdr:nvSpPr>
      <xdr:spPr>
        <a:xfrm>
          <a:off x="19547840" y="17666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77813371-5E30-4D3C-8BA4-61258F42D793}"/>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8D1EF00A-57AA-4F77-AA41-9A7A0EE28293}"/>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03C0223F-C90D-4CA8-B5FE-7C4A8D36B7FE}"/>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0801DE14-6364-4291-8DFD-6DA090BD28CC}"/>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F5460DB9-83A7-4540-A4A1-300B7F2933ED}"/>
            </a:ext>
          </a:extLst>
        </xdr:cNvPr>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B0073756-F03E-42D6-840D-433E0886258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F0B5344-87FF-44AC-ABDE-E5B32F748AE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9C09DE8-5AC6-48AF-9614-1DAE681998D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A749CF1-7105-458A-865B-69DD64372B6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4D3E93A-50E0-4E98-AAE5-CBDAA76C9D6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23768</xdr:rowOff>
    </xdr:from>
    <xdr:to>
      <xdr:col>116</xdr:col>
      <xdr:colOff>114300</xdr:colOff>
      <xdr:row>107</xdr:row>
      <xdr:rowOff>125368</xdr:rowOff>
    </xdr:to>
    <xdr:sp macro="" textlink="">
      <xdr:nvSpPr>
        <xdr:cNvPr id="936" name="楕円 935">
          <a:extLst>
            <a:ext uri="{FF2B5EF4-FFF2-40B4-BE49-F238E27FC236}">
              <a16:creationId xmlns:a16="http://schemas.microsoft.com/office/drawing/2014/main" id="{707C4824-FADB-456C-BF68-7CB5986379EC}"/>
            </a:ext>
          </a:extLst>
        </xdr:cNvPr>
        <xdr:cNvSpPr/>
      </xdr:nvSpPr>
      <xdr:spPr>
        <a:xfrm>
          <a:off x="19458940" y="179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2195</xdr:rowOff>
    </xdr:from>
    <xdr:ext cx="469744" cy="259045"/>
    <xdr:sp macro="" textlink="">
      <xdr:nvSpPr>
        <xdr:cNvPr id="937" name="【庁舎】&#10;一人当たり面積該当値テキスト">
          <a:extLst>
            <a:ext uri="{FF2B5EF4-FFF2-40B4-BE49-F238E27FC236}">
              <a16:creationId xmlns:a16="http://schemas.microsoft.com/office/drawing/2014/main" id="{FAC39E53-3D0A-4BA6-88AE-53266611BD5A}"/>
            </a:ext>
          </a:extLst>
        </xdr:cNvPr>
        <xdr:cNvSpPr txBox="1"/>
      </xdr:nvSpPr>
      <xdr:spPr>
        <a:xfrm>
          <a:off x="19547840" y="1793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33564</xdr:rowOff>
    </xdr:from>
    <xdr:to>
      <xdr:col>112</xdr:col>
      <xdr:colOff>38100</xdr:colOff>
      <xdr:row>107</xdr:row>
      <xdr:rowOff>135164</xdr:rowOff>
    </xdr:to>
    <xdr:sp macro="" textlink="">
      <xdr:nvSpPr>
        <xdr:cNvPr id="938" name="楕円 937">
          <a:extLst>
            <a:ext uri="{FF2B5EF4-FFF2-40B4-BE49-F238E27FC236}">
              <a16:creationId xmlns:a16="http://schemas.microsoft.com/office/drawing/2014/main" id="{E5830245-8EDA-4957-AE63-CC93C0141E4E}"/>
            </a:ext>
          </a:extLst>
        </xdr:cNvPr>
        <xdr:cNvSpPr/>
      </xdr:nvSpPr>
      <xdr:spPr>
        <a:xfrm>
          <a:off x="18735040" y="179710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74568</xdr:rowOff>
    </xdr:from>
    <xdr:to>
      <xdr:col>116</xdr:col>
      <xdr:colOff>63500</xdr:colOff>
      <xdr:row>107</xdr:row>
      <xdr:rowOff>84364</xdr:rowOff>
    </xdr:to>
    <xdr:cxnSp macro="">
      <xdr:nvCxnSpPr>
        <xdr:cNvPr id="939" name="直線コネクタ 938">
          <a:extLst>
            <a:ext uri="{FF2B5EF4-FFF2-40B4-BE49-F238E27FC236}">
              <a16:creationId xmlns:a16="http://schemas.microsoft.com/office/drawing/2014/main" id="{127194C4-04CB-4F18-9944-60B897F0B9FA}"/>
            </a:ext>
          </a:extLst>
        </xdr:cNvPr>
        <xdr:cNvCxnSpPr/>
      </xdr:nvCxnSpPr>
      <xdr:spPr>
        <a:xfrm flipV="1">
          <a:off x="18778220" y="18012048"/>
          <a:ext cx="7315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40095</xdr:rowOff>
    </xdr:from>
    <xdr:to>
      <xdr:col>107</xdr:col>
      <xdr:colOff>101600</xdr:colOff>
      <xdr:row>107</xdr:row>
      <xdr:rowOff>141695</xdr:rowOff>
    </xdr:to>
    <xdr:sp macro="" textlink="">
      <xdr:nvSpPr>
        <xdr:cNvPr id="940" name="楕円 939">
          <a:extLst>
            <a:ext uri="{FF2B5EF4-FFF2-40B4-BE49-F238E27FC236}">
              <a16:creationId xmlns:a16="http://schemas.microsoft.com/office/drawing/2014/main" id="{3CD844BC-45D8-442F-8CE3-D0789A22B293}"/>
            </a:ext>
          </a:extLst>
        </xdr:cNvPr>
        <xdr:cNvSpPr/>
      </xdr:nvSpPr>
      <xdr:spPr>
        <a:xfrm>
          <a:off x="17937480" y="1797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84364</xdr:rowOff>
    </xdr:from>
    <xdr:to>
      <xdr:col>111</xdr:col>
      <xdr:colOff>177800</xdr:colOff>
      <xdr:row>107</xdr:row>
      <xdr:rowOff>90895</xdr:rowOff>
    </xdr:to>
    <xdr:cxnSp macro="">
      <xdr:nvCxnSpPr>
        <xdr:cNvPr id="941" name="直線コネクタ 940">
          <a:extLst>
            <a:ext uri="{FF2B5EF4-FFF2-40B4-BE49-F238E27FC236}">
              <a16:creationId xmlns:a16="http://schemas.microsoft.com/office/drawing/2014/main" id="{C800E9F2-02CC-4932-B421-2A67B3715F0E}"/>
            </a:ext>
          </a:extLst>
        </xdr:cNvPr>
        <xdr:cNvCxnSpPr/>
      </xdr:nvCxnSpPr>
      <xdr:spPr>
        <a:xfrm flipV="1">
          <a:off x="17988280" y="18021844"/>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942" name="楕円 941">
          <a:extLst>
            <a:ext uri="{FF2B5EF4-FFF2-40B4-BE49-F238E27FC236}">
              <a16:creationId xmlns:a16="http://schemas.microsoft.com/office/drawing/2014/main" id="{01D2C515-DB2B-4806-AEDF-F7E316BB3C16}"/>
            </a:ext>
          </a:extLst>
        </xdr:cNvPr>
        <xdr:cNvSpPr/>
      </xdr:nvSpPr>
      <xdr:spPr>
        <a:xfrm>
          <a:off x="17162780" y="179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90895</xdr:rowOff>
    </xdr:from>
    <xdr:to>
      <xdr:col>107</xdr:col>
      <xdr:colOff>50800</xdr:colOff>
      <xdr:row>107</xdr:row>
      <xdr:rowOff>97427</xdr:rowOff>
    </xdr:to>
    <xdr:cxnSp macro="">
      <xdr:nvCxnSpPr>
        <xdr:cNvPr id="943" name="直線コネクタ 942">
          <a:extLst>
            <a:ext uri="{FF2B5EF4-FFF2-40B4-BE49-F238E27FC236}">
              <a16:creationId xmlns:a16="http://schemas.microsoft.com/office/drawing/2014/main" id="{DAB98987-B0CB-4258-B62C-EBF0235DC52F}"/>
            </a:ext>
          </a:extLst>
        </xdr:cNvPr>
        <xdr:cNvCxnSpPr/>
      </xdr:nvCxnSpPr>
      <xdr:spPr>
        <a:xfrm flipV="1">
          <a:off x="17213580" y="18028375"/>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53158</xdr:rowOff>
    </xdr:from>
    <xdr:to>
      <xdr:col>98</xdr:col>
      <xdr:colOff>38100</xdr:colOff>
      <xdr:row>107</xdr:row>
      <xdr:rowOff>154758</xdr:rowOff>
    </xdr:to>
    <xdr:sp macro="" textlink="">
      <xdr:nvSpPr>
        <xdr:cNvPr id="944" name="楕円 943">
          <a:extLst>
            <a:ext uri="{FF2B5EF4-FFF2-40B4-BE49-F238E27FC236}">
              <a16:creationId xmlns:a16="http://schemas.microsoft.com/office/drawing/2014/main" id="{4947E20D-EBCD-46CD-98A3-63EF131476C6}"/>
            </a:ext>
          </a:extLst>
        </xdr:cNvPr>
        <xdr:cNvSpPr/>
      </xdr:nvSpPr>
      <xdr:spPr>
        <a:xfrm>
          <a:off x="16388080" y="17990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97427</xdr:rowOff>
    </xdr:from>
    <xdr:to>
      <xdr:col>102</xdr:col>
      <xdr:colOff>114300</xdr:colOff>
      <xdr:row>107</xdr:row>
      <xdr:rowOff>103958</xdr:rowOff>
    </xdr:to>
    <xdr:cxnSp macro="">
      <xdr:nvCxnSpPr>
        <xdr:cNvPr id="945" name="直線コネクタ 944">
          <a:extLst>
            <a:ext uri="{FF2B5EF4-FFF2-40B4-BE49-F238E27FC236}">
              <a16:creationId xmlns:a16="http://schemas.microsoft.com/office/drawing/2014/main" id="{7B7A4C35-65C6-492F-B0A1-FBA83F58DA7E}"/>
            </a:ext>
          </a:extLst>
        </xdr:cNvPr>
        <xdr:cNvCxnSpPr/>
      </xdr:nvCxnSpPr>
      <xdr:spPr>
        <a:xfrm flipV="1">
          <a:off x="16431260" y="18034907"/>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6" name="n_1aveValue【庁舎】&#10;一人当たり面積">
          <a:extLst>
            <a:ext uri="{FF2B5EF4-FFF2-40B4-BE49-F238E27FC236}">
              <a16:creationId xmlns:a16="http://schemas.microsoft.com/office/drawing/2014/main" id="{27DA7B01-545C-4D46-90AF-3A1831FF548C}"/>
            </a:ext>
          </a:extLst>
        </xdr:cNvPr>
        <xdr:cNvSpPr txBox="1"/>
      </xdr:nvSpPr>
      <xdr:spPr>
        <a:xfrm>
          <a:off x="185611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a:extLst>
            <a:ext uri="{FF2B5EF4-FFF2-40B4-BE49-F238E27FC236}">
              <a16:creationId xmlns:a16="http://schemas.microsoft.com/office/drawing/2014/main" id="{DAAB2D9D-10FB-4696-9201-E2148AACF6FB}"/>
            </a:ext>
          </a:extLst>
        </xdr:cNvPr>
        <xdr:cNvSpPr txBox="1"/>
      </xdr:nvSpPr>
      <xdr:spPr>
        <a:xfrm>
          <a:off x="17776267" y="17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8" name="n_3aveValue【庁舎】&#10;一人当たり面積">
          <a:extLst>
            <a:ext uri="{FF2B5EF4-FFF2-40B4-BE49-F238E27FC236}">
              <a16:creationId xmlns:a16="http://schemas.microsoft.com/office/drawing/2014/main" id="{F0257236-5772-41D1-826E-33624EC0123B}"/>
            </a:ext>
          </a:extLst>
        </xdr:cNvPr>
        <xdr:cNvSpPr txBox="1"/>
      </xdr:nvSpPr>
      <xdr:spPr>
        <a:xfrm>
          <a:off x="170015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30D41B58-B2A9-483C-8B23-67818C66D6E3}"/>
            </a:ext>
          </a:extLst>
        </xdr:cNvPr>
        <xdr:cNvSpPr txBox="1"/>
      </xdr:nvSpPr>
      <xdr:spPr>
        <a:xfrm>
          <a:off x="1622686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126291</xdr:rowOff>
    </xdr:from>
    <xdr:ext cx="469744" cy="259045"/>
    <xdr:sp macro="" textlink="">
      <xdr:nvSpPr>
        <xdr:cNvPr id="950" name="n_1mainValue【庁舎】&#10;一人当たり面積">
          <a:extLst>
            <a:ext uri="{FF2B5EF4-FFF2-40B4-BE49-F238E27FC236}">
              <a16:creationId xmlns:a16="http://schemas.microsoft.com/office/drawing/2014/main" id="{E0581C7A-1025-4BD9-BA10-E85DE60ADF32}"/>
            </a:ext>
          </a:extLst>
        </xdr:cNvPr>
        <xdr:cNvSpPr txBox="1"/>
      </xdr:nvSpPr>
      <xdr:spPr>
        <a:xfrm>
          <a:off x="18561127" y="1806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132822</xdr:rowOff>
    </xdr:from>
    <xdr:ext cx="469744" cy="259045"/>
    <xdr:sp macro="" textlink="">
      <xdr:nvSpPr>
        <xdr:cNvPr id="951" name="n_2mainValue【庁舎】&#10;一人当たり面積">
          <a:extLst>
            <a:ext uri="{FF2B5EF4-FFF2-40B4-BE49-F238E27FC236}">
              <a16:creationId xmlns:a16="http://schemas.microsoft.com/office/drawing/2014/main" id="{B32DA06B-96B7-4C57-800A-04C48E58C041}"/>
            </a:ext>
          </a:extLst>
        </xdr:cNvPr>
        <xdr:cNvSpPr txBox="1"/>
      </xdr:nvSpPr>
      <xdr:spPr>
        <a:xfrm>
          <a:off x="17776267" y="1807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139354</xdr:rowOff>
    </xdr:from>
    <xdr:ext cx="469744" cy="259045"/>
    <xdr:sp macro="" textlink="">
      <xdr:nvSpPr>
        <xdr:cNvPr id="952" name="n_3mainValue【庁舎】&#10;一人当たり面積">
          <a:extLst>
            <a:ext uri="{FF2B5EF4-FFF2-40B4-BE49-F238E27FC236}">
              <a16:creationId xmlns:a16="http://schemas.microsoft.com/office/drawing/2014/main" id="{FD50D05E-0F79-4973-B379-C29B63B3CA97}"/>
            </a:ext>
          </a:extLst>
        </xdr:cNvPr>
        <xdr:cNvSpPr txBox="1"/>
      </xdr:nvSpPr>
      <xdr:spPr>
        <a:xfrm>
          <a:off x="17001567" y="1807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145885</xdr:rowOff>
    </xdr:from>
    <xdr:ext cx="469744" cy="259045"/>
    <xdr:sp macro="" textlink="">
      <xdr:nvSpPr>
        <xdr:cNvPr id="953" name="n_4mainValue【庁舎】&#10;一人当たり面積">
          <a:extLst>
            <a:ext uri="{FF2B5EF4-FFF2-40B4-BE49-F238E27FC236}">
              <a16:creationId xmlns:a16="http://schemas.microsoft.com/office/drawing/2014/main" id="{7B12E5EA-7625-43B9-A9A7-85E23C73DCE0}"/>
            </a:ext>
          </a:extLst>
        </xdr:cNvPr>
        <xdr:cNvSpPr txBox="1"/>
      </xdr:nvSpPr>
      <xdr:spPr>
        <a:xfrm>
          <a:off x="16226867" y="1808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78572452-D410-4BDB-916A-9D47327F722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984D3BF6-E3ED-45FE-9984-13AD4C3EB59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52EB2A68-A80C-4682-B8ED-AF895C31590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tx1"/>
              </a:solidFill>
              <a:effectLst/>
              <a:latin typeface="+mn-lt"/>
              <a:ea typeface="+mn-ea"/>
              <a:cs typeface="+mn-cs"/>
            </a:rPr>
            <a:t>　体育館・プールの有形固定資産減価償却率は、昨年度から</a:t>
          </a:r>
          <a:r>
            <a:rPr kumimoji="1" lang="en-US" altLang="ja-JP" sz="1100" i="0">
              <a:solidFill>
                <a:schemeClr val="tx1"/>
              </a:solidFill>
              <a:effectLst/>
              <a:latin typeface="+mn-lt"/>
              <a:ea typeface="+mn-ea"/>
              <a:cs typeface="+mn-cs"/>
            </a:rPr>
            <a:t>1.8</a:t>
          </a:r>
          <a:r>
            <a:rPr kumimoji="1" lang="ja-JP" altLang="ja-JP" sz="1100" i="0">
              <a:solidFill>
                <a:schemeClr val="tx1"/>
              </a:solidFill>
              <a:effectLst/>
              <a:latin typeface="+mn-lt"/>
              <a:ea typeface="+mn-ea"/>
              <a:cs typeface="+mn-cs"/>
            </a:rPr>
            <a:t>ポイント上昇し</a:t>
          </a:r>
          <a:r>
            <a:rPr kumimoji="1" lang="en-US" altLang="ja-JP" sz="1100" i="0">
              <a:solidFill>
                <a:schemeClr val="tx1"/>
              </a:solidFill>
              <a:effectLst/>
              <a:latin typeface="+mn-lt"/>
              <a:ea typeface="+mn-ea"/>
              <a:cs typeface="+mn-cs"/>
            </a:rPr>
            <a:t>84.9</a:t>
          </a:r>
          <a:r>
            <a:rPr kumimoji="1" lang="ja-JP" altLang="ja-JP" sz="1100" i="0">
              <a:solidFill>
                <a:schemeClr val="tx1"/>
              </a:solidFill>
              <a:effectLst/>
              <a:latin typeface="+mn-lt"/>
              <a:ea typeface="+mn-ea"/>
              <a:cs typeface="+mn-cs"/>
            </a:rPr>
            <a:t>％となり、類似団体や県内他市を大きく上回っている。各施設とも、建設からの経年による老朽化が見られるため、施設の集約化、近隣市との広域的な施設整備及び民間施設による代替といった施設のあり方について検討する必要がある。</a:t>
          </a:r>
          <a:endParaRPr lang="ja-JP" altLang="ja-JP" sz="1400">
            <a:solidFill>
              <a:schemeClr val="tx1"/>
            </a:solidFill>
            <a:effectLst/>
          </a:endParaRPr>
        </a:p>
        <a:p>
          <a:r>
            <a:rPr kumimoji="1" lang="ja-JP" altLang="ja-JP" sz="1100" i="0">
              <a:solidFill>
                <a:schemeClr val="tx1"/>
              </a:solidFill>
              <a:effectLst/>
              <a:latin typeface="+mn-lt"/>
              <a:ea typeface="+mn-ea"/>
              <a:cs typeface="+mn-cs"/>
            </a:rPr>
            <a:t>　福祉施設の有形固定資産減価償却率は、昨年度から</a:t>
          </a:r>
          <a:r>
            <a:rPr kumimoji="1" lang="en-US" altLang="ja-JP" sz="1100" i="0">
              <a:solidFill>
                <a:schemeClr val="tx1"/>
              </a:solidFill>
              <a:effectLst/>
              <a:latin typeface="+mn-lt"/>
              <a:ea typeface="+mn-ea"/>
              <a:cs typeface="+mn-cs"/>
            </a:rPr>
            <a:t>1.2</a:t>
          </a:r>
          <a:r>
            <a:rPr kumimoji="1" lang="ja-JP" altLang="ja-JP" sz="1100" i="0">
              <a:solidFill>
                <a:schemeClr val="tx1"/>
              </a:solidFill>
              <a:effectLst/>
              <a:latin typeface="+mn-lt"/>
              <a:ea typeface="+mn-ea"/>
              <a:cs typeface="+mn-cs"/>
            </a:rPr>
            <a:t>ポイント上昇し</a:t>
          </a:r>
          <a:r>
            <a:rPr kumimoji="1" lang="en-US" altLang="ja-JP" sz="1100" i="0">
              <a:solidFill>
                <a:schemeClr val="tx1"/>
              </a:solidFill>
              <a:effectLst/>
              <a:latin typeface="+mn-lt"/>
              <a:ea typeface="+mn-ea"/>
              <a:cs typeface="+mn-cs"/>
            </a:rPr>
            <a:t>74.9</a:t>
          </a:r>
          <a:r>
            <a:rPr kumimoji="1" lang="ja-JP" altLang="ja-JP" sz="1100" i="0">
              <a:solidFill>
                <a:schemeClr val="tx1"/>
              </a:solidFill>
              <a:effectLst/>
              <a:latin typeface="+mn-lt"/>
              <a:ea typeface="+mn-ea"/>
              <a:cs typeface="+mn-cs"/>
            </a:rPr>
            <a:t>％となり、類似団体や県内他市を上回っている。</a:t>
          </a:r>
          <a:r>
            <a:rPr kumimoji="1" lang="ja-JP" altLang="ja-JP" sz="1100" b="0" i="0" baseline="0">
              <a:solidFill>
                <a:schemeClr val="tx1"/>
              </a:solidFill>
              <a:effectLst/>
              <a:latin typeface="+mn-lt"/>
              <a:ea typeface="+mn-ea"/>
              <a:cs typeface="+mn-cs"/>
            </a:rPr>
            <a:t>各福祉会館については老朽化が進んでおり、今後、施設の大規模修繕等に係る費用の増嵩が懸念される。</a:t>
          </a:r>
          <a:endParaRPr lang="ja-JP" altLang="ja-JP" sz="1400">
            <a:solidFill>
              <a:schemeClr val="tx1"/>
            </a:solidFill>
            <a:effectLst/>
          </a:endParaRPr>
        </a:p>
        <a:p>
          <a:r>
            <a:rPr kumimoji="1" lang="ja-JP" altLang="ja-JP" sz="1100" i="0">
              <a:solidFill>
                <a:schemeClr val="tx1"/>
              </a:solidFill>
              <a:effectLst/>
              <a:latin typeface="+mn-lt"/>
              <a:ea typeface="+mn-ea"/>
              <a:cs typeface="+mn-cs"/>
            </a:rPr>
            <a:t>　庁舎の有形固定資産減価償却率は、昨年度から</a:t>
          </a:r>
          <a:r>
            <a:rPr kumimoji="1" lang="en-US" altLang="ja-JP" sz="1100" i="0">
              <a:solidFill>
                <a:schemeClr val="tx1"/>
              </a:solidFill>
              <a:effectLst/>
              <a:latin typeface="+mn-lt"/>
              <a:ea typeface="+mn-ea"/>
              <a:cs typeface="+mn-cs"/>
            </a:rPr>
            <a:t>20</a:t>
          </a:r>
          <a:r>
            <a:rPr kumimoji="1" lang="ja-JP" altLang="ja-JP" sz="1100" i="0">
              <a:solidFill>
                <a:schemeClr val="tx1"/>
              </a:solidFill>
              <a:effectLst/>
              <a:latin typeface="+mn-lt"/>
              <a:ea typeface="+mn-ea"/>
              <a:cs typeface="+mn-cs"/>
            </a:rPr>
            <a:t>ポイント</a:t>
          </a:r>
          <a:r>
            <a:rPr kumimoji="1" lang="ja-JP" altLang="en-US" sz="1100" i="0">
              <a:solidFill>
                <a:schemeClr val="tx1"/>
              </a:solidFill>
              <a:effectLst/>
              <a:latin typeface="+mn-lt"/>
              <a:ea typeface="+mn-ea"/>
              <a:cs typeface="+mn-cs"/>
            </a:rPr>
            <a:t>減少</a:t>
          </a:r>
          <a:r>
            <a:rPr kumimoji="1" lang="ja-JP" altLang="ja-JP" sz="1100" i="0">
              <a:solidFill>
                <a:schemeClr val="tx1"/>
              </a:solidFill>
              <a:effectLst/>
              <a:latin typeface="+mn-lt"/>
              <a:ea typeface="+mn-ea"/>
              <a:cs typeface="+mn-cs"/>
            </a:rPr>
            <a:t>し</a:t>
          </a:r>
          <a:r>
            <a:rPr kumimoji="1" lang="en-US" altLang="ja-JP" sz="1100" i="0">
              <a:solidFill>
                <a:schemeClr val="tx1"/>
              </a:solidFill>
              <a:effectLst/>
              <a:latin typeface="+mn-lt"/>
              <a:ea typeface="+mn-ea"/>
              <a:cs typeface="+mn-cs"/>
            </a:rPr>
            <a:t>28.3</a:t>
          </a:r>
          <a:r>
            <a:rPr kumimoji="1" lang="ja-JP" altLang="ja-JP" sz="1100" i="0">
              <a:solidFill>
                <a:schemeClr val="tx1"/>
              </a:solidFill>
              <a:effectLst/>
              <a:latin typeface="+mn-lt"/>
              <a:ea typeface="+mn-ea"/>
              <a:cs typeface="+mn-cs"/>
            </a:rPr>
            <a:t>％</a:t>
          </a:r>
          <a:r>
            <a:rPr kumimoji="1" lang="ja-JP" altLang="en-US" sz="1100" i="0">
              <a:solidFill>
                <a:schemeClr val="tx1"/>
              </a:solidFill>
              <a:effectLst/>
              <a:latin typeface="+mn-lt"/>
              <a:ea typeface="+mn-ea"/>
              <a:cs typeface="+mn-cs"/>
            </a:rPr>
            <a:t>となり</a:t>
          </a:r>
          <a:r>
            <a:rPr kumimoji="1" lang="ja-JP" altLang="ja-JP" sz="1100" i="0">
              <a:solidFill>
                <a:schemeClr val="tx1"/>
              </a:solidFill>
              <a:effectLst/>
              <a:latin typeface="+mn-lt"/>
              <a:ea typeface="+mn-ea"/>
              <a:cs typeface="+mn-cs"/>
            </a:rPr>
            <a:t>、類似団体や県内他市</a:t>
          </a:r>
          <a:r>
            <a:rPr kumimoji="1" lang="ja-JP" altLang="en-US" sz="1100" i="0">
              <a:solidFill>
                <a:schemeClr val="tx1"/>
              </a:solidFill>
              <a:effectLst/>
              <a:latin typeface="+mn-lt"/>
              <a:ea typeface="+mn-ea"/>
              <a:cs typeface="+mn-cs"/>
            </a:rPr>
            <a:t>を下回っている</a:t>
          </a:r>
          <a:r>
            <a:rPr kumimoji="1" lang="ja-JP" altLang="ja-JP" sz="1100" i="0">
              <a:solidFill>
                <a:schemeClr val="tx1"/>
              </a:solidFill>
              <a:effectLst/>
              <a:latin typeface="+mn-lt"/>
              <a:ea typeface="+mn-ea"/>
              <a:cs typeface="+mn-cs"/>
            </a:rPr>
            <a:t>。市役所本庁舎</a:t>
          </a:r>
          <a:r>
            <a:rPr kumimoji="1" lang="ja-JP" altLang="en-US" sz="1100" i="0">
              <a:solidFill>
                <a:schemeClr val="tx1"/>
              </a:solidFill>
              <a:effectLst/>
              <a:latin typeface="+mn-lt"/>
              <a:ea typeface="+mn-ea"/>
              <a:cs typeface="+mn-cs"/>
            </a:rPr>
            <a:t>の</a:t>
          </a:r>
          <a:r>
            <a:rPr kumimoji="1" lang="ja-JP" altLang="ja-JP" sz="1100" i="0">
              <a:solidFill>
                <a:schemeClr val="tx1"/>
              </a:solidFill>
              <a:effectLst/>
              <a:latin typeface="+mn-lt"/>
              <a:ea typeface="+mn-ea"/>
              <a:cs typeface="+mn-cs"/>
            </a:rPr>
            <a:t>耐震化工事</a:t>
          </a:r>
          <a:r>
            <a:rPr kumimoji="1" lang="ja-JP" altLang="en-US" sz="1100" i="0">
              <a:solidFill>
                <a:schemeClr val="tx1"/>
              </a:solidFill>
              <a:effectLst/>
              <a:latin typeface="+mn-lt"/>
              <a:ea typeface="+mn-ea"/>
              <a:cs typeface="+mn-cs"/>
            </a:rPr>
            <a:t>等の</a:t>
          </a:r>
          <a:r>
            <a:rPr kumimoji="1" lang="ja-JP" altLang="ja-JP" sz="1100" b="0" i="0" baseline="0">
              <a:solidFill>
                <a:schemeClr val="tx1"/>
              </a:solidFill>
              <a:effectLst/>
              <a:latin typeface="+mn-lt"/>
              <a:ea typeface="+mn-ea"/>
              <a:cs typeface="+mn-cs"/>
            </a:rPr>
            <a:t>長寿命化対策を講じ</a:t>
          </a:r>
          <a:r>
            <a:rPr kumimoji="1" lang="ja-JP" altLang="en-US" sz="1100" b="0" i="0" baseline="0">
              <a:solidFill>
                <a:schemeClr val="tx1"/>
              </a:solidFill>
              <a:effectLst/>
              <a:latin typeface="+mn-lt"/>
              <a:ea typeface="+mn-ea"/>
              <a:cs typeface="+mn-cs"/>
            </a:rPr>
            <a:t>たため、一人当たりの面積は変動はないものの、有形固定資産減価償却率が大きく低下している。</a:t>
          </a:r>
          <a:endParaRPr kumimoji="1" lang="en-US" altLang="ja-JP" sz="1100" b="0" i="0" baseline="0">
            <a:solidFill>
              <a:schemeClr val="tx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山口県山陽小野田市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59,459
58,624
133.09
33,219,714
32,612,391
444,246
19,462,428
35,902,525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年度の財政力指数（単年度）が、前年度から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0.008</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ポイント低下したことに伴い、令和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年度の財政力指数（</a:t>
          </a:r>
          <a:r>
            <a:rPr kumimoji="1" lang="en-US" altLang="ja-JP" sz="1050">
              <a:solidFill>
                <a:schemeClr val="tx1"/>
              </a:solidFill>
              <a:latin typeface="ＭＳ Ｐゴシック" panose="020B0600070205080204" pitchFamily="50" charset="-128"/>
              <a:ea typeface="ＭＳ Ｐゴシック" panose="020B0600070205080204" pitchFamily="50" charset="-128"/>
            </a:rPr>
            <a:t>3</a:t>
          </a:r>
          <a:r>
            <a:rPr kumimoji="1" lang="ja-JP" altLang="en-US" sz="1050">
              <a:solidFill>
                <a:schemeClr val="tx1"/>
              </a:solidFill>
              <a:latin typeface="ＭＳ Ｐゴシック" panose="020B0600070205080204" pitchFamily="50" charset="-128"/>
              <a:ea typeface="ＭＳ Ｐゴシック" panose="020B0600070205080204" pitchFamily="50" charset="-128"/>
            </a:rPr>
            <a:t>か年平均）は、前年度から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0.019</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ポイント低下し、</a:t>
          </a:r>
          <a:r>
            <a:rPr kumimoji="1" lang="en-US" altLang="ja-JP" sz="1050">
              <a:solidFill>
                <a:schemeClr val="tx1"/>
              </a:solidFill>
              <a:latin typeface="ＭＳ Ｐゴシック" panose="020B0600070205080204" pitchFamily="50" charset="-128"/>
              <a:ea typeface="ＭＳ Ｐゴシック" panose="020B0600070205080204" pitchFamily="50" charset="-128"/>
            </a:rPr>
            <a:t>0.55</a:t>
          </a:r>
          <a:r>
            <a:rPr kumimoji="1" lang="ja-JP" altLang="en-US" sz="105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これは、市民税法人税割や地方消費税交付金の増などにより基準財政収入額が増加したものの、臨時財政対策債償還基金費や市立山口東京理科大学の学生数の増などにより基準財政需要額が増加した結果によるものであ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類似団体より低い数値となっているのは、地方税が類似団体より低い水準となっていることに加え、市立大学に係る基準財政需要額の規模が拡大していることが主な要因となっている。このため、定住人口の増加を図る施策に取り組むことで更なる税収の確保や地方税以外の歳入確保にも効果性が高い事業を積極的に実施していくとともに、予算編成においては、事業の「選択と集中」の観点から歳出の重点化を図り、財政運営の効率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05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28222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年度の経常収支比率は</a:t>
          </a:r>
          <a:r>
            <a:rPr kumimoji="1" lang="en-US" altLang="ja-JP" sz="1050">
              <a:solidFill>
                <a:schemeClr val="tx1"/>
              </a:solidFill>
              <a:latin typeface="ＭＳ Ｐゴシック" panose="020B0600070205080204" pitchFamily="50" charset="-128"/>
              <a:ea typeface="ＭＳ Ｐゴシック" panose="020B0600070205080204" pitchFamily="50" charset="-128"/>
            </a:rPr>
            <a:t>95.6</a:t>
          </a:r>
          <a:r>
            <a:rPr kumimoji="1" lang="ja-JP" altLang="en-US" sz="1050">
              <a:solidFill>
                <a:schemeClr val="tx1"/>
              </a:solidFill>
              <a:latin typeface="ＭＳ Ｐゴシック" panose="020B0600070205080204" pitchFamily="50" charset="-128"/>
              <a:ea typeface="ＭＳ Ｐゴシック" panose="020B0600070205080204" pitchFamily="50" charset="-128"/>
            </a:rPr>
            <a:t>％で、前年度から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0.3</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ポイント低下した。分母となる歳入における経常一般財源等は、対前年度で、地方交付税が</a:t>
          </a:r>
          <a:r>
            <a:rPr kumimoji="1" lang="en-US" altLang="ja-JP" sz="1050">
              <a:solidFill>
                <a:schemeClr val="tx1"/>
              </a:solidFill>
              <a:latin typeface="ＭＳ Ｐゴシック" panose="020B0600070205080204" pitchFamily="50" charset="-128"/>
              <a:ea typeface="ＭＳ Ｐゴシック" panose="020B0600070205080204" pitchFamily="50" charset="-128"/>
            </a:rPr>
            <a:t>492</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百万円の増となったことなどにより、合計で</a:t>
          </a:r>
          <a:r>
            <a:rPr kumimoji="1" lang="en-US" altLang="ja-JP" sz="1050">
              <a:solidFill>
                <a:schemeClr val="tx1"/>
              </a:solidFill>
              <a:latin typeface="ＭＳ Ｐゴシック" panose="020B0600070205080204" pitchFamily="50" charset="-128"/>
              <a:ea typeface="ＭＳ Ｐゴシック" panose="020B0600070205080204" pitchFamily="50" charset="-128"/>
            </a:rPr>
            <a:t>486</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百万円の増となった。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一方、分子となる経常経費充当一般財源等は、対前年度で、補助費等が</a:t>
          </a:r>
          <a:r>
            <a:rPr kumimoji="1" lang="en-US" altLang="ja-JP" sz="1050">
              <a:solidFill>
                <a:schemeClr val="tx1"/>
              </a:solidFill>
              <a:latin typeface="ＭＳ Ｐゴシック" panose="020B0600070205080204" pitchFamily="50" charset="-128"/>
              <a:ea typeface="ＭＳ Ｐゴシック" panose="020B0600070205080204" pitchFamily="50" charset="-128"/>
            </a:rPr>
            <a:t>217</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百万円の増、公債費が</a:t>
          </a:r>
          <a:r>
            <a:rPr kumimoji="1" lang="en-US" altLang="ja-JP" sz="1050">
              <a:solidFill>
                <a:schemeClr val="tx1"/>
              </a:solidFill>
              <a:latin typeface="ＭＳ Ｐゴシック" panose="020B0600070205080204" pitchFamily="50" charset="-128"/>
              <a:ea typeface="ＭＳ Ｐゴシック" panose="020B0600070205080204" pitchFamily="50" charset="-128"/>
            </a:rPr>
            <a:t>88</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百万円の増などにより、合計で</a:t>
          </a:r>
          <a:r>
            <a:rPr kumimoji="1" lang="en-US" altLang="ja-JP" sz="1050">
              <a:solidFill>
                <a:schemeClr val="tx1"/>
              </a:solidFill>
              <a:latin typeface="ＭＳ Ｐゴシック" panose="020B0600070205080204" pitchFamily="50" charset="-128"/>
              <a:ea typeface="ＭＳ Ｐゴシック" panose="020B0600070205080204" pitchFamily="50" charset="-128"/>
            </a:rPr>
            <a:t>230</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百万円の増となった。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市町合併以後、人件費の抑制等を行ってきたが、今後、公共施設等の老朽化に伴う物件費の増加や高齢化に伴う扶助費の増加が見込まれるほか、近年の大型建設事業の実施により公債費の増加も予測されている。このため、第一次行政改革プランに基づき、経営的視点に立った行財政運営を行うため、行政評価・予算編成手法の見直しや公共施設の統廃合などにより将来的な財政負担の軽減と平準化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121412</xdr:rowOff>
    </xdr:from>
    <xdr:to>
      <xdr:col>23</xdr:col>
      <xdr:colOff>133350</xdr:colOff>
      <xdr:row>64</xdr:row>
      <xdr:rowOff>150368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9421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64</xdr:row>
      <xdr:rowOff>150368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05440"/>
          <a:ext cx="889000" cy="6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64</xdr:row>
      <xdr:rowOff>121412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05440"/>
          <a:ext cx="889000" cy="58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82804</xdr:rowOff>
    </xdr:from>
    <xdr:to>
      <xdr:col>11</xdr:col>
      <xdr:colOff>31750</xdr:colOff>
      <xdr:row>64</xdr:row>
      <xdr:rowOff>121412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556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70612</xdr:rowOff>
    </xdr:from>
    <xdr:to>
      <xdr:col>23</xdr:col>
      <xdr:colOff>184150</xdr:colOff>
      <xdr:row>65</xdr:row>
      <xdr:rowOff>762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42689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1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99568</xdr:rowOff>
    </xdr:from>
    <xdr:to>
      <xdr:col>19</xdr:col>
      <xdr:colOff>184150</xdr:colOff>
      <xdr:row>65</xdr:row>
      <xdr:rowOff>29718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14495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82567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70612</xdr:rowOff>
    </xdr:from>
    <xdr:to>
      <xdr:col>11</xdr:col>
      <xdr:colOff>82550</xdr:colOff>
      <xdr:row>65</xdr:row>
      <xdr:rowOff>762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人件費については、会計年度任用職員報酬の増などにより、対前年度で</a:t>
          </a:r>
          <a:r>
            <a:rPr kumimoji="1" lang="en-US" altLang="ja-JP" sz="1050">
              <a:solidFill>
                <a:schemeClr val="tx1"/>
              </a:solidFill>
              <a:latin typeface="ＭＳ Ｐゴシック" panose="020B0600070205080204" pitchFamily="50" charset="-128"/>
              <a:ea typeface="ＭＳ Ｐゴシック" panose="020B0600070205080204" pitchFamily="50" charset="-128"/>
            </a:rPr>
            <a:t>30</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百万円の増となった。</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50">
              <a:solidFill>
                <a:schemeClr val="tx1"/>
              </a:solidFill>
              <a:latin typeface="ＭＳ Ｐゴシック" panose="020B0600070205080204" pitchFamily="50" charset="-128"/>
              <a:ea typeface="ＭＳ Ｐゴシック" panose="020B0600070205080204" pitchFamily="50" charset="-128"/>
            </a:rPr>
            <a:t>　物件費については、予防接種委託料や商工センター解体事業費の減などにより、対前年度で</a:t>
          </a:r>
          <a:r>
            <a:rPr kumimoji="1" lang="en-US" altLang="ja-JP" sz="1050">
              <a:solidFill>
                <a:schemeClr val="tx1"/>
              </a:solidFill>
              <a:latin typeface="ＭＳ Ｐゴシック" panose="020B0600070205080204" pitchFamily="50" charset="-128"/>
              <a:ea typeface="ＭＳ Ｐゴシック" panose="020B0600070205080204" pitchFamily="50" charset="-128"/>
            </a:rPr>
            <a:t>194</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百万円の減となった。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本市においては、公立保育所、市民館・文化会館、ごみ処理施設、公営住宅などの公共施設を有しており、老朽化も進んでいる中、施設維持に係る物件費、維持補修費を押し上げる要因となっている。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事務事業の見直しに取り組むとともに、施設管理に係る現行の指定管理者制度の更なる推進に加え、業務の民間委託を含めた</a:t>
          </a:r>
          <a:r>
            <a:rPr kumimoji="1" lang="en-US" altLang="ja-JP" sz="1050">
              <a:solidFill>
                <a:schemeClr val="tx1"/>
              </a:solidFill>
              <a:latin typeface="ＭＳ Ｐゴシック" panose="020B0600070205080204" pitchFamily="50" charset="-128"/>
              <a:ea typeface="ＭＳ Ｐゴシック" panose="020B0600070205080204" pitchFamily="50" charset="-128"/>
            </a:rPr>
            <a:t>PPP</a:t>
          </a:r>
          <a:r>
            <a:rPr kumimoji="1" lang="ja-JP" altLang="en-US" sz="1050">
              <a:solidFill>
                <a:schemeClr val="tx1"/>
              </a:solidFill>
              <a:latin typeface="ＭＳ Ｐゴシック" panose="020B0600070205080204" pitchFamily="50" charset="-128"/>
              <a:ea typeface="ＭＳ Ｐゴシック" panose="020B0600070205080204" pitchFamily="50" charset="-128"/>
            </a:rPr>
            <a:t>を推進し、積極的な民間能力や資金の活用を図り、コスト削減に努める。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67280</xdr:rowOff>
    </xdr:from>
    <xdr:to>
      <xdr:col>23</xdr:col>
      <xdr:colOff>133350</xdr:colOff>
      <xdr:row>82</xdr:row>
      <xdr:rowOff>76772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26180"/>
          <a:ext cx="838200" cy="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19896</xdr:rowOff>
    </xdr:from>
    <xdr:to>
      <xdr:col>19</xdr:col>
      <xdr:colOff>133350</xdr:colOff>
      <xdr:row>82</xdr:row>
      <xdr:rowOff>76772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78796"/>
          <a:ext cx="889000" cy="5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95462</xdr:rowOff>
    </xdr:from>
    <xdr:to>
      <xdr:col>15</xdr:col>
      <xdr:colOff>82550</xdr:colOff>
      <xdr:row>82</xdr:row>
      <xdr:rowOff>19896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82912"/>
          <a:ext cx="889000" cy="9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648</xdr:rowOff>
    </xdr:from>
    <xdr:to>
      <xdr:col>11</xdr:col>
      <xdr:colOff>31750</xdr:colOff>
      <xdr:row>81</xdr:row>
      <xdr:rowOff>95462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88098"/>
          <a:ext cx="889000" cy="9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16480</xdr:rowOff>
    </xdr:from>
    <xdr:to>
      <xdr:col>23</xdr:col>
      <xdr:colOff>184150</xdr:colOff>
      <xdr:row>82</xdr:row>
      <xdr:rowOff>118080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33007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25972</xdr:rowOff>
    </xdr:from>
    <xdr:to>
      <xdr:col>19</xdr:col>
      <xdr:colOff>184150</xdr:colOff>
      <xdr:row>82</xdr:row>
      <xdr:rowOff>127572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137749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140546</xdr:rowOff>
    </xdr:from>
    <xdr:to>
      <xdr:col>15</xdr:col>
      <xdr:colOff>133350</xdr:colOff>
      <xdr:row>82</xdr:row>
      <xdr:rowOff>70696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80873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9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44662</xdr:rowOff>
    </xdr:from>
    <xdr:to>
      <xdr:col>11</xdr:col>
      <xdr:colOff>82550</xdr:colOff>
      <xdr:row>81</xdr:row>
      <xdr:rowOff>146262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156439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0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121298</xdr:rowOff>
    </xdr:from>
    <xdr:to>
      <xdr:col>7</xdr:col>
      <xdr:colOff>31750</xdr:colOff>
      <xdr:row>81</xdr:row>
      <xdr:rowOff>51448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61625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0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給与については、平成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18</a:t>
          </a:r>
          <a:r>
            <a:rPr kumimoji="1" lang="ja-JP" altLang="en-US" sz="1050">
              <a:solidFill>
                <a:schemeClr val="tx1"/>
              </a:solidFill>
              <a:latin typeface="ＭＳ Ｐゴシック" panose="020B0600070205080204" pitchFamily="50" charset="-128"/>
              <a:ea typeface="ＭＳ Ｐゴシック" panose="020B0600070205080204" pitchFamily="50" charset="-128"/>
            </a:rPr>
            <a:t>年</a:t>
          </a:r>
          <a:r>
            <a:rPr kumimoji="1" lang="en-US" altLang="ja-JP" sz="1050">
              <a:solidFill>
                <a:schemeClr val="tx1"/>
              </a:solidFill>
              <a:latin typeface="ＭＳ Ｐゴシック" panose="020B0600070205080204" pitchFamily="50" charset="-128"/>
              <a:ea typeface="ＭＳ Ｐゴシック" panose="020B0600070205080204" pitchFamily="50" charset="-128"/>
            </a:rPr>
            <a:t>4</a:t>
          </a:r>
          <a:r>
            <a:rPr kumimoji="1" lang="ja-JP" altLang="en-US" sz="1050">
              <a:solidFill>
                <a:schemeClr val="tx1"/>
              </a:solidFill>
              <a:latin typeface="ＭＳ Ｐゴシック" panose="020B0600070205080204" pitchFamily="50" charset="-128"/>
              <a:ea typeface="ＭＳ Ｐゴシック" panose="020B0600070205080204" pitchFamily="50" charset="-128"/>
            </a:rPr>
            <a:t>月</a:t>
          </a:r>
          <a:r>
            <a:rPr kumimoji="1" lang="en-US" altLang="ja-JP" sz="1050">
              <a:solidFill>
                <a:schemeClr val="tx1"/>
              </a:solidFill>
              <a:latin typeface="ＭＳ Ｐゴシック" panose="020B0600070205080204" pitchFamily="50" charset="-128"/>
              <a:ea typeface="ＭＳ Ｐゴシック" panose="020B0600070205080204" pitchFamily="50" charset="-128"/>
            </a:rPr>
            <a:t>1</a:t>
          </a:r>
          <a:r>
            <a:rPr kumimoji="1" lang="ja-JP" altLang="en-US" sz="1050">
              <a:solidFill>
                <a:schemeClr val="tx1"/>
              </a:solidFill>
              <a:latin typeface="ＭＳ Ｐゴシック" panose="020B0600070205080204" pitchFamily="50" charset="-128"/>
              <a:ea typeface="ＭＳ Ｐゴシック" panose="020B0600070205080204" pitchFamily="50" charset="-128"/>
            </a:rPr>
            <a:t>日から独自給料カットを行ってきたが、平成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26</a:t>
          </a:r>
          <a:r>
            <a:rPr kumimoji="1" lang="ja-JP" altLang="en-US" sz="1050">
              <a:solidFill>
                <a:schemeClr val="tx1"/>
              </a:solidFill>
              <a:latin typeface="ＭＳ Ｐゴシック" panose="020B0600070205080204" pitchFamily="50" charset="-128"/>
              <a:ea typeface="ＭＳ Ｐゴシック" panose="020B0600070205080204" pitchFamily="50" charset="-128"/>
            </a:rPr>
            <a:t>年</a:t>
          </a:r>
          <a:r>
            <a:rPr kumimoji="1" lang="en-US" altLang="ja-JP" sz="1050">
              <a:solidFill>
                <a:schemeClr val="tx1"/>
              </a:solidFill>
              <a:latin typeface="ＭＳ Ｐゴシック" panose="020B0600070205080204" pitchFamily="50" charset="-128"/>
              <a:ea typeface="ＭＳ Ｐゴシック" panose="020B0600070205080204" pitchFamily="50" charset="-128"/>
            </a:rPr>
            <a:t>4</a:t>
          </a:r>
          <a:r>
            <a:rPr kumimoji="1" lang="ja-JP" altLang="en-US" sz="1050">
              <a:solidFill>
                <a:schemeClr val="tx1"/>
              </a:solidFill>
              <a:latin typeface="ＭＳ Ｐゴシック" panose="020B0600070205080204" pitchFamily="50" charset="-128"/>
              <a:ea typeface="ＭＳ Ｐゴシック" panose="020B0600070205080204" pitchFamily="50" charset="-128"/>
            </a:rPr>
            <a:t>月</a:t>
          </a:r>
          <a:r>
            <a:rPr kumimoji="1" lang="en-US" altLang="ja-JP" sz="1050">
              <a:solidFill>
                <a:schemeClr val="tx1"/>
              </a:solidFill>
              <a:latin typeface="ＭＳ Ｐゴシック" panose="020B0600070205080204" pitchFamily="50" charset="-128"/>
              <a:ea typeface="ＭＳ Ｐゴシック" panose="020B0600070205080204" pitchFamily="50" charset="-128"/>
            </a:rPr>
            <a:t>1</a:t>
          </a:r>
          <a:r>
            <a:rPr kumimoji="1" lang="ja-JP" altLang="en-US" sz="1050">
              <a:solidFill>
                <a:schemeClr val="tx1"/>
              </a:solidFill>
              <a:latin typeface="ＭＳ Ｐゴシック" panose="020B0600070205080204" pitchFamily="50" charset="-128"/>
              <a:ea typeface="ＭＳ Ｐゴシック" panose="020B0600070205080204" pitchFamily="50" charset="-128"/>
            </a:rPr>
            <a:t>日をもって給料カットを廃止したため、それ以降はラスパイレス指数が</a:t>
          </a:r>
          <a:r>
            <a:rPr kumimoji="1" lang="en-US" altLang="ja-JP" sz="1050">
              <a:solidFill>
                <a:schemeClr val="tx1"/>
              </a:solidFill>
              <a:latin typeface="ＭＳ Ｐゴシック" panose="020B0600070205080204" pitchFamily="50" charset="-128"/>
              <a:ea typeface="ＭＳ Ｐゴシック" panose="020B0600070205080204" pitchFamily="50" charset="-128"/>
            </a:rPr>
            <a:t>100</a:t>
          </a:r>
          <a:r>
            <a:rPr kumimoji="1" lang="ja-JP" altLang="en-US" sz="1050">
              <a:solidFill>
                <a:schemeClr val="tx1"/>
              </a:solidFill>
              <a:latin typeface="ＭＳ Ｐゴシック" panose="020B0600070205080204" pitchFamily="50" charset="-128"/>
              <a:ea typeface="ＭＳ Ｐゴシック" panose="020B0600070205080204" pitchFamily="50" charset="-128"/>
            </a:rPr>
            <a:t>を超えている状況であり、令和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年度においては、前年度を下回る</a:t>
          </a:r>
          <a:r>
            <a:rPr kumimoji="1" lang="en-US" altLang="ja-JP" sz="1050">
              <a:solidFill>
                <a:schemeClr val="tx1"/>
              </a:solidFill>
              <a:latin typeface="ＭＳ Ｐゴシック" panose="020B0600070205080204" pitchFamily="50" charset="-128"/>
              <a:ea typeface="ＭＳ Ｐゴシック" panose="020B0600070205080204" pitchFamily="50" charset="-128"/>
            </a:rPr>
            <a:t>100.0</a:t>
          </a:r>
          <a:r>
            <a:rPr kumimoji="1" lang="ja-JP" altLang="en-US" sz="105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類似団体、全国平均と比較しても、高い指数となっているため、給料構造等の見直しなどにより給与水準の適正化に努める。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86179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220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86179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565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137886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565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137886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2082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35379</xdr:rowOff>
    </xdr:from>
    <xdr:to>
      <xdr:col>77</xdr:col>
      <xdr:colOff>95250</xdr:colOff>
      <xdr:row>88</xdr:row>
      <xdr:rowOff>136979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121756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0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職員数（公営企業会計部門職員を含む）は、令和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a:t>
          </a:r>
          <a:r>
            <a:rPr kumimoji="1" lang="en-US" altLang="ja-JP" sz="1050">
              <a:solidFill>
                <a:schemeClr val="tx1"/>
              </a:solidFill>
              <a:latin typeface="ＭＳ Ｐゴシック" panose="020B0600070205080204" pitchFamily="50" charset="-128"/>
              <a:ea typeface="ＭＳ Ｐゴシック" panose="020B0600070205080204" pitchFamily="50" charset="-128"/>
            </a:rPr>
            <a:t>4</a:t>
          </a:r>
          <a:r>
            <a:rPr kumimoji="1" lang="ja-JP" altLang="en-US" sz="1050">
              <a:solidFill>
                <a:schemeClr val="tx1"/>
              </a:solidFill>
              <a:latin typeface="ＭＳ Ｐゴシック" panose="020B0600070205080204" pitchFamily="50" charset="-128"/>
              <a:ea typeface="ＭＳ Ｐゴシック" panose="020B0600070205080204" pitchFamily="50" charset="-128"/>
            </a:rPr>
            <a:t>月</a:t>
          </a:r>
          <a:r>
            <a:rPr kumimoji="1" lang="en-US" altLang="ja-JP" sz="1050">
              <a:solidFill>
                <a:schemeClr val="tx1"/>
              </a:solidFill>
              <a:latin typeface="ＭＳ Ｐゴシック" panose="020B0600070205080204" pitchFamily="50" charset="-128"/>
              <a:ea typeface="ＭＳ Ｐゴシック" panose="020B0600070205080204" pitchFamily="50" charset="-128"/>
            </a:rPr>
            <a:t>1</a:t>
          </a:r>
          <a:r>
            <a:rPr kumimoji="1" lang="ja-JP" altLang="en-US" sz="1050">
              <a:solidFill>
                <a:schemeClr val="tx1"/>
              </a:solidFill>
              <a:latin typeface="ＭＳ Ｐゴシック" panose="020B0600070205080204" pitchFamily="50" charset="-128"/>
              <a:ea typeface="ＭＳ Ｐゴシック" panose="020B0600070205080204" pitchFamily="50" charset="-128"/>
            </a:rPr>
            <a:t>日現在</a:t>
          </a:r>
          <a:r>
            <a:rPr kumimoji="1" lang="en-US" altLang="ja-JP" sz="1050">
              <a:solidFill>
                <a:schemeClr val="tx1"/>
              </a:solidFill>
              <a:latin typeface="ＭＳ Ｐゴシック" panose="020B0600070205080204" pitchFamily="50" charset="-128"/>
              <a:ea typeface="ＭＳ Ｐゴシック" panose="020B0600070205080204" pitchFamily="50" charset="-128"/>
            </a:rPr>
            <a:t>764</a:t>
          </a:r>
          <a:r>
            <a:rPr kumimoji="1" lang="ja-JP" altLang="en-US" sz="1050">
              <a:solidFill>
                <a:schemeClr val="tx1"/>
              </a:solidFill>
              <a:latin typeface="ＭＳ Ｐゴシック" panose="020B0600070205080204" pitchFamily="50" charset="-128"/>
              <a:ea typeface="ＭＳ Ｐゴシック" panose="020B0600070205080204" pitchFamily="50" charset="-128"/>
            </a:rPr>
            <a:t>人であり、合併直後の平成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17</a:t>
          </a:r>
          <a:r>
            <a:rPr kumimoji="1" lang="ja-JP" altLang="en-US" sz="1050">
              <a:solidFill>
                <a:schemeClr val="tx1"/>
              </a:solidFill>
              <a:latin typeface="ＭＳ Ｐゴシック" panose="020B0600070205080204" pitchFamily="50" charset="-128"/>
              <a:ea typeface="ＭＳ Ｐゴシック" panose="020B0600070205080204" pitchFamily="50" charset="-128"/>
            </a:rPr>
            <a:t>年</a:t>
          </a:r>
          <a:r>
            <a:rPr kumimoji="1" lang="en-US" altLang="ja-JP" sz="1050">
              <a:solidFill>
                <a:schemeClr val="tx1"/>
              </a:solidFill>
              <a:latin typeface="ＭＳ Ｐゴシック" panose="020B0600070205080204" pitchFamily="50" charset="-128"/>
              <a:ea typeface="ＭＳ Ｐゴシック" panose="020B0600070205080204" pitchFamily="50" charset="-128"/>
            </a:rPr>
            <a:t>4</a:t>
          </a:r>
          <a:r>
            <a:rPr kumimoji="1" lang="ja-JP" altLang="en-US" sz="1050">
              <a:solidFill>
                <a:schemeClr val="tx1"/>
              </a:solidFill>
              <a:latin typeface="ＭＳ Ｐゴシック" panose="020B0600070205080204" pitchFamily="50" charset="-128"/>
              <a:ea typeface="ＭＳ Ｐゴシック" panose="020B0600070205080204" pitchFamily="50" charset="-128"/>
            </a:rPr>
            <a:t>月</a:t>
          </a:r>
          <a:r>
            <a:rPr kumimoji="1" lang="en-US" altLang="ja-JP" sz="1050">
              <a:solidFill>
                <a:schemeClr val="tx1"/>
              </a:solidFill>
              <a:latin typeface="ＭＳ Ｐゴシック" panose="020B0600070205080204" pitchFamily="50" charset="-128"/>
              <a:ea typeface="ＭＳ Ｐゴシック" panose="020B0600070205080204" pitchFamily="50" charset="-128"/>
            </a:rPr>
            <a:t>1</a:t>
          </a:r>
          <a:r>
            <a:rPr kumimoji="1" lang="ja-JP" altLang="en-US" sz="1050">
              <a:solidFill>
                <a:schemeClr val="tx1"/>
              </a:solidFill>
              <a:latin typeface="ＭＳ Ｐゴシック" panose="020B0600070205080204" pitchFamily="50" charset="-128"/>
              <a:ea typeface="ＭＳ Ｐゴシック" panose="020B0600070205080204" pitchFamily="50" charset="-128"/>
            </a:rPr>
            <a:t>日時点の</a:t>
          </a:r>
          <a:r>
            <a:rPr kumimoji="1" lang="en-US" altLang="ja-JP" sz="1050">
              <a:solidFill>
                <a:schemeClr val="tx1"/>
              </a:solidFill>
              <a:latin typeface="ＭＳ Ｐゴシック" panose="020B0600070205080204" pitchFamily="50" charset="-128"/>
              <a:ea typeface="ＭＳ Ｐゴシック" panose="020B0600070205080204" pitchFamily="50" charset="-128"/>
            </a:rPr>
            <a:t>1,092</a:t>
          </a:r>
          <a:r>
            <a:rPr kumimoji="1" lang="ja-JP" altLang="en-US" sz="1050">
              <a:solidFill>
                <a:schemeClr val="tx1"/>
              </a:solidFill>
              <a:latin typeface="ＭＳ Ｐゴシック" panose="020B0600070205080204" pitchFamily="50" charset="-128"/>
              <a:ea typeface="ＭＳ Ｐゴシック" panose="020B0600070205080204" pitchFamily="50" charset="-128"/>
            </a:rPr>
            <a:t>人から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328</a:t>
          </a:r>
          <a:r>
            <a:rPr kumimoji="1" lang="ja-JP" altLang="en-US" sz="1050">
              <a:solidFill>
                <a:schemeClr val="tx1"/>
              </a:solidFill>
              <a:latin typeface="ＭＳ Ｐゴシック" panose="020B0600070205080204" pitchFamily="50" charset="-128"/>
              <a:ea typeface="ＭＳ Ｐゴシック" panose="020B0600070205080204" pitchFamily="50" charset="-128"/>
            </a:rPr>
            <a:t>人の減となっている。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人口千人当たり職員数は、類似団体との比較において、</a:t>
          </a:r>
          <a:r>
            <a:rPr kumimoji="1" lang="en-US" altLang="ja-JP" sz="1050">
              <a:solidFill>
                <a:schemeClr val="tx1"/>
              </a:solidFill>
              <a:latin typeface="ＭＳ Ｐゴシック" panose="020B0600070205080204" pitchFamily="50" charset="-128"/>
              <a:ea typeface="ＭＳ Ｐゴシック" panose="020B0600070205080204" pitchFamily="50" charset="-128"/>
            </a:rPr>
            <a:t>0.39</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ポイント下回っているが、直営の公共施設等が多いため、施設の運営に相応の職員数を要している。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今後、公共施設の統廃合や組織・機構の見直し、業務の民間委託等を検討するとともに、会計年度任用職員を含めた総合的な職員配置について検討し、行政ニーズや業務量に応じた職員の適正配置を行う。</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212</xdr:rowOff>
    </xdr:from>
    <xdr:to>
      <xdr:col>81</xdr:col>
      <xdr:colOff>44450</xdr:colOff>
      <xdr:row>62</xdr:row>
      <xdr:rowOff>4233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3011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212</xdr:rowOff>
    </xdr:from>
    <xdr:to>
      <xdr:col>77</xdr:col>
      <xdr:colOff>44450</xdr:colOff>
      <xdr:row>62</xdr:row>
      <xdr:rowOff>14288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3011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167640</xdr:rowOff>
    </xdr:from>
    <xdr:to>
      <xdr:col>72</xdr:col>
      <xdr:colOff>203200</xdr:colOff>
      <xdr:row>62</xdr:row>
      <xdr:rowOff>14288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2609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159596</xdr:rowOff>
    </xdr:from>
    <xdr:to>
      <xdr:col>68</xdr:col>
      <xdr:colOff>152400</xdr:colOff>
      <xdr:row>61</xdr:row>
      <xdr:rowOff>167640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180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124883</xdr:rowOff>
    </xdr:from>
    <xdr:to>
      <xdr:col>81</xdr:col>
      <xdr:colOff>95250</xdr:colOff>
      <xdr:row>62</xdr:row>
      <xdr:rowOff>55033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141410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120862</xdr:rowOff>
    </xdr:from>
    <xdr:to>
      <xdr:col>77</xdr:col>
      <xdr:colOff>95250</xdr:colOff>
      <xdr:row>62</xdr:row>
      <xdr:rowOff>51012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61189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134938</xdr:rowOff>
    </xdr:from>
    <xdr:to>
      <xdr:col>73</xdr:col>
      <xdr:colOff>44450</xdr:colOff>
      <xdr:row>62</xdr:row>
      <xdr:rowOff>65088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116840</xdr:rowOff>
    </xdr:from>
    <xdr:to>
      <xdr:col>68</xdr:col>
      <xdr:colOff>203200</xdr:colOff>
      <xdr:row>62</xdr:row>
      <xdr:rowOff>46990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57167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108796</xdr:rowOff>
    </xdr:from>
    <xdr:to>
      <xdr:col>64</xdr:col>
      <xdr:colOff>152400</xdr:colOff>
      <xdr:row>62</xdr:row>
      <xdr:rowOff>38946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49123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実質公債費比率は、前年度から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0.6</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ポイント上昇し</a:t>
          </a:r>
          <a:r>
            <a:rPr kumimoji="1" lang="en-US" altLang="ja-JP" sz="1050">
              <a:solidFill>
                <a:schemeClr val="tx1"/>
              </a:solidFill>
              <a:latin typeface="ＭＳ Ｐゴシック" panose="020B0600070205080204" pitchFamily="50" charset="-128"/>
              <a:ea typeface="ＭＳ Ｐゴシック" panose="020B0600070205080204" pitchFamily="50" charset="-128"/>
            </a:rPr>
            <a:t>9.5</a:t>
          </a:r>
          <a:r>
            <a:rPr kumimoji="1" lang="ja-JP" altLang="en-US" sz="1050">
              <a:solidFill>
                <a:schemeClr val="tx1"/>
              </a:solidFill>
              <a:latin typeface="ＭＳ Ｐゴシック" panose="020B0600070205080204" pitchFamily="50" charset="-128"/>
              <a:ea typeface="ＭＳ Ｐゴシック" panose="020B0600070205080204" pitchFamily="50" charset="-128"/>
            </a:rPr>
            <a:t>％となった。類似団体や県内他市との比較においては、依然として高い水準となっている。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これは、元利償還金、公営企業に要する経費の財源とする地方債の償還の財源に充てたと認められる繰入金や公債費に準ずる債務負担行為に係るものが多額であることが主な要因である。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近年の普通建設事業の実施状況から、将来的な公債費の増加に伴う実質公債費比率の悪化が見込まれている。このため、今後の地方債発行については、交付税算入率を勘案するとともに、一般会計だけでなく、特別会計を含めた地方債発行の抑制など公債費負担の適正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148590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2012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41</xdr:row>
      <xdr:rowOff>90678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1395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40</xdr:row>
      <xdr:rowOff>165608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139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13462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236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20083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将来負担比率は、前年度から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6.1</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ポイント低下し、</a:t>
          </a:r>
          <a:r>
            <a:rPr kumimoji="1" lang="en-US" altLang="ja-JP" sz="1050">
              <a:solidFill>
                <a:schemeClr val="tx1"/>
              </a:solidFill>
              <a:latin typeface="ＭＳ Ｐゴシック" panose="020B0600070205080204" pitchFamily="50" charset="-128"/>
              <a:ea typeface="ＭＳ Ｐゴシック" panose="020B0600070205080204" pitchFamily="50" charset="-128"/>
            </a:rPr>
            <a:t>37.6</a:t>
          </a:r>
          <a:r>
            <a:rPr kumimoji="1" lang="ja-JP" altLang="en-US" sz="105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将来負担額については、地方債現在高が</a:t>
          </a:r>
          <a:r>
            <a:rPr kumimoji="1" lang="en-US" altLang="ja-JP" sz="1050">
              <a:solidFill>
                <a:schemeClr val="tx1"/>
              </a:solidFill>
              <a:latin typeface="ＭＳ Ｐゴシック" panose="020B0600070205080204" pitchFamily="50" charset="-128"/>
              <a:ea typeface="ＭＳ Ｐゴシック" panose="020B0600070205080204" pitchFamily="50" charset="-128"/>
            </a:rPr>
            <a:t>2,186</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百万円の減、公営企業債等繰入見込額が</a:t>
          </a:r>
          <a:r>
            <a:rPr kumimoji="1" lang="en-US" altLang="ja-JP" sz="1050">
              <a:solidFill>
                <a:schemeClr val="tx1"/>
              </a:solidFill>
              <a:latin typeface="ＭＳ Ｐゴシック" panose="020B0600070205080204" pitchFamily="50" charset="-128"/>
              <a:ea typeface="ＭＳ Ｐゴシック" panose="020B0600070205080204" pitchFamily="50" charset="-128"/>
            </a:rPr>
            <a:t>532</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百万円の減となったことなどにより、前年度と比較して</a:t>
          </a:r>
          <a:r>
            <a:rPr kumimoji="1" lang="en-US" altLang="ja-JP" sz="1050">
              <a:solidFill>
                <a:schemeClr val="tx1"/>
              </a:solidFill>
              <a:latin typeface="ＭＳ Ｐゴシック" panose="020B0600070205080204" pitchFamily="50" charset="-128"/>
              <a:ea typeface="ＭＳ Ｐゴシック" panose="020B0600070205080204" pitchFamily="50" charset="-128"/>
            </a:rPr>
            <a:t>2,492</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百万円の減となった。　　　　　</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一方、充当可能財源等については、退職手当基金や庁舎建設整備基金の積立てなどにより充当可能基金が</a:t>
          </a:r>
          <a:r>
            <a:rPr kumimoji="1" lang="en-US" altLang="ja-JP" sz="1050">
              <a:solidFill>
                <a:schemeClr val="tx1"/>
              </a:solidFill>
              <a:latin typeface="ＭＳ Ｐゴシック" panose="020B0600070205080204" pitchFamily="50" charset="-128"/>
              <a:ea typeface="ＭＳ Ｐゴシック" panose="020B0600070205080204" pitchFamily="50" charset="-128"/>
            </a:rPr>
            <a:t>341</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百万円の増となったものの、基準財政需要額算入見込額が</a:t>
          </a:r>
          <a:r>
            <a:rPr kumimoji="1" lang="en-US" altLang="ja-JP" sz="1050">
              <a:solidFill>
                <a:schemeClr val="tx1"/>
              </a:solidFill>
              <a:latin typeface="ＭＳ Ｐゴシック" panose="020B0600070205080204" pitchFamily="50" charset="-128"/>
              <a:ea typeface="ＭＳ Ｐゴシック" panose="020B0600070205080204" pitchFamily="50" charset="-128"/>
            </a:rPr>
            <a:t>1,951</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百万円の減となったことなどにより、前年度と比較して</a:t>
          </a:r>
          <a:r>
            <a:rPr kumimoji="1" lang="en-US" altLang="ja-JP" sz="1050">
              <a:solidFill>
                <a:schemeClr val="tx1"/>
              </a:solidFill>
              <a:latin typeface="ＭＳ Ｐゴシック" panose="020B0600070205080204" pitchFamily="50" charset="-128"/>
              <a:ea typeface="ＭＳ Ｐゴシック" panose="020B0600070205080204" pitchFamily="50" charset="-128"/>
            </a:rPr>
            <a:t>1,728</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百万円の減となった。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合併特例債や大型普通建設事業債などの償還が進み、地方債残高の減少が見込まれる一方、今後の普通建設事業の状況によっては、地方債借入額の大幅増や充当可能基金である財政調整基金の取崩しが見込まれるため、当面、将来負担比率は近年の水準で推移していくものと予測され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2056</xdr:rowOff>
    </xdr:from>
    <xdr:to>
      <xdr:col>81</xdr:col>
      <xdr:colOff>44450</xdr:colOff>
      <xdr:row>16</xdr:row>
      <xdr:rowOff>72148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745256"/>
          <a:ext cx="8382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72148</xdr:rowOff>
    </xdr:from>
    <xdr:to>
      <xdr:col>77</xdr:col>
      <xdr:colOff>44450</xdr:colOff>
      <xdr:row>17</xdr:row>
      <xdr:rowOff>20199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815348"/>
          <a:ext cx="889000" cy="1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20199</xdr:rowOff>
    </xdr:from>
    <xdr:to>
      <xdr:col>72</xdr:col>
      <xdr:colOff>203200</xdr:colOff>
      <xdr:row>17</xdr:row>
      <xdr:rowOff>71906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93484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71906</xdr:rowOff>
    </xdr:from>
    <xdr:to>
      <xdr:col>68</xdr:col>
      <xdr:colOff>152400</xdr:colOff>
      <xdr:row>18</xdr:row>
      <xdr:rowOff>21106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98655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122706</xdr:rowOff>
    </xdr:from>
    <xdr:to>
      <xdr:col>81</xdr:col>
      <xdr:colOff>95250</xdr:colOff>
      <xdr:row>16</xdr:row>
      <xdr:rowOff>52856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6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94783</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66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21348</xdr:rowOff>
    </xdr:from>
    <xdr:to>
      <xdr:col>77</xdr:col>
      <xdr:colOff>95250</xdr:colOff>
      <xdr:row>16</xdr:row>
      <xdr:rowOff>122948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7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107725</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85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140849</xdr:rowOff>
    </xdr:from>
    <xdr:to>
      <xdr:col>73</xdr:col>
      <xdr:colOff>44450</xdr:colOff>
      <xdr:row>17</xdr:row>
      <xdr:rowOff>70999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55776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7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21106</xdr:rowOff>
    </xdr:from>
    <xdr:to>
      <xdr:col>68</xdr:col>
      <xdr:colOff>203200</xdr:colOff>
      <xdr:row>17</xdr:row>
      <xdr:rowOff>122706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107483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141756</xdr:rowOff>
    </xdr:from>
    <xdr:to>
      <xdr:col>64</xdr:col>
      <xdr:colOff>152400</xdr:colOff>
      <xdr:row>18</xdr:row>
      <xdr:rowOff>71906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5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56683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4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山口県山陽小野田市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59,459
58,624
133.09
33,219,714
32,612,391
444,246
19,462,428
35,902,525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年度の人件費に係る経常収支比率は、前年度から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1.2</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ポイント低下し、</a:t>
          </a:r>
          <a:r>
            <a:rPr kumimoji="1" lang="en-US" altLang="ja-JP" sz="1050">
              <a:solidFill>
                <a:schemeClr val="tx1"/>
              </a:solidFill>
              <a:latin typeface="ＭＳ Ｐゴシック" panose="020B0600070205080204" pitchFamily="50" charset="-128"/>
              <a:ea typeface="ＭＳ Ｐゴシック" panose="020B0600070205080204" pitchFamily="50" charset="-128"/>
            </a:rPr>
            <a:t>19.3</a:t>
          </a:r>
          <a:r>
            <a:rPr kumimoji="1" lang="ja-JP" altLang="en-US" sz="1050">
              <a:solidFill>
                <a:schemeClr val="tx1"/>
              </a:solidFill>
              <a:latin typeface="ＭＳ Ｐゴシック" panose="020B0600070205080204" pitchFamily="50" charset="-128"/>
              <a:ea typeface="ＭＳ Ｐゴシック" panose="020B0600070205080204" pitchFamily="50" charset="-128"/>
            </a:rPr>
            <a:t>％となった。類似団体との比較において、平均を</a:t>
          </a:r>
          <a:r>
            <a:rPr kumimoji="1" lang="en-US" altLang="ja-JP" sz="1050">
              <a:solidFill>
                <a:schemeClr val="tx1"/>
              </a:solidFill>
              <a:latin typeface="ＭＳ Ｐゴシック" panose="020B0600070205080204" pitchFamily="50" charset="-128"/>
              <a:ea typeface="ＭＳ Ｐゴシック" panose="020B0600070205080204" pitchFamily="50" charset="-128"/>
            </a:rPr>
            <a:t>4.8</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ポイント下回った。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前年度との比較では、退職手当の減などに伴う人件費決算額の減により、経常経費充当一般財源等は</a:t>
          </a:r>
          <a:r>
            <a:rPr kumimoji="1" lang="en-US" altLang="ja-JP" sz="1050">
              <a:solidFill>
                <a:schemeClr val="tx1"/>
              </a:solidFill>
              <a:latin typeface="ＭＳ Ｐゴシック" panose="020B0600070205080204" pitchFamily="50" charset="-128"/>
              <a:ea typeface="ＭＳ Ｐゴシック" panose="020B0600070205080204" pitchFamily="50" charset="-128"/>
            </a:rPr>
            <a:t>164</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百万円の減となった。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市町合併以後、職員数の削減により人件費の抑制に努めてきたが、現行の機構や職員数においては、人件費の更なる減少を見込むことが困難である。このため、デジタル化の推進や民間活力の活用など、行財政改革の推進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48623</xdr:rowOff>
    </xdr:from>
    <xdr:to>
      <xdr:col>24</xdr:col>
      <xdr:colOff>25400</xdr:colOff>
      <xdr:row>34</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7792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87811</xdr:rowOff>
    </xdr:from>
    <xdr:to>
      <xdr:col>19</xdr:col>
      <xdr:colOff>187325</xdr:colOff>
      <xdr:row>34</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1711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87811</xdr:rowOff>
    </xdr:from>
    <xdr:to>
      <xdr:col>15</xdr:col>
      <xdr:colOff>98425</xdr:colOff>
      <xdr:row>34</xdr:row>
      <xdr:rowOff>166189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1711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74749</xdr:rowOff>
    </xdr:from>
    <xdr:to>
      <xdr:col>11</xdr:col>
      <xdr:colOff>9525</xdr:colOff>
      <xdr:row>34</xdr:row>
      <xdr:rowOff>166189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0404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169273</xdr:rowOff>
    </xdr:from>
    <xdr:to>
      <xdr:col>24</xdr:col>
      <xdr:colOff>76200</xdr:colOff>
      <xdr:row>34</xdr:row>
      <xdr:rowOff>99423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14350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7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37011</xdr:rowOff>
    </xdr:from>
    <xdr:to>
      <xdr:col>15</xdr:col>
      <xdr:colOff>149225</xdr:colOff>
      <xdr:row>34</xdr:row>
      <xdr:rowOff>138611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148788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3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115389</xdr:rowOff>
    </xdr:from>
    <xdr:to>
      <xdr:col>11</xdr:col>
      <xdr:colOff>60325</xdr:colOff>
      <xdr:row>35</xdr:row>
      <xdr:rowOff>45539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55716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1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23949</xdr:rowOff>
    </xdr:from>
    <xdr:to>
      <xdr:col>6</xdr:col>
      <xdr:colOff>171450</xdr:colOff>
      <xdr:row>34</xdr:row>
      <xdr:rowOff>125549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135726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2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年度の物件費に係る経常収支比率は、前年度から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0.4</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ポイント低下し、</a:t>
          </a:r>
          <a:r>
            <a:rPr kumimoji="1" lang="en-US" altLang="ja-JP" sz="1050">
              <a:solidFill>
                <a:schemeClr val="tx1"/>
              </a:solidFill>
              <a:latin typeface="ＭＳ Ｐゴシック" panose="020B0600070205080204" pitchFamily="50" charset="-128"/>
              <a:ea typeface="ＭＳ Ｐゴシック" panose="020B0600070205080204" pitchFamily="50" charset="-128"/>
            </a:rPr>
            <a:t>13.0</a:t>
          </a:r>
          <a:r>
            <a:rPr kumimoji="1" lang="ja-JP" altLang="en-US" sz="1050">
              <a:solidFill>
                <a:schemeClr val="tx1"/>
              </a:solidFill>
              <a:latin typeface="ＭＳ Ｐゴシック" panose="020B0600070205080204" pitchFamily="50" charset="-128"/>
              <a:ea typeface="ＭＳ Ｐゴシック" panose="020B0600070205080204" pitchFamily="50" charset="-128"/>
            </a:rPr>
            <a:t>％となった。類似団体との比較において、平均を</a:t>
          </a:r>
          <a:r>
            <a:rPr kumimoji="1" lang="en-US" altLang="ja-JP" sz="1050">
              <a:solidFill>
                <a:schemeClr val="tx1"/>
              </a:solidFill>
              <a:latin typeface="ＭＳ Ｐゴシック" panose="020B0600070205080204" pitchFamily="50" charset="-128"/>
              <a:ea typeface="ＭＳ Ｐゴシック" panose="020B0600070205080204" pitchFamily="50" charset="-128"/>
            </a:rPr>
            <a:t>3.3</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ポイント下回った。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前年度との比較では、予防接種委託料や商工センター解体事業費の減などにより、経常経費充当一般財源等は</a:t>
          </a:r>
          <a:r>
            <a:rPr kumimoji="1" lang="en-US" altLang="ja-JP" sz="1050">
              <a:solidFill>
                <a:schemeClr val="tx1"/>
              </a:solidFill>
              <a:latin typeface="ＭＳ Ｐゴシック" panose="020B0600070205080204" pitchFamily="50" charset="-128"/>
              <a:ea typeface="ＭＳ Ｐゴシック" panose="020B0600070205080204" pitchFamily="50" charset="-128"/>
            </a:rPr>
            <a:t>40</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百万円の減となった。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コスト削減等による経費の抑制効果は現れているものの、施設の統廃合等に伴う老朽化した施設の解体工事費や、公共施設の維持管理に多額の経費がかかっているため、公共施設個別施設計画に基づき、公共施設の適正配置等により財政負担の軽減と平準化に取り組む。</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81280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51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100330</xdr:rowOff>
    </xdr:from>
    <xdr:to>
      <xdr:col>78</xdr:col>
      <xdr:colOff>69850</xdr:colOff>
      <xdr:row>14</xdr:row>
      <xdr:rowOff>81280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291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13</xdr:row>
      <xdr:rowOff>123190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2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123190</xdr:rowOff>
    </xdr:from>
    <xdr:to>
      <xdr:col>69</xdr:col>
      <xdr:colOff>92075</xdr:colOff>
      <xdr:row>14</xdr:row>
      <xdr:rowOff>73660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52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49530</xdr:rowOff>
    </xdr:from>
    <xdr:to>
      <xdr:col>74</xdr:col>
      <xdr:colOff>31750</xdr:colOff>
      <xdr:row>13</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72390</xdr:rowOff>
    </xdr:from>
    <xdr:to>
      <xdr:col>69</xdr:col>
      <xdr:colOff>142875</xdr:colOff>
      <xdr:row>14</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22860</xdr:rowOff>
    </xdr:from>
    <xdr:to>
      <xdr:col>65</xdr:col>
      <xdr:colOff>53975</xdr:colOff>
      <xdr:row>14</xdr:row>
      <xdr:rowOff>124460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134637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年度の扶助費に係る経常収支比率は、前年度から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0.3</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ポイント上昇し、</a:t>
          </a:r>
          <a:r>
            <a:rPr kumimoji="1" lang="en-US" altLang="ja-JP" sz="1050">
              <a:solidFill>
                <a:schemeClr val="tx1"/>
              </a:solidFill>
              <a:latin typeface="ＭＳ Ｐゴシック" panose="020B0600070205080204" pitchFamily="50" charset="-128"/>
              <a:ea typeface="ＭＳ Ｐゴシック" panose="020B0600070205080204" pitchFamily="50" charset="-128"/>
            </a:rPr>
            <a:t>9.3</a:t>
          </a:r>
          <a:r>
            <a:rPr kumimoji="1" lang="ja-JP" altLang="en-US" sz="1050">
              <a:solidFill>
                <a:schemeClr val="tx1"/>
              </a:solidFill>
              <a:latin typeface="ＭＳ Ｐゴシック" panose="020B0600070205080204" pitchFamily="50" charset="-128"/>
              <a:ea typeface="ＭＳ Ｐゴシック" panose="020B0600070205080204" pitchFamily="50" charset="-128"/>
            </a:rPr>
            <a:t>％となった。類似団体との比較においては、平均を</a:t>
          </a:r>
          <a:r>
            <a:rPr kumimoji="1" lang="en-US" altLang="ja-JP" sz="1050">
              <a:solidFill>
                <a:schemeClr val="tx1"/>
              </a:solidFill>
              <a:latin typeface="ＭＳ Ｐゴシック" panose="020B0600070205080204" pitchFamily="50" charset="-128"/>
              <a:ea typeface="ＭＳ Ｐゴシック" panose="020B0600070205080204" pitchFamily="50" charset="-128"/>
            </a:rPr>
            <a:t>1.7</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ポイント下回った。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前年度との比較では、電力・ガス・食料品等価格高騰緊急支援給付金や住民税非課税世帯等に対する臨時特別給付金の皆減などに伴い扶助費決算額は減となったものの、私立分保育所運営費の増などに伴い経常経費充当一般財源等は</a:t>
          </a:r>
          <a:r>
            <a:rPr kumimoji="1" lang="en-US" altLang="ja-JP" sz="1050">
              <a:solidFill>
                <a:schemeClr val="tx1"/>
              </a:solidFill>
              <a:latin typeface="ＭＳ Ｐゴシック" panose="020B0600070205080204" pitchFamily="50" charset="-128"/>
              <a:ea typeface="ＭＳ Ｐゴシック" panose="020B0600070205080204" pitchFamily="50" charset="-128"/>
            </a:rPr>
            <a:t>75</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百万円の増となった。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今後においては、社会保障制度の充実や健康寿命の延伸の実現に向けた取組に伴い扶助費は増加していくものと見込んでおり、一定のサービスは維持しながら、単独事業における基準の見直しなどにより、経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159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55</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363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55</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36315"/>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167822</xdr:rowOff>
    </xdr:from>
    <xdr:to>
      <xdr:col>11</xdr:col>
      <xdr:colOff>9525</xdr:colOff>
      <xdr:row>57</xdr:row>
      <xdr:rowOff>4535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975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年度のその他（維持補修費、投資及び出資・貸付金、繰出金）に係る経常収支比率は、前年度と変わらず、</a:t>
          </a:r>
          <a:r>
            <a:rPr kumimoji="1" lang="en-US" altLang="ja-JP" sz="1050">
              <a:solidFill>
                <a:schemeClr val="tx1"/>
              </a:solidFill>
              <a:latin typeface="ＭＳ Ｐゴシック" panose="020B0600070205080204" pitchFamily="50" charset="-128"/>
              <a:ea typeface="ＭＳ Ｐゴシック" panose="020B0600070205080204" pitchFamily="50" charset="-128"/>
            </a:rPr>
            <a:t>11.6</a:t>
          </a:r>
          <a:r>
            <a:rPr kumimoji="1" lang="ja-JP" altLang="en-US" sz="1050">
              <a:solidFill>
                <a:schemeClr val="tx1"/>
              </a:solidFill>
              <a:latin typeface="ＭＳ Ｐゴシック" panose="020B0600070205080204" pitchFamily="50" charset="-128"/>
              <a:ea typeface="ＭＳ Ｐゴシック" panose="020B0600070205080204" pitchFamily="50" charset="-128"/>
            </a:rPr>
            <a:t>％となった。類似団体との比較において、平均を</a:t>
          </a:r>
          <a:r>
            <a:rPr kumimoji="1" lang="en-US" altLang="ja-JP" sz="1050">
              <a:solidFill>
                <a:schemeClr val="tx1"/>
              </a:solidFill>
              <a:latin typeface="ＭＳ Ｐゴシック" panose="020B0600070205080204" pitchFamily="50" charset="-128"/>
              <a:ea typeface="ＭＳ Ｐゴシック" panose="020B0600070205080204" pitchFamily="50" charset="-128"/>
            </a:rPr>
            <a:t>0.6</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ポイント下回った。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前年度との比較では、繰出金における経常経費充当一般財源等が</a:t>
          </a:r>
          <a:r>
            <a:rPr kumimoji="1" lang="en-US" altLang="ja-JP" sz="1050">
              <a:solidFill>
                <a:schemeClr val="tx1"/>
              </a:solidFill>
              <a:latin typeface="ＭＳ Ｐゴシック" panose="020B0600070205080204" pitchFamily="50" charset="-128"/>
              <a:ea typeface="ＭＳ Ｐゴシック" panose="020B0600070205080204" pitchFamily="50" charset="-128"/>
            </a:rPr>
            <a:t>47</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百万円の増となったものの、比率の増減は生じなかった。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91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19050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91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57</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91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18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年度の補助費等に係る経常収支比率は、前年度から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0.8</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ポイント上昇し、</a:t>
          </a:r>
          <a:r>
            <a:rPr kumimoji="1" lang="en-US" altLang="ja-JP" sz="1050">
              <a:solidFill>
                <a:schemeClr val="tx1"/>
              </a:solidFill>
              <a:latin typeface="ＭＳ Ｐゴシック" panose="020B0600070205080204" pitchFamily="50" charset="-128"/>
              <a:ea typeface="ＭＳ Ｐゴシック" panose="020B0600070205080204" pitchFamily="50" charset="-128"/>
            </a:rPr>
            <a:t>23.3</a:t>
          </a:r>
          <a:r>
            <a:rPr kumimoji="1" lang="ja-JP" altLang="en-US" sz="1050">
              <a:solidFill>
                <a:schemeClr val="tx1"/>
              </a:solidFill>
              <a:latin typeface="ＭＳ Ｐゴシック" panose="020B0600070205080204" pitchFamily="50" charset="-128"/>
              <a:ea typeface="ＭＳ Ｐゴシック" panose="020B0600070205080204" pitchFamily="50" charset="-128"/>
            </a:rPr>
            <a:t>％となった。類似団体との比較において、平均を</a:t>
          </a:r>
          <a:r>
            <a:rPr kumimoji="1" lang="en-US" altLang="ja-JP" sz="1050">
              <a:solidFill>
                <a:schemeClr val="tx1"/>
              </a:solidFill>
              <a:latin typeface="ＭＳ Ｐゴシック" panose="020B0600070205080204" pitchFamily="50" charset="-128"/>
              <a:ea typeface="ＭＳ Ｐゴシック" panose="020B0600070205080204" pitchFamily="50" charset="-128"/>
            </a:rPr>
            <a:t>10.2</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ポイント上回り、高い水準となっている。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前年度との比較では、経常的経費において、病院事業負担金や大学運営費交付金の増などにより、経常経費充当一般財源等は</a:t>
          </a:r>
          <a:r>
            <a:rPr kumimoji="1" lang="en-US" altLang="ja-JP" sz="1050">
              <a:solidFill>
                <a:schemeClr val="tx1"/>
              </a:solidFill>
              <a:latin typeface="ＭＳ Ｐゴシック" panose="020B0600070205080204" pitchFamily="50" charset="-128"/>
              <a:ea typeface="ＭＳ Ｐゴシック" panose="020B0600070205080204" pitchFamily="50" charset="-128"/>
            </a:rPr>
            <a:t>217</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百万円の増となった。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今後も、市立大学に対する運営費交付金や公営企業に対する繰出金などの支出があることから、普通会計内外の会計における財務状況や経営戦略等を把握することで、適正な歳出水準の維持に努める。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69850</xdr:rowOff>
    </xdr:from>
    <xdr:to>
      <xdr:col>82</xdr:col>
      <xdr:colOff>107950</xdr:colOff>
      <xdr:row>39</xdr:row>
      <xdr:rowOff>106426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7564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37846</xdr:rowOff>
    </xdr:from>
    <xdr:to>
      <xdr:col>78</xdr:col>
      <xdr:colOff>69850</xdr:colOff>
      <xdr:row>39</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7243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37846</xdr:rowOff>
    </xdr:from>
    <xdr:to>
      <xdr:col>73</xdr:col>
      <xdr:colOff>180975</xdr:colOff>
      <xdr:row>39</xdr:row>
      <xdr:rowOff>129286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7243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129286</xdr:rowOff>
    </xdr:from>
    <xdr:to>
      <xdr:col>69</xdr:col>
      <xdr:colOff>92075</xdr:colOff>
      <xdr:row>39</xdr:row>
      <xdr:rowOff>129286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815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55626</xdr:rowOff>
    </xdr:from>
    <xdr:to>
      <xdr:col>82</xdr:col>
      <xdr:colOff>158750</xdr:colOff>
      <xdr:row>39</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27703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19050</xdr:rowOff>
    </xdr:from>
    <xdr:to>
      <xdr:col>78</xdr:col>
      <xdr:colOff>120650</xdr:colOff>
      <xdr:row>39</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105427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158496</xdr:rowOff>
    </xdr:from>
    <xdr:to>
      <xdr:col>74</xdr:col>
      <xdr:colOff>31750</xdr:colOff>
      <xdr:row>39</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78486</xdr:rowOff>
    </xdr:from>
    <xdr:to>
      <xdr:col>69</xdr:col>
      <xdr:colOff>142875</xdr:colOff>
      <xdr:row>40</xdr:row>
      <xdr:rowOff>8636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164863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78486</xdr:rowOff>
    </xdr:from>
    <xdr:to>
      <xdr:col>65</xdr:col>
      <xdr:colOff>53975</xdr:colOff>
      <xdr:row>40</xdr:row>
      <xdr:rowOff>8636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164863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年度の公債費に係る経常収支比率は、前年度から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0.2</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ポイント上昇し、</a:t>
          </a:r>
          <a:r>
            <a:rPr kumimoji="1" lang="en-US" altLang="ja-JP" sz="1050">
              <a:solidFill>
                <a:schemeClr val="tx1"/>
              </a:solidFill>
              <a:latin typeface="ＭＳ Ｐゴシック" panose="020B0600070205080204" pitchFamily="50" charset="-128"/>
              <a:ea typeface="ＭＳ Ｐゴシック" panose="020B0600070205080204" pitchFamily="50" charset="-128"/>
            </a:rPr>
            <a:t>19.1</a:t>
          </a:r>
          <a:r>
            <a:rPr kumimoji="1" lang="ja-JP" altLang="en-US" sz="1050">
              <a:solidFill>
                <a:schemeClr val="tx1"/>
              </a:solidFill>
              <a:latin typeface="ＭＳ Ｐゴシック" panose="020B0600070205080204" pitchFamily="50" charset="-128"/>
              <a:ea typeface="ＭＳ Ｐゴシック" panose="020B0600070205080204" pitchFamily="50" charset="-128"/>
            </a:rPr>
            <a:t>％となった。類似団体との比較においては、平均を</a:t>
          </a:r>
          <a:r>
            <a:rPr kumimoji="1" lang="en-US" altLang="ja-JP" sz="1050">
              <a:solidFill>
                <a:schemeClr val="tx1"/>
              </a:solidFill>
              <a:latin typeface="ＭＳ Ｐゴシック" panose="020B0600070205080204" pitchFamily="50" charset="-128"/>
              <a:ea typeface="ＭＳ Ｐゴシック" panose="020B0600070205080204" pitchFamily="50" charset="-128"/>
            </a:rPr>
            <a:t>3.5</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ポイント上回った。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繰上償還に伴う償還額の増により、前年度との比較では、経常経費充当一般財源等は</a:t>
          </a:r>
          <a:r>
            <a:rPr kumimoji="1" lang="en-US" altLang="ja-JP" sz="1050">
              <a:solidFill>
                <a:schemeClr val="tx1"/>
              </a:solidFill>
              <a:latin typeface="ＭＳ Ｐゴシック" panose="020B0600070205080204" pitchFamily="50" charset="-128"/>
              <a:ea typeface="ＭＳ Ｐゴシック" panose="020B0600070205080204" pitchFamily="50" charset="-128"/>
            </a:rPr>
            <a:t>88</a:t>
          </a:r>
          <a:r>
            <a:rPr kumimoji="1" lang="ja-JP" altLang="en-US" sz="1050">
              <a:solidFill>
                <a:schemeClr val="tx1"/>
              </a:solidFill>
              <a:latin typeface="ＭＳ Ｐゴシック" panose="020B0600070205080204" pitchFamily="50" charset="-128"/>
              <a:ea typeface="ＭＳ Ｐゴシック" panose="020B0600070205080204" pitchFamily="50" charset="-128"/>
            </a:rPr>
            <a:t>百万円の増となった。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今後についても、大型建設事業の償還に伴う増加が見込まれていることから、減債基金を活用し、平準化に努める。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76708</xdr:rowOff>
    </xdr:from>
    <xdr:to>
      <xdr:col>24</xdr:col>
      <xdr:colOff>25400</xdr:colOff>
      <xdr:row>78</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4498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156718</xdr:rowOff>
    </xdr:from>
    <xdr:to>
      <xdr:col>19</xdr:col>
      <xdr:colOff>187325</xdr:colOff>
      <xdr:row>78</xdr:row>
      <xdr:rowOff>76708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583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156718</xdr:rowOff>
    </xdr:from>
    <xdr:to>
      <xdr:col>15</xdr:col>
      <xdr:colOff>98425</xdr:colOff>
      <xdr:row>77</xdr:row>
      <xdr:rowOff>156718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58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156718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715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35052</xdr:rowOff>
    </xdr:from>
    <xdr:to>
      <xdr:col>24</xdr:col>
      <xdr:colOff>76200</xdr:colOff>
      <xdr:row>78</xdr:row>
      <xdr:rowOff>136652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7129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25908</xdr:rowOff>
    </xdr:from>
    <xdr:to>
      <xdr:col>20</xdr:col>
      <xdr:colOff>38100</xdr:colOff>
      <xdr:row>78</xdr:row>
      <xdr:rowOff>127508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112285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105918</xdr:rowOff>
    </xdr:from>
    <xdr:to>
      <xdr:col>15</xdr:col>
      <xdr:colOff>149225</xdr:colOff>
      <xdr:row>78</xdr:row>
      <xdr:rowOff>36068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20845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105918</xdr:rowOff>
    </xdr:from>
    <xdr:to>
      <xdr:col>11</xdr:col>
      <xdr:colOff>60325</xdr:colOff>
      <xdr:row>78</xdr:row>
      <xdr:rowOff>36068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年度の公債費以外の経常収支比率は、前年度から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0.5</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ポイント低下し、</a:t>
          </a:r>
          <a:r>
            <a:rPr kumimoji="1" lang="en-US" altLang="ja-JP" sz="1050">
              <a:solidFill>
                <a:schemeClr val="tx1"/>
              </a:solidFill>
              <a:latin typeface="ＭＳ Ｐゴシック" panose="020B0600070205080204" pitchFamily="50" charset="-128"/>
              <a:ea typeface="ＭＳ Ｐゴシック" panose="020B0600070205080204" pitchFamily="50" charset="-128"/>
            </a:rPr>
            <a:t>76.5</a:t>
          </a:r>
          <a:r>
            <a:rPr kumimoji="1" lang="ja-JP" altLang="en-US" sz="105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前年度との比較では、補助費等に係る経常経費充当一般財源等が増となったものの、歳入における経常一般財源等の増による影響が大きく、比率は前年度を下回る結果となった。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今後について、高齢化などを背景に扶助費や繰出金が、高い水準で推移する見込みであることから、公共施設の統廃合やデジタル化の推進などにより、行財政改革を推進することで、経常的経費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41275</xdr:rowOff>
    </xdr:from>
    <xdr:to>
      <xdr:col>82</xdr:col>
      <xdr:colOff>107950</xdr:colOff>
      <xdr:row>76</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0714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161290</xdr:rowOff>
    </xdr:from>
    <xdr:to>
      <xdr:col>78</xdr:col>
      <xdr:colOff>69850</xdr:colOff>
      <xdr:row>76</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4859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161290</xdr:rowOff>
    </xdr:from>
    <xdr:to>
      <xdr:col>73</xdr:col>
      <xdr:colOff>180975</xdr:colOff>
      <xdr:row>76</xdr:row>
      <xdr:rowOff>167005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48590"/>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167005</xdr:rowOff>
    </xdr:from>
    <xdr:to>
      <xdr:col>69</xdr:col>
      <xdr:colOff>92075</xdr:colOff>
      <xdr:row>77</xdr:row>
      <xdr:rowOff>81280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972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161925</xdr:rowOff>
    </xdr:from>
    <xdr:to>
      <xdr:col>82</xdr:col>
      <xdr:colOff>158750</xdr:colOff>
      <xdr:row>76</xdr:row>
      <xdr:rowOff>92075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7002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6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19050</xdr:rowOff>
    </xdr:from>
    <xdr:to>
      <xdr:col>78</xdr:col>
      <xdr:colOff>120650</xdr:colOff>
      <xdr:row>76</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105427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110490</xdr:rowOff>
    </xdr:from>
    <xdr:to>
      <xdr:col>74</xdr:col>
      <xdr:colOff>31750</xdr:colOff>
      <xdr:row>75</xdr:row>
      <xdr:rowOff>40640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116205</xdr:rowOff>
    </xdr:from>
    <xdr:to>
      <xdr:col>69</xdr:col>
      <xdr:colOff>142875</xdr:colOff>
      <xdr:row>77</xdr:row>
      <xdr:rowOff>46355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31132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116857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山口県山陽小野田市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14586</xdr:rowOff>
    </xdr:from>
    <xdr:to>
      <xdr:col>29</xdr:col>
      <xdr:colOff>127000</xdr:colOff>
      <xdr:row>15</xdr:row>
      <xdr:rowOff>41865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33961"/>
          <a:ext cx="647700" cy="27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41865</xdr:rowOff>
    </xdr:from>
    <xdr:to>
      <xdr:col>26</xdr:col>
      <xdr:colOff>50800</xdr:colOff>
      <xdr:row>15</xdr:row>
      <xdr:rowOff>69126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61240"/>
          <a:ext cx="698500" cy="27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69126</xdr:rowOff>
    </xdr:from>
    <xdr:to>
      <xdr:col>22</xdr:col>
      <xdr:colOff>114300</xdr:colOff>
      <xdr:row>15</xdr:row>
      <xdr:rowOff>96330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88501"/>
          <a:ext cx="698500" cy="2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96330</xdr:rowOff>
    </xdr:from>
    <xdr:to>
      <xdr:col>18</xdr:col>
      <xdr:colOff>177800</xdr:colOff>
      <xdr:row>16</xdr:row>
      <xdr:rowOff>9709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15705"/>
          <a:ext cx="698500" cy="84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135236</xdr:rowOff>
    </xdr:from>
    <xdr:to>
      <xdr:col>29</xdr:col>
      <xdr:colOff>177800</xdr:colOff>
      <xdr:row>15</xdr:row>
      <xdr:rowOff>65386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83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151763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28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162515</xdr:rowOff>
    </xdr:from>
    <xdr:to>
      <xdr:col>26</xdr:col>
      <xdr:colOff>101600</xdr:colOff>
      <xdr:row>15</xdr:row>
      <xdr:rowOff>92665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10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102842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79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18326</xdr:rowOff>
    </xdr:from>
    <xdr:to>
      <xdr:col>22</xdr:col>
      <xdr:colOff>165100</xdr:colOff>
      <xdr:row>15</xdr:row>
      <xdr:rowOff>119926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37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130103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45530</xdr:rowOff>
    </xdr:from>
    <xdr:to>
      <xdr:col>19</xdr:col>
      <xdr:colOff>38100</xdr:colOff>
      <xdr:row>15</xdr:row>
      <xdr:rowOff>147130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6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157307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3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130359</xdr:rowOff>
    </xdr:from>
    <xdr:to>
      <xdr:col>15</xdr:col>
      <xdr:colOff>101600</xdr:colOff>
      <xdr:row>16</xdr:row>
      <xdr:rowOff>60509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49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70686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88628</xdr:rowOff>
    </xdr:from>
    <xdr:to>
      <xdr:col>29</xdr:col>
      <xdr:colOff>127000</xdr:colOff>
      <xdr:row>34</xdr:row>
      <xdr:rowOff>122624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356078"/>
          <a:ext cx="647700" cy="33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122624</xdr:rowOff>
    </xdr:from>
    <xdr:to>
      <xdr:col>26</xdr:col>
      <xdr:colOff>50800</xdr:colOff>
      <xdr:row>34</xdr:row>
      <xdr:rowOff>300801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390074"/>
          <a:ext cx="698500" cy="178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300801</xdr:rowOff>
    </xdr:from>
    <xdr:to>
      <xdr:col>22</xdr:col>
      <xdr:colOff>114300</xdr:colOff>
      <xdr:row>34</xdr:row>
      <xdr:rowOff>323367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68251"/>
          <a:ext cx="698500" cy="22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323367</xdr:rowOff>
    </xdr:from>
    <xdr:to>
      <xdr:col>18</xdr:col>
      <xdr:colOff>177800</xdr:colOff>
      <xdr:row>35</xdr:row>
      <xdr:rowOff>118673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90817"/>
          <a:ext cx="698500" cy="138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37828</xdr:rowOff>
    </xdr:from>
    <xdr:to>
      <xdr:col>29</xdr:col>
      <xdr:colOff>177800</xdr:colOff>
      <xdr:row>34</xdr:row>
      <xdr:rowOff>139428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05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225805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5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71824</xdr:rowOff>
    </xdr:from>
    <xdr:to>
      <xdr:col>26</xdr:col>
      <xdr:colOff>101600</xdr:colOff>
      <xdr:row>34</xdr:row>
      <xdr:rowOff>173424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39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183601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08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250001</xdr:rowOff>
    </xdr:from>
    <xdr:to>
      <xdr:col>22</xdr:col>
      <xdr:colOff>165100</xdr:colOff>
      <xdr:row>35</xdr:row>
      <xdr:rowOff>8701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17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18878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8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272567</xdr:rowOff>
    </xdr:from>
    <xdr:to>
      <xdr:col>19</xdr:col>
      <xdr:colOff>38100</xdr:colOff>
      <xdr:row>35</xdr:row>
      <xdr:rowOff>31267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4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41444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0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67873</xdr:rowOff>
    </xdr:from>
    <xdr:to>
      <xdr:col>15</xdr:col>
      <xdr:colOff>101600</xdr:colOff>
      <xdr:row>35</xdr:row>
      <xdr:rowOff>169473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78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179650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4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山口県山陽小野田市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59,459
58,624
133.09
33,219,714
32,612,391
444,246
19,462,428
35,902,525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124994</xdr:rowOff>
    </xdr:from>
    <xdr:to>
      <xdr:col>24</xdr:col>
      <xdr:colOff>63500</xdr:colOff>
      <xdr:row>35</xdr:row>
      <xdr:rowOff>151302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25744"/>
          <a:ext cx="83820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124994</xdr:rowOff>
    </xdr:from>
    <xdr:to>
      <xdr:col>19</xdr:col>
      <xdr:colOff>177800</xdr:colOff>
      <xdr:row>35</xdr:row>
      <xdr:rowOff>139548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25744"/>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139548</xdr:rowOff>
    </xdr:from>
    <xdr:to>
      <xdr:col>15</xdr:col>
      <xdr:colOff>50800</xdr:colOff>
      <xdr:row>36</xdr:row>
      <xdr:rowOff>28410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0298"/>
          <a:ext cx="889000" cy="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28410</xdr:rowOff>
    </xdr:from>
    <xdr:to>
      <xdr:col>10</xdr:col>
      <xdr:colOff>114300</xdr:colOff>
      <xdr:row>36</xdr:row>
      <xdr:rowOff>167418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0610"/>
          <a:ext cx="889000" cy="1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100502</xdr:rowOff>
    </xdr:from>
    <xdr:to>
      <xdr:col>24</xdr:col>
      <xdr:colOff>114300</xdr:colOff>
      <xdr:row>36</xdr:row>
      <xdr:rowOff>30652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78929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74194</xdr:rowOff>
    </xdr:from>
    <xdr:to>
      <xdr:col>20</xdr:col>
      <xdr:colOff>38100</xdr:colOff>
      <xdr:row>36</xdr:row>
      <xdr:rowOff>4344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166921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88748</xdr:rowOff>
    </xdr:from>
    <xdr:to>
      <xdr:col>15</xdr:col>
      <xdr:colOff>101600</xdr:colOff>
      <xdr:row>36</xdr:row>
      <xdr:rowOff>18898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10025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149060</xdr:rowOff>
    </xdr:from>
    <xdr:to>
      <xdr:col>10</xdr:col>
      <xdr:colOff>165100</xdr:colOff>
      <xdr:row>36</xdr:row>
      <xdr:rowOff>79210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70337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116618</xdr:rowOff>
    </xdr:from>
    <xdr:to>
      <xdr:col>6</xdr:col>
      <xdr:colOff>38100</xdr:colOff>
      <xdr:row>37</xdr:row>
      <xdr:rowOff>46768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37895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169320</xdr:rowOff>
    </xdr:from>
    <xdr:to>
      <xdr:col>24</xdr:col>
      <xdr:colOff>63500</xdr:colOff>
      <xdr:row>57</xdr:row>
      <xdr:rowOff>23756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70520"/>
          <a:ext cx="838200" cy="2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169320</xdr:rowOff>
    </xdr:from>
    <xdr:to>
      <xdr:col>19</xdr:col>
      <xdr:colOff>177800</xdr:colOff>
      <xdr:row>57</xdr:row>
      <xdr:rowOff>70903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70520"/>
          <a:ext cx="889000" cy="7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70903</xdr:rowOff>
    </xdr:from>
    <xdr:to>
      <xdr:col>15</xdr:col>
      <xdr:colOff>50800</xdr:colOff>
      <xdr:row>58</xdr:row>
      <xdr:rowOff>17649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43553"/>
          <a:ext cx="889000" cy="1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17649</xdr:rowOff>
    </xdr:from>
    <xdr:to>
      <xdr:col>10</xdr:col>
      <xdr:colOff>114300</xdr:colOff>
      <xdr:row>58</xdr:row>
      <xdr:rowOff>37004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61749"/>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144406</xdr:rowOff>
    </xdr:from>
    <xdr:to>
      <xdr:col>24</xdr:col>
      <xdr:colOff>114300</xdr:colOff>
      <xdr:row>57</xdr:row>
      <xdr:rowOff>74556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122833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2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118520</xdr:rowOff>
    </xdr:from>
    <xdr:to>
      <xdr:col>20</xdr:col>
      <xdr:colOff>38100</xdr:colOff>
      <xdr:row>57</xdr:row>
      <xdr:rowOff>48670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1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39797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20103</xdr:rowOff>
    </xdr:from>
    <xdr:to>
      <xdr:col>15</xdr:col>
      <xdr:colOff>101600</xdr:colOff>
      <xdr:row>57</xdr:row>
      <xdr:rowOff>121703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112830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8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138299</xdr:rowOff>
    </xdr:from>
    <xdr:to>
      <xdr:col>10</xdr:col>
      <xdr:colOff>165100</xdr:colOff>
      <xdr:row>58</xdr:row>
      <xdr:rowOff>68449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1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59576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0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157654</xdr:rowOff>
    </xdr:from>
    <xdr:to>
      <xdr:col>6</xdr:col>
      <xdr:colOff>38100</xdr:colOff>
      <xdr:row>58</xdr:row>
      <xdr:rowOff>87804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3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78931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2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166218</xdr:rowOff>
    </xdr:from>
    <xdr:to>
      <xdr:col>24</xdr:col>
      <xdr:colOff>63500</xdr:colOff>
      <xdr:row>78</xdr:row>
      <xdr:rowOff>2356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67868"/>
          <a:ext cx="838200" cy="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164526</xdr:rowOff>
    </xdr:from>
    <xdr:to>
      <xdr:col>19</xdr:col>
      <xdr:colOff>177800</xdr:colOff>
      <xdr:row>77</xdr:row>
      <xdr:rowOff>166218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66176"/>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162514</xdr:rowOff>
    </xdr:from>
    <xdr:to>
      <xdr:col>15</xdr:col>
      <xdr:colOff>50800</xdr:colOff>
      <xdr:row>77</xdr:row>
      <xdr:rowOff>164526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64164"/>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162514</xdr:rowOff>
    </xdr:from>
    <xdr:to>
      <xdr:col>10</xdr:col>
      <xdr:colOff>114300</xdr:colOff>
      <xdr:row>78</xdr:row>
      <xdr:rowOff>28829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64164"/>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123006</xdr:rowOff>
    </xdr:from>
    <xdr:to>
      <xdr:col>24</xdr:col>
      <xdr:colOff>114300</xdr:colOff>
      <xdr:row>78</xdr:row>
      <xdr:rowOff>53156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37933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3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115418</xdr:rowOff>
    </xdr:from>
    <xdr:to>
      <xdr:col>20</xdr:col>
      <xdr:colOff>38100</xdr:colOff>
      <xdr:row>78</xdr:row>
      <xdr:rowOff>45568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36695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0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113726</xdr:rowOff>
    </xdr:from>
    <xdr:to>
      <xdr:col>15</xdr:col>
      <xdr:colOff>101600</xdr:colOff>
      <xdr:row>78</xdr:row>
      <xdr:rowOff>43876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35003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0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111714</xdr:rowOff>
    </xdr:from>
    <xdr:to>
      <xdr:col>10</xdr:col>
      <xdr:colOff>165100</xdr:colOff>
      <xdr:row>78</xdr:row>
      <xdr:rowOff>41864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1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32991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0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149479</xdr:rowOff>
    </xdr:from>
    <xdr:to>
      <xdr:col>6</xdr:col>
      <xdr:colOff>38100</xdr:colOff>
      <xdr:row>78</xdr:row>
      <xdr:rowOff>79629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5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70756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4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105482</xdr:rowOff>
    </xdr:from>
    <xdr:to>
      <xdr:col>24</xdr:col>
      <xdr:colOff>63500</xdr:colOff>
      <xdr:row>95</xdr:row>
      <xdr:rowOff>137171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93232"/>
          <a:ext cx="838200" cy="3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92666</xdr:rowOff>
    </xdr:from>
    <xdr:to>
      <xdr:col>19</xdr:col>
      <xdr:colOff>177800</xdr:colOff>
      <xdr:row>95</xdr:row>
      <xdr:rowOff>105482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08966"/>
          <a:ext cx="889000" cy="18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92666</xdr:rowOff>
    </xdr:from>
    <xdr:to>
      <xdr:col>15</xdr:col>
      <xdr:colOff>50800</xdr:colOff>
      <xdr:row>96</xdr:row>
      <xdr:rowOff>79107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08966"/>
          <a:ext cx="889000" cy="32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76764</xdr:rowOff>
    </xdr:from>
    <xdr:to>
      <xdr:col>10</xdr:col>
      <xdr:colOff>114300</xdr:colOff>
      <xdr:row>96</xdr:row>
      <xdr:rowOff>79107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535964"/>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86371</xdr:rowOff>
    </xdr:from>
    <xdr:to>
      <xdr:col>24</xdr:col>
      <xdr:colOff>114300</xdr:colOff>
      <xdr:row>96</xdr:row>
      <xdr:rowOff>16521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7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109248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2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54682</xdr:rowOff>
    </xdr:from>
    <xdr:to>
      <xdr:col>20</xdr:col>
      <xdr:colOff>38100</xdr:colOff>
      <xdr:row>95</xdr:row>
      <xdr:rowOff>156282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4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1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41866</xdr:rowOff>
    </xdr:from>
    <xdr:to>
      <xdr:col>15</xdr:col>
      <xdr:colOff>101600</xdr:colOff>
      <xdr:row>94</xdr:row>
      <xdr:rowOff>143466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159993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3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28307</xdr:rowOff>
    </xdr:from>
    <xdr:to>
      <xdr:col>10</xdr:col>
      <xdr:colOff>165100</xdr:colOff>
      <xdr:row>96</xdr:row>
      <xdr:rowOff>129907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146434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26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25964</xdr:rowOff>
    </xdr:from>
    <xdr:to>
      <xdr:col>6</xdr:col>
      <xdr:colOff>38100</xdr:colOff>
      <xdr:row>96</xdr:row>
      <xdr:rowOff>127564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144091</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26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658</xdr:rowOff>
    </xdr:from>
    <xdr:to>
      <xdr:col>54</xdr:col>
      <xdr:colOff>189865</xdr:colOff>
      <xdr:row>37</xdr:row>
      <xdr:rowOff>158834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29958"/>
          <a:ext cx="1270" cy="672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162661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158834</xdr:rowOff>
    </xdr:from>
    <xdr:to>
      <xdr:col>55</xdr:col>
      <xdr:colOff>88900</xdr:colOff>
      <xdr:row>37</xdr:row>
      <xdr:rowOff>158834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118785</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0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658</xdr:rowOff>
    </xdr:from>
    <xdr:to>
      <xdr:col>55</xdr:col>
      <xdr:colOff>88900</xdr:colOff>
      <xdr:row>34</xdr:row>
      <xdr:rowOff>658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2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45730</xdr:rowOff>
    </xdr:from>
    <xdr:to>
      <xdr:col>55</xdr:col>
      <xdr:colOff>0</xdr:colOff>
      <xdr:row>34</xdr:row>
      <xdr:rowOff>127965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875030"/>
          <a:ext cx="838200" cy="8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163773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13896</xdr:rowOff>
    </xdr:from>
    <xdr:to>
      <xdr:col>55</xdr:col>
      <xdr:colOff>50800</xdr:colOff>
      <xdr:row>36</xdr:row>
      <xdr:rowOff>115496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127965</xdr:rowOff>
    </xdr:from>
    <xdr:to>
      <xdr:col>50</xdr:col>
      <xdr:colOff>114300</xdr:colOff>
      <xdr:row>35</xdr:row>
      <xdr:rowOff>28814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957265"/>
          <a:ext cx="889000" cy="7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11976</xdr:rowOff>
    </xdr:from>
    <xdr:to>
      <xdr:col>50</xdr:col>
      <xdr:colOff>165100</xdr:colOff>
      <xdr:row>36</xdr:row>
      <xdr:rowOff>113576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104703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67440</xdr:rowOff>
    </xdr:from>
    <xdr:to>
      <xdr:col>45</xdr:col>
      <xdr:colOff>177800</xdr:colOff>
      <xdr:row>35</xdr:row>
      <xdr:rowOff>28814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10940"/>
          <a:ext cx="889000" cy="81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36154</xdr:rowOff>
    </xdr:from>
    <xdr:to>
      <xdr:col>46</xdr:col>
      <xdr:colOff>38100</xdr:colOff>
      <xdr:row>36</xdr:row>
      <xdr:rowOff>137754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128881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67440</xdr:rowOff>
    </xdr:from>
    <xdr:to>
      <xdr:col>41</xdr:col>
      <xdr:colOff>50800</xdr:colOff>
      <xdr:row>35</xdr:row>
      <xdr:rowOff>74976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10940"/>
          <a:ext cx="889000" cy="86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48910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53100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166380</xdr:rowOff>
    </xdr:from>
    <xdr:to>
      <xdr:col>55</xdr:col>
      <xdr:colOff>50800</xdr:colOff>
      <xdr:row>34</xdr:row>
      <xdr:rowOff>96530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81307</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3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77165</xdr:rowOff>
    </xdr:from>
    <xdr:to>
      <xdr:col>50</xdr:col>
      <xdr:colOff>165100</xdr:colOff>
      <xdr:row>35</xdr:row>
      <xdr:rowOff>7315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0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23842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68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149464</xdr:rowOff>
    </xdr:from>
    <xdr:to>
      <xdr:col>46</xdr:col>
      <xdr:colOff>38100</xdr:colOff>
      <xdr:row>35</xdr:row>
      <xdr:rowOff>79614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7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96141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5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16640</xdr:rowOff>
    </xdr:from>
    <xdr:to>
      <xdr:col>41</xdr:col>
      <xdr:colOff>101600</xdr:colOff>
      <xdr:row>30</xdr:row>
      <xdr:rowOff>118240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134767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3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24176</xdr:rowOff>
    </xdr:from>
    <xdr:to>
      <xdr:col>36</xdr:col>
      <xdr:colOff>165100</xdr:colOff>
      <xdr:row>35</xdr:row>
      <xdr:rowOff>125776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02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142303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80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168754</xdr:rowOff>
    </xdr:from>
    <xdr:to>
      <xdr:col>55</xdr:col>
      <xdr:colOff>0</xdr:colOff>
      <xdr:row>57</xdr:row>
      <xdr:rowOff>78838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69954"/>
          <a:ext cx="8382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131797</xdr:rowOff>
    </xdr:from>
    <xdr:to>
      <xdr:col>50</xdr:col>
      <xdr:colOff>114300</xdr:colOff>
      <xdr:row>57</xdr:row>
      <xdr:rowOff>78838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32997"/>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131797</xdr:rowOff>
    </xdr:from>
    <xdr:to>
      <xdr:col>45</xdr:col>
      <xdr:colOff>177800</xdr:colOff>
      <xdr:row>57</xdr:row>
      <xdr:rowOff>17149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32997"/>
          <a:ext cx="889000" cy="5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131101</xdr:rowOff>
    </xdr:from>
    <xdr:to>
      <xdr:col>41</xdr:col>
      <xdr:colOff>50800</xdr:colOff>
      <xdr:row>57</xdr:row>
      <xdr:rowOff>17149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389401"/>
          <a:ext cx="889000" cy="40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117954</xdr:rowOff>
    </xdr:from>
    <xdr:to>
      <xdr:col>55</xdr:col>
      <xdr:colOff>50800</xdr:colOff>
      <xdr:row>57</xdr:row>
      <xdr:rowOff>48104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1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96381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9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28038</xdr:rowOff>
    </xdr:from>
    <xdr:to>
      <xdr:col>50</xdr:col>
      <xdr:colOff>165100</xdr:colOff>
      <xdr:row>57</xdr:row>
      <xdr:rowOff>129638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0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120765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9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80997</xdr:rowOff>
    </xdr:from>
    <xdr:to>
      <xdr:col>46</xdr:col>
      <xdr:colOff>38100</xdr:colOff>
      <xdr:row>57</xdr:row>
      <xdr:rowOff>11147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8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2274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7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137799</xdr:rowOff>
    </xdr:from>
    <xdr:to>
      <xdr:col>41</xdr:col>
      <xdr:colOff>101600</xdr:colOff>
      <xdr:row>57</xdr:row>
      <xdr:rowOff>67949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59076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3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80301</xdr:rowOff>
    </xdr:from>
    <xdr:to>
      <xdr:col>36</xdr:col>
      <xdr:colOff>165100</xdr:colOff>
      <xdr:row>55</xdr:row>
      <xdr:rowOff>10451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26978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7074</xdr:rowOff>
    </xdr:from>
    <xdr:to>
      <xdr:col>55</xdr:col>
      <xdr:colOff>0</xdr:colOff>
      <xdr:row>78</xdr:row>
      <xdr:rowOff>88475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380174"/>
          <a:ext cx="838200" cy="8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58547</xdr:rowOff>
    </xdr:from>
    <xdr:to>
      <xdr:col>50</xdr:col>
      <xdr:colOff>114300</xdr:colOff>
      <xdr:row>78</xdr:row>
      <xdr:rowOff>7074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260197"/>
          <a:ext cx="889000" cy="11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58547</xdr:rowOff>
    </xdr:from>
    <xdr:to>
      <xdr:col>45</xdr:col>
      <xdr:colOff>177800</xdr:colOff>
      <xdr:row>78</xdr:row>
      <xdr:rowOff>137585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260197"/>
          <a:ext cx="889000" cy="25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131318</xdr:rowOff>
    </xdr:from>
    <xdr:to>
      <xdr:col>41</xdr:col>
      <xdr:colOff>50800</xdr:colOff>
      <xdr:row>78</xdr:row>
      <xdr:rowOff>137585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32968"/>
          <a:ext cx="889000" cy="17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37675</xdr:rowOff>
    </xdr:from>
    <xdr:to>
      <xdr:col>55</xdr:col>
      <xdr:colOff>50800</xdr:colOff>
      <xdr:row>78</xdr:row>
      <xdr:rowOff>139275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16102</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127724</xdr:rowOff>
    </xdr:from>
    <xdr:to>
      <xdr:col>50</xdr:col>
      <xdr:colOff>165100</xdr:colOff>
      <xdr:row>78</xdr:row>
      <xdr:rowOff>57874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49001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42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7747</xdr:rowOff>
    </xdr:from>
    <xdr:to>
      <xdr:col>46</xdr:col>
      <xdr:colOff>38100</xdr:colOff>
      <xdr:row>77</xdr:row>
      <xdr:rowOff>109347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125874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9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86785</xdr:rowOff>
    </xdr:from>
    <xdr:to>
      <xdr:col>41</xdr:col>
      <xdr:colOff>101600</xdr:colOff>
      <xdr:row>79</xdr:row>
      <xdr:rowOff>16935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8062</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5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80518</xdr:rowOff>
    </xdr:from>
    <xdr:to>
      <xdr:col>36</xdr:col>
      <xdr:colOff>165100</xdr:colOff>
      <xdr:row>78</xdr:row>
      <xdr:rowOff>10668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1795</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37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45886</xdr:rowOff>
    </xdr:from>
    <xdr:to>
      <xdr:col>55</xdr:col>
      <xdr:colOff>0</xdr:colOff>
      <xdr:row>97</xdr:row>
      <xdr:rowOff>148247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676536"/>
          <a:ext cx="838200" cy="10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120028</xdr:rowOff>
    </xdr:from>
    <xdr:to>
      <xdr:col>50</xdr:col>
      <xdr:colOff>114300</xdr:colOff>
      <xdr:row>97</xdr:row>
      <xdr:rowOff>148247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750678"/>
          <a:ext cx="889000" cy="2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12928</xdr:rowOff>
    </xdr:from>
    <xdr:to>
      <xdr:col>45</xdr:col>
      <xdr:colOff>177800</xdr:colOff>
      <xdr:row>97</xdr:row>
      <xdr:rowOff>120028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643578"/>
          <a:ext cx="889000" cy="10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36207</xdr:rowOff>
    </xdr:from>
    <xdr:to>
      <xdr:col>41</xdr:col>
      <xdr:colOff>50800</xdr:colOff>
      <xdr:row>97</xdr:row>
      <xdr:rowOff>12928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323957"/>
          <a:ext cx="889000" cy="3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166536</xdr:rowOff>
    </xdr:from>
    <xdr:to>
      <xdr:col>55</xdr:col>
      <xdr:colOff>50800</xdr:colOff>
      <xdr:row>97</xdr:row>
      <xdr:rowOff>96686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144963</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97447</xdr:rowOff>
    </xdr:from>
    <xdr:to>
      <xdr:col>50</xdr:col>
      <xdr:colOff>165100</xdr:colOff>
      <xdr:row>98</xdr:row>
      <xdr:rowOff>27597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18724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69228</xdr:rowOff>
    </xdr:from>
    <xdr:to>
      <xdr:col>46</xdr:col>
      <xdr:colOff>38100</xdr:colOff>
      <xdr:row>97</xdr:row>
      <xdr:rowOff>170828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9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161955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79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133578</xdr:rowOff>
    </xdr:from>
    <xdr:to>
      <xdr:col>41</xdr:col>
      <xdr:colOff>101600</xdr:colOff>
      <xdr:row>97</xdr:row>
      <xdr:rowOff>63728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54855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6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156857</xdr:rowOff>
    </xdr:from>
    <xdr:to>
      <xdr:col>36</xdr:col>
      <xdr:colOff>165100</xdr:colOff>
      <xdr:row>95</xdr:row>
      <xdr:rowOff>87007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2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103534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04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43025</xdr:rowOff>
    </xdr:from>
    <xdr:to>
      <xdr:col>85</xdr:col>
      <xdr:colOff>127000</xdr:colOff>
      <xdr:row>38</xdr:row>
      <xdr:rowOff>91351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558125"/>
          <a:ext cx="8382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91351</xdr:rowOff>
    </xdr:from>
    <xdr:to>
      <xdr:col>81</xdr:col>
      <xdr:colOff>50800</xdr:colOff>
      <xdr:row>38</xdr:row>
      <xdr:rowOff>136248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06451"/>
          <a:ext cx="889000" cy="4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136248</xdr:rowOff>
    </xdr:from>
    <xdr:to>
      <xdr:col>76</xdr:col>
      <xdr:colOff>114300</xdr:colOff>
      <xdr:row>38</xdr:row>
      <xdr:rowOff>136682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51348"/>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121663</xdr:rowOff>
    </xdr:from>
    <xdr:to>
      <xdr:col>71</xdr:col>
      <xdr:colOff>177800</xdr:colOff>
      <xdr:row>38</xdr:row>
      <xdr:rowOff>136682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36763"/>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163675</xdr:rowOff>
    </xdr:from>
    <xdr:to>
      <xdr:col>85</xdr:col>
      <xdr:colOff>177800</xdr:colOff>
      <xdr:row>38</xdr:row>
      <xdr:rowOff>93825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0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123052</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29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40551</xdr:rowOff>
    </xdr:from>
    <xdr:to>
      <xdr:col>81</xdr:col>
      <xdr:colOff>101600</xdr:colOff>
      <xdr:row>38</xdr:row>
      <xdr:rowOff>142151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133278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85448</xdr:rowOff>
    </xdr:from>
    <xdr:to>
      <xdr:col>76</xdr:col>
      <xdr:colOff>165100</xdr:colOff>
      <xdr:row>39</xdr:row>
      <xdr:rowOff>15598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6725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93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85882</xdr:rowOff>
    </xdr:from>
    <xdr:to>
      <xdr:col>72</xdr:col>
      <xdr:colOff>38100</xdr:colOff>
      <xdr:row>39</xdr:row>
      <xdr:rowOff>16032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7159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69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70863</xdr:rowOff>
    </xdr:from>
    <xdr:to>
      <xdr:col>67</xdr:col>
      <xdr:colOff>101600</xdr:colOff>
      <xdr:row>39</xdr:row>
      <xdr:rowOff>1013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8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163590</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78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42235</xdr:rowOff>
    </xdr:from>
    <xdr:to>
      <xdr:col>85</xdr:col>
      <xdr:colOff>127000</xdr:colOff>
      <xdr:row>73</xdr:row>
      <xdr:rowOff>113819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558085"/>
          <a:ext cx="838200" cy="7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113819</xdr:rowOff>
    </xdr:from>
    <xdr:to>
      <xdr:col>81</xdr:col>
      <xdr:colOff>50800</xdr:colOff>
      <xdr:row>74</xdr:row>
      <xdr:rowOff>41615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629669"/>
          <a:ext cx="889000" cy="9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41615</xdr:rowOff>
    </xdr:from>
    <xdr:to>
      <xdr:col>76</xdr:col>
      <xdr:colOff>114300</xdr:colOff>
      <xdr:row>74</xdr:row>
      <xdr:rowOff>118963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728915"/>
          <a:ext cx="889000" cy="7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118963</xdr:rowOff>
    </xdr:from>
    <xdr:to>
      <xdr:col>71</xdr:col>
      <xdr:colOff>177800</xdr:colOff>
      <xdr:row>75</xdr:row>
      <xdr:rowOff>60702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806263"/>
          <a:ext cx="889000" cy="1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162885</xdr:rowOff>
    </xdr:from>
    <xdr:to>
      <xdr:col>85</xdr:col>
      <xdr:colOff>177800</xdr:colOff>
      <xdr:row>73</xdr:row>
      <xdr:rowOff>93035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50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14312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35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63019</xdr:rowOff>
    </xdr:from>
    <xdr:to>
      <xdr:col>81</xdr:col>
      <xdr:colOff>101600</xdr:colOff>
      <xdr:row>73</xdr:row>
      <xdr:rowOff>164619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5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9696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35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162265</xdr:rowOff>
    </xdr:from>
    <xdr:to>
      <xdr:col>76</xdr:col>
      <xdr:colOff>165100</xdr:colOff>
      <xdr:row>74</xdr:row>
      <xdr:rowOff>92415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7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108942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45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68163</xdr:rowOff>
    </xdr:from>
    <xdr:to>
      <xdr:col>72</xdr:col>
      <xdr:colOff>38100</xdr:colOff>
      <xdr:row>74</xdr:row>
      <xdr:rowOff>169763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7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14840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53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9902</xdr:rowOff>
    </xdr:from>
    <xdr:to>
      <xdr:col>67</xdr:col>
      <xdr:colOff>101600</xdr:colOff>
      <xdr:row>75</xdr:row>
      <xdr:rowOff>111502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86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128029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64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154339</xdr:rowOff>
    </xdr:from>
    <xdr:to>
      <xdr:col>85</xdr:col>
      <xdr:colOff>127000</xdr:colOff>
      <xdr:row>97</xdr:row>
      <xdr:rowOff>156087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84989"/>
          <a:ext cx="8382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129377</xdr:rowOff>
    </xdr:from>
    <xdr:to>
      <xdr:col>81</xdr:col>
      <xdr:colOff>50800</xdr:colOff>
      <xdr:row>97</xdr:row>
      <xdr:rowOff>154339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60027"/>
          <a:ext cx="889000" cy="2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129377</xdr:rowOff>
    </xdr:from>
    <xdr:to>
      <xdr:col>76</xdr:col>
      <xdr:colOff>114300</xdr:colOff>
      <xdr:row>98</xdr:row>
      <xdr:rowOff>60540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60027"/>
          <a:ext cx="889000" cy="10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8035</xdr:rowOff>
    </xdr:from>
    <xdr:to>
      <xdr:col>71</xdr:col>
      <xdr:colOff>177800</xdr:colOff>
      <xdr:row>98</xdr:row>
      <xdr:rowOff>60540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10135"/>
          <a:ext cx="889000" cy="5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105287</xdr:rowOff>
    </xdr:from>
    <xdr:to>
      <xdr:col>85</xdr:col>
      <xdr:colOff>177800</xdr:colOff>
      <xdr:row>98</xdr:row>
      <xdr:rowOff>35437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83714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1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103539</xdr:rowOff>
    </xdr:from>
    <xdr:to>
      <xdr:col>81</xdr:col>
      <xdr:colOff>101600</xdr:colOff>
      <xdr:row>98</xdr:row>
      <xdr:rowOff>33689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3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24816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78577</xdr:rowOff>
    </xdr:from>
    <xdr:to>
      <xdr:col>76</xdr:col>
      <xdr:colOff>165100</xdr:colOff>
      <xdr:row>98</xdr:row>
      <xdr:rowOff>8727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0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171304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9740</xdr:rowOff>
    </xdr:from>
    <xdr:to>
      <xdr:col>72</xdr:col>
      <xdr:colOff>38100</xdr:colOff>
      <xdr:row>98</xdr:row>
      <xdr:rowOff>111340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102467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0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128685</xdr:rowOff>
    </xdr:from>
    <xdr:to>
      <xdr:col>67</xdr:col>
      <xdr:colOff>101600</xdr:colOff>
      <xdr:row>98</xdr:row>
      <xdr:rowOff>58835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75362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3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119355</xdr:rowOff>
    </xdr:from>
    <xdr:to>
      <xdr:col>116</xdr:col>
      <xdr:colOff>63500</xdr:colOff>
      <xdr:row>36</xdr:row>
      <xdr:rowOff>146101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291555"/>
          <a:ext cx="8382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146101</xdr:rowOff>
    </xdr:from>
    <xdr:to>
      <xdr:col>111</xdr:col>
      <xdr:colOff>177800</xdr:colOff>
      <xdr:row>37</xdr:row>
      <xdr:rowOff>28098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318301"/>
          <a:ext cx="889000" cy="5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18222</xdr:rowOff>
    </xdr:from>
    <xdr:to>
      <xdr:col>107</xdr:col>
      <xdr:colOff>50800</xdr:colOff>
      <xdr:row>37</xdr:row>
      <xdr:rowOff>28098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361872"/>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18222</xdr:rowOff>
    </xdr:from>
    <xdr:to>
      <xdr:col>102</xdr:col>
      <xdr:colOff>114300</xdr:colOff>
      <xdr:row>37</xdr:row>
      <xdr:rowOff>66731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361872"/>
          <a:ext cx="889000" cy="4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68555</xdr:rowOff>
    </xdr:from>
    <xdr:to>
      <xdr:col>116</xdr:col>
      <xdr:colOff>114300</xdr:colOff>
      <xdr:row>36</xdr:row>
      <xdr:rowOff>170155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2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91432</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0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95301</xdr:rowOff>
    </xdr:from>
    <xdr:to>
      <xdr:col>112</xdr:col>
      <xdr:colOff>38100</xdr:colOff>
      <xdr:row>37</xdr:row>
      <xdr:rowOff>25451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2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41978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0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148748</xdr:rowOff>
    </xdr:from>
    <xdr:to>
      <xdr:col>107</xdr:col>
      <xdr:colOff>101600</xdr:colOff>
      <xdr:row>37</xdr:row>
      <xdr:rowOff>78898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95425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09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138872</xdr:rowOff>
    </xdr:from>
    <xdr:to>
      <xdr:col>102</xdr:col>
      <xdr:colOff>165100</xdr:colOff>
      <xdr:row>37</xdr:row>
      <xdr:rowOff>69022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85549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08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15931</xdr:rowOff>
    </xdr:from>
    <xdr:to>
      <xdr:col>98</xdr:col>
      <xdr:colOff>38100</xdr:colOff>
      <xdr:row>37</xdr:row>
      <xdr:rowOff>117531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134058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3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110058</xdr:rowOff>
    </xdr:from>
    <xdr:to>
      <xdr:col>116</xdr:col>
      <xdr:colOff>63500</xdr:colOff>
      <xdr:row>58</xdr:row>
      <xdr:rowOff>111354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54158"/>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111354</xdr:rowOff>
    </xdr:from>
    <xdr:to>
      <xdr:col>111</xdr:col>
      <xdr:colOff>177800</xdr:colOff>
      <xdr:row>58</xdr:row>
      <xdr:rowOff>112420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55454"/>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112420</xdr:rowOff>
    </xdr:from>
    <xdr:to>
      <xdr:col>107</xdr:col>
      <xdr:colOff>50800</xdr:colOff>
      <xdr:row>58</xdr:row>
      <xdr:rowOff>113602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56520"/>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113602</xdr:rowOff>
    </xdr:from>
    <xdr:to>
      <xdr:col>102</xdr:col>
      <xdr:colOff>114300</xdr:colOff>
      <xdr:row>58</xdr:row>
      <xdr:rowOff>115126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5770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59258</xdr:rowOff>
    </xdr:from>
    <xdr:to>
      <xdr:col>116</xdr:col>
      <xdr:colOff>114300</xdr:colOff>
      <xdr:row>58</xdr:row>
      <xdr:rowOff>160858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0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145635</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60554</xdr:rowOff>
    </xdr:from>
    <xdr:to>
      <xdr:col>112</xdr:col>
      <xdr:colOff>38100</xdr:colOff>
      <xdr:row>58</xdr:row>
      <xdr:rowOff>162154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153281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9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61620</xdr:rowOff>
    </xdr:from>
    <xdr:to>
      <xdr:col>107</xdr:col>
      <xdr:colOff>101600</xdr:colOff>
      <xdr:row>58</xdr:row>
      <xdr:rowOff>163220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154347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9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62802</xdr:rowOff>
    </xdr:from>
    <xdr:to>
      <xdr:col>102</xdr:col>
      <xdr:colOff>165100</xdr:colOff>
      <xdr:row>58</xdr:row>
      <xdr:rowOff>164402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0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155529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9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64326</xdr:rowOff>
    </xdr:from>
    <xdr:to>
      <xdr:col>98</xdr:col>
      <xdr:colOff>38100</xdr:colOff>
      <xdr:row>58</xdr:row>
      <xdr:rowOff>165926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0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157053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0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37470</xdr:rowOff>
    </xdr:from>
    <xdr:to>
      <xdr:col>116</xdr:col>
      <xdr:colOff>63500</xdr:colOff>
      <xdr:row>75</xdr:row>
      <xdr:rowOff>70137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896220"/>
          <a:ext cx="838200" cy="3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70137</xdr:rowOff>
    </xdr:from>
    <xdr:to>
      <xdr:col>111</xdr:col>
      <xdr:colOff>177800</xdr:colOff>
      <xdr:row>75</xdr:row>
      <xdr:rowOff>87716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928887"/>
          <a:ext cx="889000" cy="1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87716</xdr:rowOff>
    </xdr:from>
    <xdr:to>
      <xdr:col>107</xdr:col>
      <xdr:colOff>50800</xdr:colOff>
      <xdr:row>75</xdr:row>
      <xdr:rowOff>91329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946466"/>
          <a:ext cx="889000" cy="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91329</xdr:rowOff>
    </xdr:from>
    <xdr:to>
      <xdr:col>102</xdr:col>
      <xdr:colOff>114300</xdr:colOff>
      <xdr:row>75</xdr:row>
      <xdr:rowOff>120086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950079"/>
          <a:ext cx="889000" cy="2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158120</xdr:rowOff>
    </xdr:from>
    <xdr:to>
      <xdr:col>116</xdr:col>
      <xdr:colOff>114300</xdr:colOff>
      <xdr:row>75</xdr:row>
      <xdr:rowOff>88270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9547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69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19337</xdr:rowOff>
    </xdr:from>
    <xdr:to>
      <xdr:col>112</xdr:col>
      <xdr:colOff>38100</xdr:colOff>
      <xdr:row>75</xdr:row>
      <xdr:rowOff>120937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87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137464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65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36916</xdr:rowOff>
    </xdr:from>
    <xdr:to>
      <xdr:col>107</xdr:col>
      <xdr:colOff>101600</xdr:colOff>
      <xdr:row>75</xdr:row>
      <xdr:rowOff>138516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9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155043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67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40529</xdr:rowOff>
    </xdr:from>
    <xdr:to>
      <xdr:col>102</xdr:col>
      <xdr:colOff>165100</xdr:colOff>
      <xdr:row>75</xdr:row>
      <xdr:rowOff>142129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9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158656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7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69286</xdr:rowOff>
    </xdr:from>
    <xdr:to>
      <xdr:col>98</xdr:col>
      <xdr:colOff>38100</xdr:colOff>
      <xdr:row>75</xdr:row>
      <xdr:rowOff>170886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15963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050">
              <a:solidFill>
                <a:schemeClr val="tx1"/>
              </a:solidFill>
              <a:latin typeface="ＭＳ Ｐゴシック" panose="020B0600070205080204" pitchFamily="50" charset="-128"/>
              <a:ea typeface="ＭＳ Ｐゴシック" panose="020B0600070205080204" pitchFamily="50" charset="-128"/>
            </a:rPr>
            <a:t>548,485</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人件費及び物件費などは、類似団体と比較して低くなっているものの、扶助費、補助費等、公債費及び繰出金などにおいて、類似団体を上回る水準となっている。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本市は、住民の医療費負担が高く、これが、国民健康保険特別会計、後期高齢者医療特別会計に対する繰出金や扶助費の水準を引き上げている原因と考えられる。また、下水道事業会計に対する補助費等などについては、地理的要因により建設費用が割高となっていることなどを要因として、類似団体を上回る水準で推移してい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普通建設事業費については、前年度との比較においては、高千帆小学校普通教室整備事業の完了などにより、普通建設事業費（うち新規整備）が減となり、また、山陽消防署埴生出張所整備事業の進捗などにより、普通建設事業費（うち更新整備）が増となった。</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公債費については、合併特例債や過去の大型建設事業に係る地方債の償還に伴う償還額の増などにより、類似団体を上回る水準となっている。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山口県山陽小野田市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59,459
58,624
133.09
33,219,714
32,612,391
444,246
19,462,428
35,902,525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8484</xdr:rowOff>
    </xdr:from>
    <xdr:to>
      <xdr:col>24</xdr:col>
      <xdr:colOff>63500</xdr:colOff>
      <xdr:row>34</xdr:row>
      <xdr:rowOff>43231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37784"/>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43231</xdr:rowOff>
    </xdr:from>
    <xdr:to>
      <xdr:col>19</xdr:col>
      <xdr:colOff>177800</xdr:colOff>
      <xdr:row>34</xdr:row>
      <xdr:rowOff>62433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7253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33630</xdr:rowOff>
    </xdr:from>
    <xdr:to>
      <xdr:col>15</xdr:col>
      <xdr:colOff>50800</xdr:colOff>
      <xdr:row>34</xdr:row>
      <xdr:rowOff>62433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62930"/>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159817</xdr:rowOff>
    </xdr:from>
    <xdr:to>
      <xdr:col>10</xdr:col>
      <xdr:colOff>114300</xdr:colOff>
      <xdr:row>34</xdr:row>
      <xdr:rowOff>33630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17667"/>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129134</xdr:rowOff>
    </xdr:from>
    <xdr:to>
      <xdr:col>24</xdr:col>
      <xdr:colOff>114300</xdr:colOff>
      <xdr:row>34</xdr:row>
      <xdr:rowOff>59284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152011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163881</xdr:rowOff>
    </xdr:from>
    <xdr:to>
      <xdr:col>20</xdr:col>
      <xdr:colOff>38100</xdr:colOff>
      <xdr:row>34</xdr:row>
      <xdr:rowOff>94031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2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110558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9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11633</xdr:rowOff>
    </xdr:from>
    <xdr:to>
      <xdr:col>15</xdr:col>
      <xdr:colOff>101600</xdr:colOff>
      <xdr:row>34</xdr:row>
      <xdr:rowOff>113233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129760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1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154280</xdr:rowOff>
    </xdr:from>
    <xdr:to>
      <xdr:col>10</xdr:col>
      <xdr:colOff>165100</xdr:colOff>
      <xdr:row>34</xdr:row>
      <xdr:rowOff>84430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100957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109017</xdr:rowOff>
    </xdr:from>
    <xdr:to>
      <xdr:col>6</xdr:col>
      <xdr:colOff>38100</xdr:colOff>
      <xdr:row>34</xdr:row>
      <xdr:rowOff>39167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6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55694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4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161326</xdr:rowOff>
    </xdr:from>
    <xdr:to>
      <xdr:col>24</xdr:col>
      <xdr:colOff>63500</xdr:colOff>
      <xdr:row>57</xdr:row>
      <xdr:rowOff>2805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62526"/>
          <a:ext cx="8382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154079</xdr:rowOff>
    </xdr:from>
    <xdr:to>
      <xdr:col>19</xdr:col>
      <xdr:colOff>177800</xdr:colOff>
      <xdr:row>57</xdr:row>
      <xdr:rowOff>2805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55279"/>
          <a:ext cx="889000" cy="2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110645</xdr:rowOff>
    </xdr:from>
    <xdr:to>
      <xdr:col>15</xdr:col>
      <xdr:colOff>50800</xdr:colOff>
      <xdr:row>56</xdr:row>
      <xdr:rowOff>154079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68945"/>
          <a:ext cx="889000" cy="3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110645</xdr:rowOff>
    </xdr:from>
    <xdr:to>
      <xdr:col>10</xdr:col>
      <xdr:colOff>114300</xdr:colOff>
      <xdr:row>56</xdr:row>
      <xdr:rowOff>166332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68945"/>
          <a:ext cx="889000" cy="39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110526</xdr:rowOff>
    </xdr:from>
    <xdr:to>
      <xdr:col>24</xdr:col>
      <xdr:colOff>114300</xdr:colOff>
      <xdr:row>57</xdr:row>
      <xdr:rowOff>40676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1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88953</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9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123455</xdr:rowOff>
    </xdr:from>
    <xdr:to>
      <xdr:col>20</xdr:col>
      <xdr:colOff>38100</xdr:colOff>
      <xdr:row>57</xdr:row>
      <xdr:rowOff>53605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44732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1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103279</xdr:rowOff>
    </xdr:from>
    <xdr:to>
      <xdr:col>15</xdr:col>
      <xdr:colOff>101600</xdr:colOff>
      <xdr:row>57</xdr:row>
      <xdr:rowOff>33429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0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24556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79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59845</xdr:rowOff>
    </xdr:from>
    <xdr:to>
      <xdr:col>10</xdr:col>
      <xdr:colOff>165100</xdr:colOff>
      <xdr:row>54</xdr:row>
      <xdr:rowOff>161445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1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152572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1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115532</xdr:rowOff>
    </xdr:from>
    <xdr:to>
      <xdr:col>6</xdr:col>
      <xdr:colOff>38100</xdr:colOff>
      <xdr:row>57</xdr:row>
      <xdr:rowOff>45682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1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62209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170964</xdr:rowOff>
    </xdr:from>
    <xdr:to>
      <xdr:col>24</xdr:col>
      <xdr:colOff>63500</xdr:colOff>
      <xdr:row>75</xdr:row>
      <xdr:rowOff>64055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58264"/>
          <a:ext cx="838200" cy="6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61944</xdr:rowOff>
    </xdr:from>
    <xdr:to>
      <xdr:col>19</xdr:col>
      <xdr:colOff>177800</xdr:colOff>
      <xdr:row>75</xdr:row>
      <xdr:rowOff>64055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49244"/>
          <a:ext cx="889000" cy="17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61944</xdr:rowOff>
    </xdr:from>
    <xdr:to>
      <xdr:col>15</xdr:col>
      <xdr:colOff>50800</xdr:colOff>
      <xdr:row>76</xdr:row>
      <xdr:rowOff>85130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49244"/>
          <a:ext cx="889000" cy="36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85130</xdr:rowOff>
    </xdr:from>
    <xdr:to>
      <xdr:col>10</xdr:col>
      <xdr:colOff>114300</xdr:colOff>
      <xdr:row>76</xdr:row>
      <xdr:rowOff>161069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15330"/>
          <a:ext cx="889000" cy="7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120164</xdr:rowOff>
    </xdr:from>
    <xdr:to>
      <xdr:col>24</xdr:col>
      <xdr:colOff>114300</xdr:colOff>
      <xdr:row>75</xdr:row>
      <xdr:rowOff>50314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0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143041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5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13255</xdr:rowOff>
    </xdr:from>
    <xdr:to>
      <xdr:col>20</xdr:col>
      <xdr:colOff>38100</xdr:colOff>
      <xdr:row>75</xdr:row>
      <xdr:rowOff>114855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131382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4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11144</xdr:rowOff>
    </xdr:from>
    <xdr:to>
      <xdr:col>15</xdr:col>
      <xdr:colOff>101600</xdr:colOff>
      <xdr:row>74</xdr:row>
      <xdr:rowOff>112744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9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129271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7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34330</xdr:rowOff>
    </xdr:from>
    <xdr:to>
      <xdr:col>10</xdr:col>
      <xdr:colOff>165100</xdr:colOff>
      <xdr:row>76</xdr:row>
      <xdr:rowOff>135930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152457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110269</xdr:rowOff>
    </xdr:from>
    <xdr:to>
      <xdr:col>6</xdr:col>
      <xdr:colOff>38100</xdr:colOff>
      <xdr:row>77</xdr:row>
      <xdr:rowOff>40419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56945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1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96132</xdr:rowOff>
    </xdr:from>
    <xdr:to>
      <xdr:col>24</xdr:col>
      <xdr:colOff>63500</xdr:colOff>
      <xdr:row>96</xdr:row>
      <xdr:rowOff>98552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55332"/>
          <a:ext cx="8382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96132</xdr:rowOff>
    </xdr:from>
    <xdr:to>
      <xdr:col>19</xdr:col>
      <xdr:colOff>177800</xdr:colOff>
      <xdr:row>96</xdr:row>
      <xdr:rowOff>113164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55332"/>
          <a:ext cx="889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113164</xdr:rowOff>
    </xdr:from>
    <xdr:to>
      <xdr:col>15</xdr:col>
      <xdr:colOff>50800</xdr:colOff>
      <xdr:row>97</xdr:row>
      <xdr:rowOff>110934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72364"/>
          <a:ext cx="889000" cy="16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882</xdr:rowOff>
    </xdr:from>
    <xdr:to>
      <xdr:col>10</xdr:col>
      <xdr:colOff>114300</xdr:colOff>
      <xdr:row>97</xdr:row>
      <xdr:rowOff>110934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31532"/>
          <a:ext cx="889000" cy="11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47752</xdr:rowOff>
    </xdr:from>
    <xdr:to>
      <xdr:col>24</xdr:col>
      <xdr:colOff>114300</xdr:colOff>
      <xdr:row>96</xdr:row>
      <xdr:rowOff>149352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26179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8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45332</xdr:rowOff>
    </xdr:from>
    <xdr:to>
      <xdr:col>20</xdr:col>
      <xdr:colOff>38100</xdr:colOff>
      <xdr:row>96</xdr:row>
      <xdr:rowOff>146932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138059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9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62364</xdr:rowOff>
    </xdr:from>
    <xdr:to>
      <xdr:col>15</xdr:col>
      <xdr:colOff>101600</xdr:colOff>
      <xdr:row>96</xdr:row>
      <xdr:rowOff>163964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155091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1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60134</xdr:rowOff>
    </xdr:from>
    <xdr:to>
      <xdr:col>10</xdr:col>
      <xdr:colOff>165100</xdr:colOff>
      <xdr:row>97</xdr:row>
      <xdr:rowOff>161734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152861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8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121532</xdr:rowOff>
    </xdr:from>
    <xdr:to>
      <xdr:col>6</xdr:col>
      <xdr:colOff>38100</xdr:colOff>
      <xdr:row>97</xdr:row>
      <xdr:rowOff>51682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68209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5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81269</xdr:rowOff>
    </xdr:from>
    <xdr:to>
      <xdr:col>55</xdr:col>
      <xdr:colOff>0</xdr:colOff>
      <xdr:row>38</xdr:row>
      <xdr:rowOff>84562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96369"/>
          <a:ext cx="8382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81269</xdr:rowOff>
    </xdr:from>
    <xdr:to>
      <xdr:col>50</xdr:col>
      <xdr:colOff>114300</xdr:colOff>
      <xdr:row>38</xdr:row>
      <xdr:rowOff>86756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9636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61427</xdr:rowOff>
    </xdr:from>
    <xdr:to>
      <xdr:col>45</xdr:col>
      <xdr:colOff>177800</xdr:colOff>
      <xdr:row>38</xdr:row>
      <xdr:rowOff>86756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76527"/>
          <a:ext cx="889000" cy="2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61427</xdr:rowOff>
    </xdr:from>
    <xdr:to>
      <xdr:col>41</xdr:col>
      <xdr:colOff>50800</xdr:colOff>
      <xdr:row>38</xdr:row>
      <xdr:rowOff>63439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76527"/>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33762</xdr:rowOff>
    </xdr:from>
    <xdr:to>
      <xdr:col>55</xdr:col>
      <xdr:colOff>50800</xdr:colOff>
      <xdr:row>38</xdr:row>
      <xdr:rowOff>135362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30469</xdr:rowOff>
    </xdr:from>
    <xdr:to>
      <xdr:col>50</xdr:col>
      <xdr:colOff>165100</xdr:colOff>
      <xdr:row>38</xdr:row>
      <xdr:rowOff>132069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4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123196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38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35956</xdr:rowOff>
    </xdr:from>
    <xdr:to>
      <xdr:col>46</xdr:col>
      <xdr:colOff>38100</xdr:colOff>
      <xdr:row>38</xdr:row>
      <xdr:rowOff>137556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128683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4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10627</xdr:rowOff>
    </xdr:from>
    <xdr:to>
      <xdr:col>41</xdr:col>
      <xdr:colOff>101600</xdr:colOff>
      <xdr:row>38</xdr:row>
      <xdr:rowOff>112227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2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103354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18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12639</xdr:rowOff>
    </xdr:from>
    <xdr:to>
      <xdr:col>36</xdr:col>
      <xdr:colOff>165100</xdr:colOff>
      <xdr:row>38</xdr:row>
      <xdr:rowOff>114239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2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105366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20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100673</xdr:rowOff>
    </xdr:from>
    <xdr:to>
      <xdr:col>55</xdr:col>
      <xdr:colOff>0</xdr:colOff>
      <xdr:row>58</xdr:row>
      <xdr:rowOff>119494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44773"/>
          <a:ext cx="8382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119494</xdr:rowOff>
    </xdr:from>
    <xdr:to>
      <xdr:col>50</xdr:col>
      <xdr:colOff>114300</xdr:colOff>
      <xdr:row>58</xdr:row>
      <xdr:rowOff>128333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63594"/>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123203</xdr:rowOff>
    </xdr:from>
    <xdr:to>
      <xdr:col>45</xdr:col>
      <xdr:colOff>177800</xdr:colOff>
      <xdr:row>58</xdr:row>
      <xdr:rowOff>128333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67303"/>
          <a:ext cx="889000" cy="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123203</xdr:rowOff>
    </xdr:from>
    <xdr:to>
      <xdr:col>41</xdr:col>
      <xdr:colOff>50800</xdr:colOff>
      <xdr:row>58</xdr:row>
      <xdr:rowOff>129769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67303"/>
          <a:ext cx="889000" cy="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49873</xdr:rowOff>
    </xdr:from>
    <xdr:to>
      <xdr:col>55</xdr:col>
      <xdr:colOff>50800</xdr:colOff>
      <xdr:row>58</xdr:row>
      <xdr:rowOff>151473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9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136250</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0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68694</xdr:rowOff>
    </xdr:from>
    <xdr:to>
      <xdr:col>50</xdr:col>
      <xdr:colOff>165100</xdr:colOff>
      <xdr:row>58</xdr:row>
      <xdr:rowOff>170294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161421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0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77533</xdr:rowOff>
    </xdr:from>
    <xdr:to>
      <xdr:col>46</xdr:col>
      <xdr:colOff>38100</xdr:colOff>
      <xdr:row>59</xdr:row>
      <xdr:rowOff>7683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2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170260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1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72403</xdr:rowOff>
    </xdr:from>
    <xdr:to>
      <xdr:col>41</xdr:col>
      <xdr:colOff>101600</xdr:colOff>
      <xdr:row>59</xdr:row>
      <xdr:rowOff>2553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165130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0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78969</xdr:rowOff>
    </xdr:from>
    <xdr:to>
      <xdr:col>36</xdr:col>
      <xdr:colOff>165100</xdr:colOff>
      <xdr:row>59</xdr:row>
      <xdr:rowOff>9119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246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1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71062</xdr:rowOff>
    </xdr:from>
    <xdr:to>
      <xdr:col>55</xdr:col>
      <xdr:colOff>0</xdr:colOff>
      <xdr:row>77</xdr:row>
      <xdr:rowOff>101391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72712"/>
          <a:ext cx="838200" cy="3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71062</xdr:rowOff>
    </xdr:from>
    <xdr:to>
      <xdr:col>50</xdr:col>
      <xdr:colOff>114300</xdr:colOff>
      <xdr:row>77</xdr:row>
      <xdr:rowOff>144311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72712"/>
          <a:ext cx="889000" cy="7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124707</xdr:rowOff>
    </xdr:from>
    <xdr:to>
      <xdr:col>45</xdr:col>
      <xdr:colOff>177800</xdr:colOff>
      <xdr:row>77</xdr:row>
      <xdr:rowOff>144311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54907"/>
          <a:ext cx="889000" cy="19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124707</xdr:rowOff>
    </xdr:from>
    <xdr:to>
      <xdr:col>41</xdr:col>
      <xdr:colOff>50800</xdr:colOff>
      <xdr:row>78</xdr:row>
      <xdr:rowOff>81787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54907"/>
          <a:ext cx="889000" cy="29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50591</xdr:rowOff>
    </xdr:from>
    <xdr:to>
      <xdr:col>55</xdr:col>
      <xdr:colOff>50800</xdr:colOff>
      <xdr:row>77</xdr:row>
      <xdr:rowOff>152191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5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73468</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20262</xdr:rowOff>
    </xdr:from>
    <xdr:to>
      <xdr:col>50</xdr:col>
      <xdr:colOff>165100</xdr:colOff>
      <xdr:row>77</xdr:row>
      <xdr:rowOff>121862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2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1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93511</xdr:rowOff>
    </xdr:from>
    <xdr:to>
      <xdr:col>46</xdr:col>
      <xdr:colOff>38100</xdr:colOff>
      <xdr:row>78</xdr:row>
      <xdr:rowOff>23661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14788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3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73907</xdr:rowOff>
    </xdr:from>
    <xdr:to>
      <xdr:col>41</xdr:col>
      <xdr:colOff>101600</xdr:colOff>
      <xdr:row>77</xdr:row>
      <xdr:rowOff>4057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20585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7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30987</xdr:rowOff>
    </xdr:from>
    <xdr:to>
      <xdr:col>36</xdr:col>
      <xdr:colOff>165100</xdr:colOff>
      <xdr:row>78</xdr:row>
      <xdr:rowOff>132587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123714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9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64801</xdr:rowOff>
    </xdr:from>
    <xdr:to>
      <xdr:col>55</xdr:col>
      <xdr:colOff>0</xdr:colOff>
      <xdr:row>97</xdr:row>
      <xdr:rowOff>127110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95451"/>
          <a:ext cx="838200" cy="6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127110</xdr:rowOff>
    </xdr:from>
    <xdr:to>
      <xdr:col>50</xdr:col>
      <xdr:colOff>114300</xdr:colOff>
      <xdr:row>97</xdr:row>
      <xdr:rowOff>163621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757760"/>
          <a:ext cx="8890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136434</xdr:rowOff>
    </xdr:from>
    <xdr:to>
      <xdr:col>45</xdr:col>
      <xdr:colOff>177800</xdr:colOff>
      <xdr:row>97</xdr:row>
      <xdr:rowOff>163621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67084"/>
          <a:ext cx="889000" cy="2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62711</xdr:rowOff>
    </xdr:from>
    <xdr:to>
      <xdr:col>41</xdr:col>
      <xdr:colOff>50800</xdr:colOff>
      <xdr:row>97</xdr:row>
      <xdr:rowOff>136434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93361"/>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14001</xdr:rowOff>
    </xdr:from>
    <xdr:to>
      <xdr:col>55</xdr:col>
      <xdr:colOff>50800</xdr:colOff>
      <xdr:row>97</xdr:row>
      <xdr:rowOff>115601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4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163878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2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76310</xdr:rowOff>
    </xdr:from>
    <xdr:to>
      <xdr:col>50</xdr:col>
      <xdr:colOff>165100</xdr:colOff>
      <xdr:row>98</xdr:row>
      <xdr:rowOff>6460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0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169037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9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112821</xdr:rowOff>
    </xdr:from>
    <xdr:to>
      <xdr:col>46</xdr:col>
      <xdr:colOff>38100</xdr:colOff>
      <xdr:row>98</xdr:row>
      <xdr:rowOff>42971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34098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85634</xdr:rowOff>
    </xdr:from>
    <xdr:to>
      <xdr:col>41</xdr:col>
      <xdr:colOff>101600</xdr:colOff>
      <xdr:row>98</xdr:row>
      <xdr:rowOff>15784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1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6911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0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11911</xdr:rowOff>
    </xdr:from>
    <xdr:to>
      <xdr:col>36</xdr:col>
      <xdr:colOff>165100</xdr:colOff>
      <xdr:row>97</xdr:row>
      <xdr:rowOff>113511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104638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3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84242</xdr:rowOff>
    </xdr:from>
    <xdr:to>
      <xdr:col>85</xdr:col>
      <xdr:colOff>127000</xdr:colOff>
      <xdr:row>35</xdr:row>
      <xdr:rowOff>163566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084992"/>
          <a:ext cx="8382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163566</xdr:rowOff>
    </xdr:from>
    <xdr:to>
      <xdr:col>81</xdr:col>
      <xdr:colOff>50800</xdr:colOff>
      <xdr:row>36</xdr:row>
      <xdr:rowOff>119263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164316"/>
          <a:ext cx="889000" cy="1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119263</xdr:rowOff>
    </xdr:from>
    <xdr:to>
      <xdr:col>76</xdr:col>
      <xdr:colOff>114300</xdr:colOff>
      <xdr:row>37</xdr:row>
      <xdr:rowOff>41859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91463"/>
          <a:ext cx="889000" cy="9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10907</xdr:rowOff>
    </xdr:from>
    <xdr:to>
      <xdr:col>71</xdr:col>
      <xdr:colOff>177800</xdr:colOff>
      <xdr:row>37</xdr:row>
      <xdr:rowOff>41859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54557"/>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33442</xdr:rowOff>
    </xdr:from>
    <xdr:to>
      <xdr:col>85</xdr:col>
      <xdr:colOff>177800</xdr:colOff>
      <xdr:row>35</xdr:row>
      <xdr:rowOff>135042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3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56319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8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112766</xdr:rowOff>
    </xdr:from>
    <xdr:to>
      <xdr:col>81</xdr:col>
      <xdr:colOff>101600</xdr:colOff>
      <xdr:row>36</xdr:row>
      <xdr:rowOff>42916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1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59443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8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68463</xdr:rowOff>
    </xdr:from>
    <xdr:to>
      <xdr:col>76</xdr:col>
      <xdr:colOff>165100</xdr:colOff>
      <xdr:row>36</xdr:row>
      <xdr:rowOff>170063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15140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1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162509</xdr:rowOff>
    </xdr:from>
    <xdr:to>
      <xdr:col>72</xdr:col>
      <xdr:colOff>38100</xdr:colOff>
      <xdr:row>37</xdr:row>
      <xdr:rowOff>92659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83786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2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131557</xdr:rowOff>
    </xdr:from>
    <xdr:to>
      <xdr:col>67</xdr:col>
      <xdr:colOff>101600</xdr:colOff>
      <xdr:row>37</xdr:row>
      <xdr:rowOff>61707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52834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9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129260</xdr:rowOff>
    </xdr:from>
    <xdr:to>
      <xdr:col>85</xdr:col>
      <xdr:colOff>127000</xdr:colOff>
      <xdr:row>55</xdr:row>
      <xdr:rowOff>130734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559010"/>
          <a:ext cx="838200" cy="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129260</xdr:rowOff>
    </xdr:from>
    <xdr:to>
      <xdr:col>81</xdr:col>
      <xdr:colOff>50800</xdr:colOff>
      <xdr:row>55</xdr:row>
      <xdr:rowOff>156972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559010"/>
          <a:ext cx="889000" cy="2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136411</xdr:rowOff>
    </xdr:from>
    <xdr:to>
      <xdr:col>76</xdr:col>
      <xdr:colOff>114300</xdr:colOff>
      <xdr:row>55</xdr:row>
      <xdr:rowOff>156972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566161"/>
          <a:ext cx="889000" cy="2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100699</xdr:rowOff>
    </xdr:from>
    <xdr:to>
      <xdr:col>71</xdr:col>
      <xdr:colOff>177800</xdr:colOff>
      <xdr:row>55</xdr:row>
      <xdr:rowOff>136411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358999"/>
          <a:ext cx="889000" cy="20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79934</xdr:rowOff>
    </xdr:from>
    <xdr:to>
      <xdr:col>85</xdr:col>
      <xdr:colOff>177800</xdr:colOff>
      <xdr:row>56</xdr:row>
      <xdr:rowOff>10084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102811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78460</xdr:rowOff>
    </xdr:from>
    <xdr:to>
      <xdr:col>81</xdr:col>
      <xdr:colOff>101600</xdr:colOff>
      <xdr:row>56</xdr:row>
      <xdr:rowOff>8610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25137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28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106172</xdr:rowOff>
    </xdr:from>
    <xdr:to>
      <xdr:col>76</xdr:col>
      <xdr:colOff>165100</xdr:colOff>
      <xdr:row>56</xdr:row>
      <xdr:rowOff>36322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3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52849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3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85611</xdr:rowOff>
    </xdr:from>
    <xdr:to>
      <xdr:col>72</xdr:col>
      <xdr:colOff>38100</xdr:colOff>
      <xdr:row>56</xdr:row>
      <xdr:rowOff>15761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32288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29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49899</xdr:rowOff>
    </xdr:from>
    <xdr:to>
      <xdr:col>67</xdr:col>
      <xdr:colOff>101600</xdr:colOff>
      <xdr:row>54</xdr:row>
      <xdr:rowOff>151499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3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168026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43025</xdr:rowOff>
    </xdr:from>
    <xdr:to>
      <xdr:col>85</xdr:col>
      <xdr:colOff>127000</xdr:colOff>
      <xdr:row>78</xdr:row>
      <xdr:rowOff>91351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16125"/>
          <a:ext cx="8382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91351</xdr:rowOff>
    </xdr:from>
    <xdr:to>
      <xdr:col>81</xdr:col>
      <xdr:colOff>50800</xdr:colOff>
      <xdr:row>78</xdr:row>
      <xdr:rowOff>136247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464451"/>
          <a:ext cx="889000" cy="4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136247</xdr:rowOff>
    </xdr:from>
    <xdr:to>
      <xdr:col>76</xdr:col>
      <xdr:colOff>114300</xdr:colOff>
      <xdr:row>78</xdr:row>
      <xdr:rowOff>136683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09347"/>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121664</xdr:rowOff>
    </xdr:from>
    <xdr:to>
      <xdr:col>71</xdr:col>
      <xdr:colOff>177800</xdr:colOff>
      <xdr:row>78</xdr:row>
      <xdr:rowOff>136683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94764"/>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163675</xdr:rowOff>
    </xdr:from>
    <xdr:to>
      <xdr:col>85</xdr:col>
      <xdr:colOff>177800</xdr:colOff>
      <xdr:row>78</xdr:row>
      <xdr:rowOff>93825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123052</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40551</xdr:rowOff>
    </xdr:from>
    <xdr:to>
      <xdr:col>81</xdr:col>
      <xdr:colOff>101600</xdr:colOff>
      <xdr:row>78</xdr:row>
      <xdr:rowOff>142151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1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133278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0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85447</xdr:rowOff>
    </xdr:from>
    <xdr:to>
      <xdr:col>76</xdr:col>
      <xdr:colOff>165100</xdr:colOff>
      <xdr:row>79</xdr:row>
      <xdr:rowOff>15597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6724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5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85883</xdr:rowOff>
    </xdr:from>
    <xdr:to>
      <xdr:col>72</xdr:col>
      <xdr:colOff>38100</xdr:colOff>
      <xdr:row>79</xdr:row>
      <xdr:rowOff>16033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7160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51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70864</xdr:rowOff>
    </xdr:from>
    <xdr:to>
      <xdr:col>67</xdr:col>
      <xdr:colOff>101600</xdr:colOff>
      <xdr:row>79</xdr:row>
      <xdr:rowOff>1014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163591</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36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42235</xdr:rowOff>
    </xdr:from>
    <xdr:to>
      <xdr:col>85</xdr:col>
      <xdr:colOff>127000</xdr:colOff>
      <xdr:row>93</xdr:row>
      <xdr:rowOff>113819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987085"/>
          <a:ext cx="838200" cy="7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113819</xdr:rowOff>
    </xdr:from>
    <xdr:to>
      <xdr:col>81</xdr:col>
      <xdr:colOff>50800</xdr:colOff>
      <xdr:row>94</xdr:row>
      <xdr:rowOff>41615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058669"/>
          <a:ext cx="889000" cy="9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41615</xdr:rowOff>
    </xdr:from>
    <xdr:to>
      <xdr:col>76</xdr:col>
      <xdr:colOff>114300</xdr:colOff>
      <xdr:row>94</xdr:row>
      <xdr:rowOff>118963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157915"/>
          <a:ext cx="889000" cy="7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118963</xdr:rowOff>
    </xdr:from>
    <xdr:to>
      <xdr:col>71</xdr:col>
      <xdr:colOff>177800</xdr:colOff>
      <xdr:row>95</xdr:row>
      <xdr:rowOff>60702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235263"/>
          <a:ext cx="889000" cy="1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162885</xdr:rowOff>
    </xdr:from>
    <xdr:to>
      <xdr:col>85</xdr:col>
      <xdr:colOff>177800</xdr:colOff>
      <xdr:row>93</xdr:row>
      <xdr:rowOff>93035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9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14312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78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63019</xdr:rowOff>
    </xdr:from>
    <xdr:to>
      <xdr:col>81</xdr:col>
      <xdr:colOff>101600</xdr:colOff>
      <xdr:row>93</xdr:row>
      <xdr:rowOff>164619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0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9696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78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162265</xdr:rowOff>
    </xdr:from>
    <xdr:to>
      <xdr:col>76</xdr:col>
      <xdr:colOff>165100</xdr:colOff>
      <xdr:row>94</xdr:row>
      <xdr:rowOff>92415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0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108942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68163</xdr:rowOff>
    </xdr:from>
    <xdr:to>
      <xdr:col>72</xdr:col>
      <xdr:colOff>38100</xdr:colOff>
      <xdr:row>94</xdr:row>
      <xdr:rowOff>169763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8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14840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5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9902</xdr:rowOff>
    </xdr:from>
    <xdr:to>
      <xdr:col>67</xdr:col>
      <xdr:colOff>101600</xdr:colOff>
      <xdr:row>95</xdr:row>
      <xdr:rowOff>111502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9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128029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7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・民生費は、住民一人当たり</a:t>
          </a:r>
          <a:r>
            <a:rPr kumimoji="1" lang="en-US" altLang="ja-JP" sz="1050">
              <a:solidFill>
                <a:schemeClr val="tx1"/>
              </a:solidFill>
              <a:latin typeface="ＭＳ Ｐゴシック" panose="020B0600070205080204" pitchFamily="50" charset="-128"/>
              <a:ea typeface="ＭＳ Ｐゴシック" panose="020B0600070205080204" pitchFamily="50" charset="-128"/>
            </a:rPr>
            <a:t>192,128</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となっている。前年度との比較では、物価高騰対策住民税非課税世帯支援給付金の皆増などが主な要因である。構成割合として最も大きい児童福祉費は、今後も、子ども・子育て関連施策の充実により、住民一人当たりのコストの増加が予測されており、また、社会福祉費や老人福祉費については、国民健康保険特別会計や介護保険特別会計に対する繰出金や扶助費が、引き続き高い水準で推移することが見込まれてい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・消防費は、住民一人当たり</a:t>
          </a:r>
          <a:r>
            <a:rPr kumimoji="1" lang="en-US" altLang="ja-JP" sz="1050">
              <a:solidFill>
                <a:schemeClr val="tx1"/>
              </a:solidFill>
              <a:latin typeface="ＭＳ Ｐゴシック" panose="020B0600070205080204" pitchFamily="50" charset="-128"/>
              <a:ea typeface="ＭＳ Ｐゴシック" panose="020B0600070205080204" pitchFamily="50" charset="-128"/>
            </a:rPr>
            <a:t>22,463</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円となっている。前年度との比較では、山陽消防署埴生出張所整備事業の増などが主な要因である。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・教育費は、住民一人当たり</a:t>
          </a:r>
          <a:r>
            <a:rPr kumimoji="1" lang="en-US" altLang="ja-JP" sz="1050">
              <a:solidFill>
                <a:schemeClr val="tx1"/>
              </a:solidFill>
              <a:latin typeface="ＭＳ Ｐゴシック" panose="020B0600070205080204" pitchFamily="50" charset="-128"/>
              <a:ea typeface="ＭＳ Ｐゴシック" panose="020B0600070205080204" pitchFamily="50" charset="-128"/>
            </a:rPr>
            <a:t>77,206</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円となっている。類似団体との比較においては、</a:t>
          </a:r>
          <a:r>
            <a:rPr kumimoji="1" lang="en-US" altLang="ja-JP" sz="1050">
              <a:solidFill>
                <a:schemeClr val="tx1"/>
              </a:solidFill>
              <a:latin typeface="ＭＳ Ｐゴシック" panose="020B0600070205080204" pitchFamily="50" charset="-128"/>
              <a:ea typeface="ＭＳ Ｐゴシック" panose="020B0600070205080204" pitchFamily="50" charset="-128"/>
            </a:rPr>
            <a:t>22,221</a:t>
          </a:r>
          <a:r>
            <a:rPr kumimoji="1" lang="ja-JP" altLang="en-US" sz="1050">
              <a:solidFill>
                <a:schemeClr val="tx1"/>
              </a:solidFill>
              <a:latin typeface="ＭＳ Ｐゴシック" panose="020B0600070205080204" pitchFamily="50" charset="-128"/>
              <a:ea typeface="ＭＳ Ｐゴシック" panose="020B0600070205080204" pitchFamily="50" charset="-128"/>
            </a:rPr>
            <a:t>円高くなっており、市立大学に対する運営費交付金などが主な要因である。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山口県山陽小野田市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市町合併以後、財政調整基金残高と実質収支額の合計が標準財政規模比で</a:t>
          </a:r>
          <a:r>
            <a:rPr kumimoji="1" lang="en-US" altLang="ja-JP" sz="1100">
              <a:solidFill>
                <a:schemeClr val="tx1"/>
              </a:solidFill>
              <a:latin typeface="ＭＳ ゴシック" pitchFamily="49" charset="-128"/>
              <a:ea typeface="ＭＳ ゴシック" pitchFamily="49" charset="-128"/>
            </a:rPr>
            <a:t>10</a:t>
          </a:r>
          <a:r>
            <a:rPr kumimoji="1" lang="ja-JP" altLang="en-US" sz="1100">
              <a:solidFill>
                <a:schemeClr val="tx1"/>
              </a:solidFill>
              <a:latin typeface="ＭＳ ゴシック" pitchFamily="49" charset="-128"/>
              <a:ea typeface="ＭＳ ゴシック" pitchFamily="49" charset="-128"/>
            </a:rPr>
            <a:t>％に満たない状況が続いていたが、財政の健全化に向けた取組の結果、比率は改善傾向にある。令和</a:t>
          </a:r>
          <a:r>
            <a:rPr kumimoji="1" lang="en-US" altLang="ja-JP" sz="1100">
              <a:solidFill>
                <a:schemeClr val="tx1"/>
              </a:solidFill>
              <a:latin typeface="ＭＳ ゴシック" pitchFamily="49" charset="-128"/>
              <a:ea typeface="ＭＳ ゴシック" pitchFamily="49" charset="-128"/>
            </a:rPr>
            <a:t>5</a:t>
          </a:r>
          <a:r>
            <a:rPr kumimoji="1" lang="ja-JP" altLang="en-US" sz="1100">
              <a:solidFill>
                <a:schemeClr val="tx1"/>
              </a:solidFill>
              <a:latin typeface="ＭＳ ゴシック" pitchFamily="49" charset="-128"/>
              <a:ea typeface="ＭＳ ゴシック" pitchFamily="49" charset="-128"/>
            </a:rPr>
            <a:t>年度においては、地方交付税や繰入金が増となったことなどを要因として、単年度収支が増となったため、実質単年度収支は標準財政規模比で、▲</a:t>
          </a:r>
          <a:r>
            <a:rPr kumimoji="1" lang="en-US" altLang="ja-JP" sz="1100">
              <a:solidFill>
                <a:schemeClr val="tx1"/>
              </a:solidFill>
              <a:latin typeface="ＭＳ ゴシック" pitchFamily="49" charset="-128"/>
              <a:ea typeface="ＭＳ ゴシック" pitchFamily="49" charset="-128"/>
            </a:rPr>
            <a:t>1.07</a:t>
          </a:r>
          <a:r>
            <a:rPr kumimoji="1" lang="ja-JP" altLang="en-US" sz="1100">
              <a:solidFill>
                <a:schemeClr val="tx1"/>
              </a:solidFill>
              <a:latin typeface="ＭＳ ゴシック" pitchFamily="49" charset="-128"/>
              <a:ea typeface="ＭＳ ゴシック" pitchFamily="49" charset="-128"/>
            </a:rPr>
            <a:t>％となった。今後、市税の減少と社会保障経費の増加が同時に進行し、必要な事業を実施するために一定の基金の取崩しを想定せざるを得ないなど、財政状況は厳しさを増していくものと予測されていることから、事業の選択と集中により歳出の重点化を図るとともに、民間活力の活用や公共施設の適正化などを進め、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山口県山陽小野田市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小型自動車競走事業特別会計は、平成</a:t>
          </a:r>
          <a:r>
            <a:rPr kumimoji="1" lang="en-US" altLang="ja-JP" sz="1100">
              <a:solidFill>
                <a:schemeClr val="tx1"/>
              </a:solidFill>
              <a:latin typeface="ＭＳ ゴシック" pitchFamily="49" charset="-128"/>
              <a:ea typeface="ＭＳ ゴシック" pitchFamily="49" charset="-128"/>
            </a:rPr>
            <a:t>19</a:t>
          </a:r>
          <a:r>
            <a:rPr kumimoji="1" lang="ja-JP" altLang="en-US" sz="1100">
              <a:solidFill>
                <a:schemeClr val="tx1"/>
              </a:solidFill>
              <a:latin typeface="ＭＳ ゴシック" pitchFamily="49" charset="-128"/>
              <a:ea typeface="ＭＳ ゴシック" pitchFamily="49" charset="-128"/>
            </a:rPr>
            <a:t>年以降、包括的民間委託により、民間ノウハウを活用した経営の建て直しに取り組んでおり、</a:t>
          </a:r>
          <a:r>
            <a:rPr kumimoji="1" lang="en-US" altLang="ja-JP" sz="1100">
              <a:solidFill>
                <a:schemeClr val="tx1"/>
              </a:solidFill>
              <a:latin typeface="ＭＳ ゴシック" pitchFamily="49" charset="-128"/>
              <a:ea typeface="ＭＳ ゴシック" pitchFamily="49" charset="-128"/>
            </a:rPr>
            <a:t>JKA</a:t>
          </a:r>
          <a:r>
            <a:rPr kumimoji="1" lang="ja-JP" altLang="en-US" sz="1100">
              <a:solidFill>
                <a:schemeClr val="tx1"/>
              </a:solidFill>
              <a:latin typeface="ＭＳ ゴシック" pitchFamily="49" charset="-128"/>
              <a:ea typeface="ＭＳ ゴシック" pitchFamily="49" charset="-128"/>
            </a:rPr>
            <a:t>交付金猶予残額、リース料返済残額及び累積赤字額を３つの累積債務と捉え、その解消に努めているところである。３つの累積債務の合計額は、平成</a:t>
          </a:r>
          <a:r>
            <a:rPr kumimoji="1" lang="en-US" altLang="ja-JP" sz="1100">
              <a:solidFill>
                <a:schemeClr val="tx1"/>
              </a:solidFill>
              <a:latin typeface="ＭＳ ゴシック" pitchFamily="49" charset="-128"/>
              <a:ea typeface="ＭＳ ゴシック" pitchFamily="49" charset="-128"/>
            </a:rPr>
            <a:t>29</a:t>
          </a:r>
          <a:r>
            <a:rPr kumimoji="1" lang="ja-JP" altLang="en-US" sz="1100">
              <a:solidFill>
                <a:schemeClr val="tx1"/>
              </a:solidFill>
              <a:latin typeface="ＭＳ ゴシック" pitchFamily="49" charset="-128"/>
              <a:ea typeface="ＭＳ ゴシック" pitchFamily="49" charset="-128"/>
            </a:rPr>
            <a:t>年度に</a:t>
          </a:r>
          <a:r>
            <a:rPr kumimoji="1" lang="en-US" altLang="ja-JP" sz="1100">
              <a:solidFill>
                <a:schemeClr val="tx1"/>
              </a:solidFill>
              <a:latin typeface="ＭＳ ゴシック" pitchFamily="49" charset="-128"/>
              <a:ea typeface="ＭＳ ゴシック" pitchFamily="49" charset="-128"/>
            </a:rPr>
            <a:t>JKA</a:t>
          </a:r>
          <a:r>
            <a:rPr kumimoji="1" lang="ja-JP" altLang="en-US" sz="1100">
              <a:solidFill>
                <a:schemeClr val="tx1"/>
              </a:solidFill>
              <a:latin typeface="ＭＳ ゴシック" pitchFamily="49" charset="-128"/>
              <a:ea typeface="ＭＳ ゴシック" pitchFamily="49" charset="-128"/>
            </a:rPr>
            <a:t>交付金猶予残高が解消するなど着実に減少しており、ミッドナイトオートレースの開催や当たるんですの実施などにより売上が増加したことから、令和</a:t>
          </a:r>
          <a:r>
            <a:rPr kumimoji="1" lang="en-US" altLang="ja-JP" sz="1100">
              <a:solidFill>
                <a:schemeClr val="tx1"/>
              </a:solidFill>
              <a:latin typeface="ＭＳ ゴシック" pitchFamily="49" charset="-128"/>
              <a:ea typeface="ＭＳ ゴシック" pitchFamily="49" charset="-128"/>
            </a:rPr>
            <a:t>5</a:t>
          </a:r>
          <a:r>
            <a:rPr kumimoji="1" lang="ja-JP" altLang="en-US" sz="1100">
              <a:solidFill>
                <a:schemeClr val="tx1"/>
              </a:solidFill>
              <a:latin typeface="ＭＳ ゴシック" pitchFamily="49" charset="-128"/>
              <a:ea typeface="ＭＳ ゴシック" pitchFamily="49" charset="-128"/>
            </a:rPr>
            <a:t>年度末の累積赤字額は</a:t>
          </a:r>
          <a:r>
            <a:rPr kumimoji="1" lang="en-US" altLang="ja-JP" sz="1100">
              <a:solidFill>
                <a:schemeClr val="tx1"/>
              </a:solidFill>
              <a:latin typeface="ＭＳ ゴシック" pitchFamily="49" charset="-128"/>
              <a:ea typeface="ＭＳ ゴシック" pitchFamily="49" charset="-128"/>
            </a:rPr>
            <a:t>789</a:t>
          </a:r>
          <a:r>
            <a:rPr kumimoji="1" lang="ja-JP" altLang="en-US" sz="1100">
              <a:solidFill>
                <a:schemeClr val="tx1"/>
              </a:solidFill>
              <a:latin typeface="ＭＳ ゴシック" pitchFamily="49" charset="-128"/>
              <a:ea typeface="ＭＳ ゴシック" pitchFamily="49" charset="-128"/>
            </a:rPr>
            <a:t>百万円となっている。</a:t>
          </a:r>
        </a:p>
        <a:p>
          <a:r>
            <a:rPr kumimoji="1" lang="ja-JP" altLang="en-US" sz="1100">
              <a:solidFill>
                <a:schemeClr val="tx1"/>
              </a:solidFill>
              <a:latin typeface="ＭＳ ゴシック" pitchFamily="49" charset="-128"/>
              <a:ea typeface="ＭＳ ゴシック" pitchFamily="49" charset="-128"/>
            </a:rPr>
            <a:t>　病院事業会計は、平成</a:t>
          </a:r>
          <a:r>
            <a:rPr kumimoji="1" lang="en-US" altLang="ja-JP" sz="1100">
              <a:solidFill>
                <a:schemeClr val="tx1"/>
              </a:solidFill>
              <a:latin typeface="ＭＳ ゴシック" pitchFamily="49" charset="-128"/>
              <a:ea typeface="ＭＳ ゴシック" pitchFamily="49" charset="-128"/>
            </a:rPr>
            <a:t>26</a:t>
          </a:r>
          <a:r>
            <a:rPr kumimoji="1" lang="ja-JP" altLang="en-US" sz="1100">
              <a:solidFill>
                <a:schemeClr val="tx1"/>
              </a:solidFill>
              <a:latin typeface="ＭＳ ゴシック" pitchFamily="49" charset="-128"/>
              <a:ea typeface="ＭＳ ゴシック" pitchFamily="49" charset="-128"/>
            </a:rPr>
            <a:t>年度に、新病院建設期間中の収益の悪化を原因として資金不足が生じ、▲</a:t>
          </a:r>
          <a:r>
            <a:rPr kumimoji="1" lang="en-US" altLang="ja-JP" sz="1100">
              <a:solidFill>
                <a:schemeClr val="tx1"/>
              </a:solidFill>
              <a:latin typeface="ＭＳ ゴシック" pitchFamily="49" charset="-128"/>
              <a:ea typeface="ＭＳ ゴシック" pitchFamily="49" charset="-128"/>
            </a:rPr>
            <a:t>1.01</a:t>
          </a:r>
          <a:r>
            <a:rPr kumimoji="1" lang="ja-JP" altLang="en-US" sz="1100">
              <a:solidFill>
                <a:schemeClr val="tx1"/>
              </a:solidFill>
              <a:latin typeface="ＭＳ ゴシック" pitchFamily="49" charset="-128"/>
              <a:ea typeface="ＭＳ ゴシック" pitchFamily="49" charset="-128"/>
            </a:rPr>
            <a:t>％の実質赤字比率となった。病院改革プランに基づき、収支改善に向けた経営改革の取組を行っているが、資金不足に対応するため、平成</a:t>
          </a:r>
          <a:r>
            <a:rPr kumimoji="1" lang="en-US" altLang="ja-JP" sz="1100">
              <a:solidFill>
                <a:schemeClr val="tx1"/>
              </a:solidFill>
              <a:latin typeface="ＭＳ ゴシック" pitchFamily="49" charset="-128"/>
              <a:ea typeface="ＭＳ ゴシック" pitchFamily="49" charset="-128"/>
            </a:rPr>
            <a:t>29</a:t>
          </a:r>
          <a:r>
            <a:rPr kumimoji="1" lang="ja-JP" altLang="en-US" sz="1100">
              <a:solidFill>
                <a:schemeClr val="tx1"/>
              </a:solidFill>
              <a:latin typeface="ＭＳ ゴシック" pitchFamily="49" charset="-128"/>
              <a:ea typeface="ＭＳ ゴシック" pitchFamily="49" charset="-128"/>
            </a:rPr>
            <a:t>年度に</a:t>
          </a:r>
          <a:r>
            <a:rPr kumimoji="1" lang="en-US" altLang="ja-JP" sz="1100">
              <a:solidFill>
                <a:schemeClr val="tx1"/>
              </a:solidFill>
              <a:latin typeface="ＭＳ ゴシック" pitchFamily="49" charset="-128"/>
              <a:ea typeface="ＭＳ ゴシック" pitchFamily="49" charset="-128"/>
            </a:rPr>
            <a:t>350</a:t>
          </a:r>
          <a:r>
            <a:rPr kumimoji="1" lang="ja-JP" altLang="en-US" sz="1100">
              <a:solidFill>
                <a:schemeClr val="tx1"/>
              </a:solidFill>
              <a:latin typeface="ＭＳ ゴシック" pitchFamily="49" charset="-128"/>
              <a:ea typeface="ＭＳ ゴシック" pitchFamily="49" charset="-128"/>
            </a:rPr>
            <a:t>百万円、令和元年度に</a:t>
          </a:r>
          <a:r>
            <a:rPr kumimoji="1" lang="en-US" altLang="ja-JP" sz="1100">
              <a:solidFill>
                <a:schemeClr val="tx1"/>
              </a:solidFill>
              <a:latin typeface="ＭＳ ゴシック" pitchFamily="49" charset="-128"/>
              <a:ea typeface="ＭＳ ゴシック" pitchFamily="49" charset="-128"/>
            </a:rPr>
            <a:t>300</a:t>
          </a:r>
          <a:r>
            <a:rPr kumimoji="1" lang="ja-JP" altLang="en-US" sz="1100">
              <a:solidFill>
                <a:schemeClr val="tx1"/>
              </a:solidFill>
              <a:latin typeface="ＭＳ ゴシック" pitchFamily="49" charset="-128"/>
              <a:ea typeface="ＭＳ ゴシック" pitchFamily="49" charset="-128"/>
            </a:rPr>
            <a:t>百万円を一般会計から繰り出している。引き続き、収支に係る課題の改善や業務の効率的な運営を行うことなどにより、経営の健全化に努める。</a:t>
          </a:r>
        </a:p>
        <a:p>
          <a:r>
            <a:rPr kumimoji="1" lang="ja-JP" altLang="en-US" sz="1100">
              <a:solidFill>
                <a:schemeClr val="tx1"/>
              </a:solidFill>
              <a:latin typeface="ＭＳ ゴシック" pitchFamily="49" charset="-128"/>
              <a:ea typeface="ＭＳ ゴシック" pitchFamily="49" charset="-128"/>
            </a:rPr>
            <a:t>　一方、水道事業会計及び工業用水道事業会計は、安定して実質収支が黒字となっており、また、一般会計及びその他の会計においても実質赤字額は生じていない。</a:t>
          </a:r>
        </a:p>
        <a:p>
          <a:r>
            <a:rPr kumimoji="1" lang="ja-JP" altLang="en-US" sz="1100">
              <a:solidFill>
                <a:schemeClr val="tx1"/>
              </a:solidFill>
              <a:latin typeface="ＭＳ ゴシック" pitchFamily="49" charset="-128"/>
              <a:ea typeface="ＭＳ ゴシック" pitchFamily="49" charset="-128"/>
            </a:rPr>
            <a:t>　市全体での連結実質収支比率は、</a:t>
          </a:r>
          <a:r>
            <a:rPr kumimoji="1" lang="en-US" altLang="ja-JP" sz="1100">
              <a:solidFill>
                <a:schemeClr val="tx1"/>
              </a:solidFill>
              <a:latin typeface="ＭＳ ゴシック" pitchFamily="49" charset="-128"/>
              <a:ea typeface="ＭＳ ゴシック" pitchFamily="49" charset="-128"/>
            </a:rPr>
            <a:t>20.55</a:t>
          </a:r>
          <a:r>
            <a:rPr kumimoji="1" lang="ja-JP" altLang="en-US" sz="1100">
              <a:solidFill>
                <a:schemeClr val="tx1"/>
              </a:solidFill>
              <a:latin typeface="ＭＳ ゴシック" pitchFamily="49" charset="-128"/>
              <a:ea typeface="ＭＳ ゴシック" pitchFamily="49" charset="-128"/>
            </a:rPr>
            <a:t>％の黒字となっており、引き続き適切な財政運営に努める。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33219714</v>
      </c>
      <c r="BO4" s="384"/>
      <c r="BP4" s="384"/>
      <c r="BQ4" s="384"/>
      <c r="BR4" s="384"/>
      <c r="BS4" s="384"/>
      <c r="BT4" s="384"/>
      <c r="BU4" s="385"/>
      <c r="BV4" s="383">
        <v>32678427</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2.2999999999999998</v>
      </c>
      <c r="CU4" s="390"/>
      <c r="CV4" s="390"/>
      <c r="CW4" s="390"/>
      <c r="CX4" s="390"/>
      <c r="CY4" s="390"/>
      <c r="CZ4" s="390"/>
      <c r="DA4" s="391"/>
      <c r="DB4" s="389">
        <v>3.4</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32612391</v>
      </c>
      <c r="BO5" s="421"/>
      <c r="BP5" s="421"/>
      <c r="BQ5" s="421"/>
      <c r="BR5" s="421"/>
      <c r="BS5" s="421"/>
      <c r="BT5" s="421"/>
      <c r="BU5" s="422"/>
      <c r="BV5" s="420">
        <v>31789972</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95.6</v>
      </c>
      <c r="CU5" s="418"/>
      <c r="CV5" s="418"/>
      <c r="CW5" s="418"/>
      <c r="CX5" s="418"/>
      <c r="CY5" s="418"/>
      <c r="CZ5" s="418"/>
      <c r="DA5" s="419"/>
      <c r="DB5" s="417">
        <v>95.9</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607323</v>
      </c>
      <c r="BO6" s="421"/>
      <c r="BP6" s="421"/>
      <c r="BQ6" s="421"/>
      <c r="BR6" s="421"/>
      <c r="BS6" s="421"/>
      <c r="BT6" s="421"/>
      <c r="BU6" s="422"/>
      <c r="BV6" s="420">
        <v>888455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96.5</v>
      </c>
      <c r="CU6" s="458"/>
      <c r="CV6" s="458"/>
      <c r="CW6" s="458"/>
      <c r="CX6" s="458"/>
      <c r="CY6" s="458"/>
      <c r="CZ6" s="458"/>
      <c r="DA6" s="459"/>
      <c r="DB6" s="457">
        <v>97.7</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163077</v>
      </c>
      <c r="BO7" s="421"/>
      <c r="BP7" s="421"/>
      <c r="BQ7" s="421"/>
      <c r="BR7" s="421"/>
      <c r="BS7" s="421"/>
      <c r="BT7" s="421"/>
      <c r="BU7" s="422"/>
      <c r="BV7" s="420">
        <v>241882</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19462428</v>
      </c>
      <c r="CU7" s="421"/>
      <c r="CV7" s="421"/>
      <c r="CW7" s="421"/>
      <c r="CX7" s="421"/>
      <c r="CY7" s="421"/>
      <c r="CZ7" s="421"/>
      <c r="DA7" s="422"/>
      <c r="DB7" s="420">
        <v>18818341</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444246</v>
      </c>
      <c r="BO8" s="421"/>
      <c r="BP8" s="421"/>
      <c r="BQ8" s="421"/>
      <c r="BR8" s="421"/>
      <c r="BS8" s="421"/>
      <c r="BT8" s="421"/>
      <c r="BU8" s="422"/>
      <c r="BV8" s="420">
        <v>646573</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0.55000000000000004</v>
      </c>
      <c r="CU8" s="461"/>
      <c r="CV8" s="461"/>
      <c r="CW8" s="461"/>
      <c r="CX8" s="461"/>
      <c r="CY8" s="461"/>
      <c r="CZ8" s="461"/>
      <c r="DA8" s="462"/>
      <c r="DB8" s="460">
        <v>0.56000000000000005</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60326</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-202327</v>
      </c>
      <c r="BO9" s="421"/>
      <c r="BP9" s="421"/>
      <c r="BQ9" s="421"/>
      <c r="BR9" s="421"/>
      <c r="BS9" s="421"/>
      <c r="BT9" s="421"/>
      <c r="BU9" s="422"/>
      <c r="BV9" s="420">
        <v>-542692</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16.399999999999999</v>
      </c>
      <c r="CU9" s="418"/>
      <c r="CV9" s="418"/>
      <c r="CW9" s="418"/>
      <c r="CX9" s="418"/>
      <c r="CY9" s="418"/>
      <c r="CZ9" s="418"/>
      <c r="DA9" s="419"/>
      <c r="DB9" s="417">
        <v>16.3</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62671</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444875</v>
      </c>
      <c r="BO10" s="421"/>
      <c r="BP10" s="421"/>
      <c r="BQ10" s="421"/>
      <c r="BR10" s="421"/>
      <c r="BS10" s="421"/>
      <c r="BT10" s="421"/>
      <c r="BU10" s="422"/>
      <c r="BV10" s="420">
        <v>201293</v>
      </c>
      <c r="BW10" s="421"/>
      <c r="BX10" s="421"/>
      <c r="BY10" s="421"/>
      <c r="BZ10" s="421"/>
      <c r="CA10" s="421"/>
      <c r="CB10" s="421"/>
      <c r="CC10" s="422"/>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59459</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450000</v>
      </c>
      <c r="BO12" s="421"/>
      <c r="BP12" s="421"/>
      <c r="BQ12" s="421"/>
      <c r="BR12" s="421"/>
      <c r="BS12" s="421"/>
      <c r="BT12" s="421"/>
      <c r="BU12" s="422"/>
      <c r="BV12" s="420">
        <v>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129</v>
      </c>
      <c r="N13" s="512"/>
      <c r="O13" s="512"/>
      <c r="P13" s="512"/>
      <c r="Q13" s="513"/>
      <c r="R13" s="504">
        <v>58624</v>
      </c>
      <c r="S13" s="505"/>
      <c r="T13" s="505"/>
      <c r="U13" s="505"/>
      <c r="V13" s="506"/>
      <c r="W13" s="436" t="s">
        <v>130</v>
      </c>
      <c r="X13" s="437"/>
      <c r="Y13" s="437"/>
      <c r="Z13" s="437"/>
      <c r="AA13" s="437"/>
      <c r="AB13" s="427"/>
      <c r="AC13" s="471">
        <v>812</v>
      </c>
      <c r="AD13" s="472"/>
      <c r="AE13" s="472"/>
      <c r="AF13" s="472"/>
      <c r="AG13" s="514"/>
      <c r="AH13" s="471">
        <v>912</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-207452</v>
      </c>
      <c r="BO13" s="421"/>
      <c r="BP13" s="421"/>
      <c r="BQ13" s="421"/>
      <c r="BR13" s="421"/>
      <c r="BS13" s="421"/>
      <c r="BT13" s="421"/>
      <c r="BU13" s="422"/>
      <c r="BV13" s="420">
        <v>-341399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9.5</v>
      </c>
      <c r="CU13" s="418"/>
      <c r="CV13" s="418"/>
      <c r="CW13" s="418"/>
      <c r="CX13" s="418"/>
      <c r="CY13" s="418"/>
      <c r="CZ13" s="418"/>
      <c r="DA13" s="419"/>
      <c r="DB13" s="417">
        <v>8.9</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60209</v>
      </c>
      <c r="S14" s="505"/>
      <c r="T14" s="505"/>
      <c r="U14" s="505"/>
      <c r="V14" s="506"/>
      <c r="W14" s="410"/>
      <c r="X14" s="411"/>
      <c r="Y14" s="411"/>
      <c r="Z14" s="411"/>
      <c r="AA14" s="411"/>
      <c r="AB14" s="400"/>
      <c r="AC14" s="507">
        <v>3</v>
      </c>
      <c r="AD14" s="508"/>
      <c r="AE14" s="508"/>
      <c r="AF14" s="508"/>
      <c r="AG14" s="509"/>
      <c r="AH14" s="507">
        <v>3.3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37.6</v>
      </c>
      <c r="CU14" s="519"/>
      <c r="CV14" s="519"/>
      <c r="CW14" s="519"/>
      <c r="CX14" s="519"/>
      <c r="CY14" s="519"/>
      <c r="CZ14" s="519"/>
      <c r="DA14" s="520"/>
      <c r="DB14" s="518">
        <v>43.7</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129</v>
      </c>
      <c r="N15" s="512"/>
      <c r="O15" s="512"/>
      <c r="P15" s="512"/>
      <c r="Q15" s="513"/>
      <c r="R15" s="504">
        <v>59450</v>
      </c>
      <c r="S15" s="505"/>
      <c r="T15" s="505"/>
      <c r="U15" s="505"/>
      <c r="V15" s="506"/>
      <c r="W15" s="436" t="s">
        <v>137</v>
      </c>
      <c r="X15" s="437"/>
      <c r="Y15" s="437"/>
      <c r="Z15" s="437"/>
      <c r="AA15" s="437"/>
      <c r="AB15" s="427"/>
      <c r="AC15" s="471">
        <v>8866</v>
      </c>
      <c r="AD15" s="472"/>
      <c r="AE15" s="472"/>
      <c r="AF15" s="472"/>
      <c r="AG15" s="514"/>
      <c r="AH15" s="471">
        <v>9005</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9051644</v>
      </c>
      <c r="BO15" s="384"/>
      <c r="BP15" s="384"/>
      <c r="BQ15" s="384"/>
      <c r="BR15" s="384"/>
      <c r="BS15" s="384"/>
      <c r="BT15" s="384"/>
      <c r="BU15" s="385"/>
      <c r="BV15" s="383">
        <v>8758688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32.4</v>
      </c>
      <c r="AD16" s="508"/>
      <c r="AE16" s="508"/>
      <c r="AF16" s="508"/>
      <c r="AG16" s="509"/>
      <c r="AH16" s="507">
        <v>32.5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16826928</v>
      </c>
      <c r="BO16" s="421"/>
      <c r="BP16" s="421"/>
      <c r="BQ16" s="421"/>
      <c r="BR16" s="421"/>
      <c r="BS16" s="421"/>
      <c r="BT16" s="421"/>
      <c r="BU16" s="422"/>
      <c r="BV16" s="420">
        <v>16028096</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17724</v>
      </c>
      <c r="AD17" s="472"/>
      <c r="AE17" s="472"/>
      <c r="AF17" s="472"/>
      <c r="AG17" s="514"/>
      <c r="AH17" s="471">
        <v>17819</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11513497</v>
      </c>
      <c r="BO17" s="421"/>
      <c r="BP17" s="421"/>
      <c r="BQ17" s="421"/>
      <c r="BR17" s="421"/>
      <c r="BS17" s="421"/>
      <c r="BT17" s="421"/>
      <c r="BU17" s="422"/>
      <c r="BV17" s="420">
        <v>11163741</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133.09</v>
      </c>
      <c r="M18" s="544"/>
      <c r="N18" s="544"/>
      <c r="O18" s="544"/>
      <c r="P18" s="544"/>
      <c r="Q18" s="544"/>
      <c r="R18" s="545"/>
      <c r="S18" s="545"/>
      <c r="T18" s="545"/>
      <c r="U18" s="545"/>
      <c r="V18" s="546"/>
      <c r="W18" s="438"/>
      <c r="X18" s="439"/>
      <c r="Y18" s="439"/>
      <c r="Z18" s="439"/>
      <c r="AA18" s="439"/>
      <c r="AB18" s="430"/>
      <c r="AC18" s="547">
        <v>64.7</v>
      </c>
      <c r="AD18" s="548"/>
      <c r="AE18" s="548"/>
      <c r="AF18" s="548"/>
      <c r="AG18" s="549"/>
      <c r="AH18" s="547">
        <v>64.2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18880543</v>
      </c>
      <c r="BO18" s="421"/>
      <c r="BP18" s="421"/>
      <c r="BQ18" s="421"/>
      <c r="BR18" s="421"/>
      <c r="BS18" s="421"/>
      <c r="BT18" s="421"/>
      <c r="BU18" s="422"/>
      <c r="BV18" s="420">
        <v>18650624</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453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23817575</v>
      </c>
      <c r="BO19" s="421"/>
      <c r="BP19" s="421"/>
      <c r="BQ19" s="421"/>
      <c r="BR19" s="421"/>
      <c r="BS19" s="421"/>
      <c r="BT19" s="421"/>
      <c r="BU19" s="422"/>
      <c r="BV19" s="420">
        <v>22680057</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26106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35902525</v>
      </c>
      <c r="BO22" s="384"/>
      <c r="BP22" s="384"/>
      <c r="BQ22" s="384"/>
      <c r="BR22" s="384"/>
      <c r="BS22" s="384"/>
      <c r="BT22" s="384"/>
      <c r="BU22" s="385"/>
      <c r="BV22" s="383">
        <v>38089102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17239615</v>
      </c>
      <c r="BO23" s="421"/>
      <c r="BP23" s="421"/>
      <c r="BQ23" s="421"/>
      <c r="BR23" s="421"/>
      <c r="BS23" s="421"/>
      <c r="BT23" s="421"/>
      <c r="BU23" s="422"/>
      <c r="BV23" s="420">
        <v>18576798</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8181</v>
      </c>
      <c r="R24" s="472"/>
      <c r="S24" s="472"/>
      <c r="T24" s="472"/>
      <c r="U24" s="472"/>
      <c r="V24" s="514"/>
      <c r="W24" s="566"/>
      <c r="X24" s="567"/>
      <c r="Y24" s="568"/>
      <c r="Z24" s="470" t="s">
        <v>162</v>
      </c>
      <c r="AA24" s="450"/>
      <c r="AB24" s="450"/>
      <c r="AC24" s="450"/>
      <c r="AD24" s="450"/>
      <c r="AE24" s="450"/>
      <c r="AF24" s="450"/>
      <c r="AG24" s="451"/>
      <c r="AH24" s="471">
        <v>423</v>
      </c>
      <c r="AI24" s="472"/>
      <c r="AJ24" s="472"/>
      <c r="AK24" s="472"/>
      <c r="AL24" s="514"/>
      <c r="AM24" s="471">
        <v>1338372</v>
      </c>
      <c r="AN24" s="472"/>
      <c r="AO24" s="472"/>
      <c r="AP24" s="472"/>
      <c r="AQ24" s="472"/>
      <c r="AR24" s="514"/>
      <c r="AS24" s="471">
        <v>3164</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23310145</v>
      </c>
      <c r="BO24" s="421"/>
      <c r="BP24" s="421"/>
      <c r="BQ24" s="421"/>
      <c r="BR24" s="421"/>
      <c r="BS24" s="421"/>
      <c r="BT24" s="421"/>
      <c r="BU24" s="422"/>
      <c r="BV24" s="420">
        <v>24516513</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6660</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8473843</v>
      </c>
      <c r="BO25" s="384"/>
      <c r="BP25" s="384"/>
      <c r="BQ25" s="384"/>
      <c r="BR25" s="384"/>
      <c r="BS25" s="384"/>
      <c r="BT25" s="384"/>
      <c r="BU25" s="385"/>
      <c r="BV25" s="383">
        <v>7302502</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5895</v>
      </c>
      <c r="R26" s="472"/>
      <c r="S26" s="472"/>
      <c r="T26" s="472"/>
      <c r="U26" s="472"/>
      <c r="V26" s="514"/>
      <c r="W26" s="566"/>
      <c r="X26" s="567"/>
      <c r="Y26" s="568"/>
      <c r="Z26" s="470" t="s">
        <v>168</v>
      </c>
      <c r="AA26" s="572"/>
      <c r="AB26" s="572"/>
      <c r="AC26" s="572"/>
      <c r="AD26" s="572"/>
      <c r="AE26" s="572"/>
      <c r="AF26" s="572"/>
      <c r="AG26" s="573"/>
      <c r="AH26" s="471">
        <v>66</v>
      </c>
      <c r="AI26" s="472"/>
      <c r="AJ26" s="472"/>
      <c r="AK26" s="472"/>
      <c r="AL26" s="514"/>
      <c r="AM26" s="471">
        <v>225588</v>
      </c>
      <c r="AN26" s="472"/>
      <c r="AO26" s="472"/>
      <c r="AP26" s="472"/>
      <c r="AQ26" s="472"/>
      <c r="AR26" s="514"/>
      <c r="AS26" s="471">
        <v>3418</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4600</v>
      </c>
      <c r="R27" s="472"/>
      <c r="S27" s="472"/>
      <c r="T27" s="472"/>
      <c r="U27" s="472"/>
      <c r="V27" s="514"/>
      <c r="W27" s="566"/>
      <c r="X27" s="567"/>
      <c r="Y27" s="568"/>
      <c r="Z27" s="470" t="s">
        <v>171</v>
      </c>
      <c r="AA27" s="450"/>
      <c r="AB27" s="450"/>
      <c r="AC27" s="450"/>
      <c r="AD27" s="450"/>
      <c r="AE27" s="450"/>
      <c r="AF27" s="450"/>
      <c r="AG27" s="451"/>
      <c r="AH27" s="471">
        <v>5</v>
      </c>
      <c r="AI27" s="472"/>
      <c r="AJ27" s="472"/>
      <c r="AK27" s="472"/>
      <c r="AL27" s="514"/>
      <c r="AM27" s="471">
        <v>15135</v>
      </c>
      <c r="AN27" s="472"/>
      <c r="AO27" s="472"/>
      <c r="AP27" s="472"/>
      <c r="AQ27" s="472"/>
      <c r="AR27" s="514"/>
      <c r="AS27" s="471">
        <v>3027</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121</v>
      </c>
      <c r="BO27" s="540"/>
      <c r="BP27" s="540"/>
      <c r="BQ27" s="540"/>
      <c r="BR27" s="540"/>
      <c r="BS27" s="540"/>
      <c r="BT27" s="540"/>
      <c r="BU27" s="541"/>
      <c r="BV27" s="539" t="s">
        <v>121</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4020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4798408</v>
      </c>
      <c r="BO28" s="384"/>
      <c r="BP28" s="384"/>
      <c r="BQ28" s="384"/>
      <c r="BR28" s="384"/>
      <c r="BS28" s="384"/>
      <c r="BT28" s="384"/>
      <c r="BU28" s="385"/>
      <c r="BV28" s="383">
        <v>4803532</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20</v>
      </c>
      <c r="M29" s="472"/>
      <c r="N29" s="472"/>
      <c r="O29" s="472"/>
      <c r="P29" s="514"/>
      <c r="Q29" s="471">
        <v>3700</v>
      </c>
      <c r="R29" s="472"/>
      <c r="S29" s="472"/>
      <c r="T29" s="472"/>
      <c r="U29" s="472"/>
      <c r="V29" s="514"/>
      <c r="W29" s="569"/>
      <c r="X29" s="570"/>
      <c r="Y29" s="571"/>
      <c r="Z29" s="470" t="s">
        <v>177</v>
      </c>
      <c r="AA29" s="450"/>
      <c r="AB29" s="450"/>
      <c r="AC29" s="450"/>
      <c r="AD29" s="450"/>
      <c r="AE29" s="450"/>
      <c r="AF29" s="450"/>
      <c r="AG29" s="451"/>
      <c r="AH29" s="471">
        <v>428</v>
      </c>
      <c r="AI29" s="472"/>
      <c r="AJ29" s="472"/>
      <c r="AK29" s="472"/>
      <c r="AL29" s="514"/>
      <c r="AM29" s="471">
        <v>1353507</v>
      </c>
      <c r="AN29" s="472"/>
      <c r="AO29" s="472"/>
      <c r="AP29" s="472"/>
      <c r="AQ29" s="472"/>
      <c r="AR29" s="514"/>
      <c r="AS29" s="471">
        <v>3162</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1122477</v>
      </c>
      <c r="BO29" s="421"/>
      <c r="BP29" s="421"/>
      <c r="BQ29" s="421"/>
      <c r="BR29" s="421"/>
      <c r="BS29" s="421"/>
      <c r="BT29" s="421"/>
      <c r="BU29" s="422"/>
      <c r="BV29" s="420">
        <v>1193946</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100</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4209353</v>
      </c>
      <c r="BO30" s="540"/>
      <c r="BP30" s="540"/>
      <c r="BQ30" s="540"/>
      <c r="BR30" s="540"/>
      <c r="BS30" s="540"/>
      <c r="BT30" s="540"/>
      <c r="BU30" s="541"/>
      <c r="BV30" s="539">
        <v>4095859</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IF('各会計、関係団体の財政状況及び健全化判断比率'!B33="","",'各会計、関係団体の財政状況及び健全化判断比率'!B33)</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山口県市町総合事務組合（一般会計）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21</v>
      </c>
      <c r="CP34" s="610"/>
      <c r="CQ34" s="611" t="str">
        <f>IF('各会計、関係団体の財政状況及び健全化判断比率'!BS7="","",'各会計、関係団体の財政状況及び健全化判断比率'!BS7)</f>
        <v>山陽小野田市土地開発公社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IF('各会計、関係団体の財政状況及び健全化判断比率'!B34="","",'各会計、関係団体の財政状況及び健全化判断比率'!B34)</f>
        <v>工業用水道事業会計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山口県市町総合事務組合（退職手当特別会計）</v>
      </c>
      <c r="BZ35" s="611"/>
      <c r="CA35" s="611"/>
      <c r="CB35" s="611"/>
      <c r="CC35" s="611"/>
      <c r="CD35" s="611"/>
      <c r="CE35" s="611"/>
      <c r="CF35" s="611"/>
      <c r="CG35" s="611"/>
      <c r="CH35" s="611"/>
      <c r="CI35" s="611"/>
      <c r="CJ35" s="611"/>
      <c r="CK35" s="611"/>
      <c r="CL35" s="611"/>
      <c r="CM35" s="611"/>
      <c r="CN35" s="175"/>
      <c r="CO35" s="610">
        <f t="shared" ref="CO35:CO43" si="3">IF(CQ35="","",CO34+1)</f>
        <v>22</v>
      </c>
      <c r="CP35" s="610"/>
      <c r="CQ35" s="611" t="str">
        <f>IF('各会計、関係団体の財政状況及び健全化判断比率'!BS8="","",'各会計、関係団体の財政状況及び健全化判断比率'!BS8)</f>
        <v>公立大学法人山陽小野田市立山口東京理科大学</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IF('各会計、関係団体の財政状況及び健全化判断比率'!B35="","",'各会計、関係団体の財政状況及び健全化判断比率'!B35)</f>
        <v>病院事業会計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山口県市町総合事務組合（消防団員補償等特別会計）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駐車場事業特別会計</v>
      </c>
      <c r="X37" s="611"/>
      <c r="Y37" s="611"/>
      <c r="Z37" s="611"/>
      <c r="AA37" s="611"/>
      <c r="AB37" s="611"/>
      <c r="AC37" s="611"/>
      <c r="AD37" s="611"/>
      <c r="AE37" s="611"/>
      <c r="AF37" s="611"/>
      <c r="AG37" s="611"/>
      <c r="AH37" s="611"/>
      <c r="AI37" s="611"/>
      <c r="AJ37" s="611"/>
      <c r="AK37" s="611"/>
      <c r="AL37" s="175"/>
      <c r="AM37" s="610">
        <f t="shared" si="0"/>
        <v>10</v>
      </c>
      <c r="AN37" s="610"/>
      <c r="AO37" s="611" t="str">
        <f>IF('各会計、関係団体の財政状況及び健全化判断比率'!B36="","",'各会計、関係団体の財政状況及び健全化判断比率'!B36)</f>
        <v>下水道事業会計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山口県市町総合事務組合（非常勤職員公務災害補償特別会計）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6</v>
      </c>
      <c r="V38" s="610"/>
      <c r="W38" s="611" t="str">
        <f>IF('各会計、関係団体の財政状況及び健全化判断比率'!B32="","",'各会計、関係団体の財政状況及び健全化判断比率'!B32)</f>
        <v>小型自動車競走事業特別会計</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15</v>
      </c>
      <c r="BX38" s="610"/>
      <c r="BY38" s="611" t="str">
        <f>IF('各会計、関係団体の財政状況及び健全化判断比率'!B72="","",'各会計、関係団体の財政状況及び健全化判断比率'!B72)</f>
        <v>山口県市町総合事務組合（山口県市町公平委員会特別会計）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16</v>
      </c>
      <c r="BX39" s="610"/>
      <c r="BY39" s="611" t="str">
        <f>IF('各会計、関係団体の財政状況及び健全化判断比率'!B73="","",'各会計、関係団体の財政状況及び健全化判断比率'!B73)</f>
        <v>山口県市町総合事務組合（交通災害共済特別会計）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17</v>
      </c>
      <c r="BX40" s="610"/>
      <c r="BY40" s="611" t="str">
        <f>IF('各会計、関係団体の財政状況及び健全化判断比率'!B74="","",'各会計、関係団体の財政状況及び健全化判断比率'!B74)</f>
        <v>山口県市町総合事務組合（山口県自治会館管理特別会計）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18</v>
      </c>
      <c r="BX41" s="610"/>
      <c r="BY41" s="611" t="str">
        <f>IF('各会計、関係団体の財政状況及び健全化判断比率'!B75="","",'各会計、関係団体の財政状況及び健全化判断比率'!B75)</f>
        <v>山口県後期高齢者医療広域連合（一般会計）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19</v>
      </c>
      <c r="BX42" s="610"/>
      <c r="BY42" s="611" t="str">
        <f>IF('各会計、関係団体の財政状況及び健全化判断比率'!B76="","",'各会計、関係団体の財政状況及び健全化判断比率'!B76)</f>
        <v>山口県後期高齢者医療広域連合（後期高齢者医療特別会計）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20</v>
      </c>
      <c r="BX43" s="610"/>
      <c r="BY43" s="611" t="str">
        <f>IF('各会計、関係団体の財政状況及び健全化判断比率'!B77="","",'各会計、関係団体の財政状況及び健全化判断比率'!B77)</f>
        <v>宇部・山陽小野田消防組合（一般会計）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0V4lce94NBnBZMm7dHH0xbbkISGBjBdiImByHEHeT65BQOizew1/CrSfDKFKyKLMqgR3XkZUyM6ZTGEvh4fRJQ==" saltValue="Gpeps/+M6YiOrhaKwL5H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62" t="s">
        <v>537</v>
      </c>
      <c r="D34" s="1162"/>
      <c r="E34" s="1163"/>
      <c r="F34" s="32" t="s">
        <v>538</v>
      </c>
      <c r="G34" s="33" t="s">
        <v>539</v>
      </c>
      <c r="H34" s="33" t="s">
        <v>540</v>
      </c>
      <c r="I34" s="33" t="s">
        <v>541</v>
      </c>
      <c r="J34" s="34" t="s">
        <v>542</v>
      </c>
      <c r="K34" s="22"/>
      <c r="L34" s="22"/>
      <c r="M34" s="22"/>
      <c r="N34" s="22"/>
      <c r="O34" s="22"/>
      <c r="P34" s="22"/>
    </row>
    <row r="35" spans="1:16" ht="39" customHeight="1" x14ac:dyDescent="0.15">
      <c r="A35" s="22"/>
      <c r="B35" s="35"/>
      <c r="C35" s="1158" t="s">
        <v>543</v>
      </c>
      <c r="D35" s="1158"/>
      <c r="E35" s="1159"/>
      <c r="F35" s="36">
        <v>9.02</v>
      </c>
      <c r="G35" s="37">
        <v>8.65</v>
      </c>
      <c r="H35" s="37">
        <v>8.68</v>
      </c>
      <c r="I35" s="37">
        <v>8.73</v>
      </c>
      <c r="J35" s="38">
        <v>8.6199999999999992</v>
      </c>
      <c r="K35" s="22"/>
      <c r="L35" s="22"/>
      <c r="M35" s="22"/>
      <c r="N35" s="22"/>
      <c r="O35" s="22"/>
      <c r="P35" s="22"/>
    </row>
    <row r="36" spans="1:16" ht="39" customHeight="1" x14ac:dyDescent="0.15">
      <c r="A36" s="22"/>
      <c r="B36" s="35"/>
      <c r="C36" s="1158" t="s">
        <v>544</v>
      </c>
      <c r="D36" s="1158"/>
      <c r="E36" s="1159"/>
      <c r="F36" s="36">
        <v>4.09</v>
      </c>
      <c r="G36" s="37">
        <v>4.58</v>
      </c>
      <c r="H36" s="37">
        <v>5.08</v>
      </c>
      <c r="I36" s="37">
        <v>5.36</v>
      </c>
      <c r="J36" s="38">
        <v>5.54</v>
      </c>
      <c r="K36" s="22"/>
      <c r="L36" s="22"/>
      <c r="M36" s="22"/>
      <c r="N36" s="22"/>
      <c r="O36" s="22"/>
      <c r="P36" s="22"/>
    </row>
    <row r="37" spans="1:16" ht="39" customHeight="1" x14ac:dyDescent="0.15">
      <c r="A37" s="22"/>
      <c r="B37" s="35"/>
      <c r="C37" s="1158" t="s">
        <v>545</v>
      </c>
      <c r="D37" s="1158"/>
      <c r="E37" s="1159"/>
      <c r="F37" s="36">
        <v>1.06</v>
      </c>
      <c r="G37" s="37">
        <v>1.44</v>
      </c>
      <c r="H37" s="37">
        <v>3.74</v>
      </c>
      <c r="I37" s="37">
        <v>5.91</v>
      </c>
      <c r="J37" s="38">
        <v>5.17</v>
      </c>
      <c r="K37" s="22"/>
      <c r="L37" s="22"/>
      <c r="M37" s="22"/>
      <c r="N37" s="22"/>
      <c r="O37" s="22"/>
      <c r="P37" s="22"/>
    </row>
    <row r="38" spans="1:16" ht="39" customHeight="1" x14ac:dyDescent="0.15">
      <c r="A38" s="22"/>
      <c r="B38" s="35"/>
      <c r="C38" s="1158" t="s">
        <v>546</v>
      </c>
      <c r="D38" s="1158"/>
      <c r="E38" s="1159"/>
      <c r="F38" s="36">
        <v>2.4500000000000002</v>
      </c>
      <c r="G38" s="37">
        <v>2.4700000000000002</v>
      </c>
      <c r="H38" s="37">
        <v>6.27</v>
      </c>
      <c r="I38" s="37">
        <v>3.43</v>
      </c>
      <c r="J38" s="38">
        <v>2.2799999999999998</v>
      </c>
      <c r="K38" s="22"/>
      <c r="L38" s="22"/>
      <c r="M38" s="22"/>
      <c r="N38" s="22"/>
      <c r="O38" s="22"/>
      <c r="P38" s="22"/>
    </row>
    <row r="39" spans="1:16" ht="39" customHeight="1" x14ac:dyDescent="0.15">
      <c r="A39" s="22"/>
      <c r="B39" s="35"/>
      <c r="C39" s="1158" t="s">
        <v>547</v>
      </c>
      <c r="D39" s="1158"/>
      <c r="E39" s="1159"/>
      <c r="F39" s="36">
        <v>0.54</v>
      </c>
      <c r="G39" s="37">
        <v>0.81</v>
      </c>
      <c r="H39" s="37">
        <v>0.99</v>
      </c>
      <c r="I39" s="37">
        <v>1.1399999999999999</v>
      </c>
      <c r="J39" s="38">
        <v>1.34</v>
      </c>
      <c r="K39" s="22"/>
      <c r="L39" s="22"/>
      <c r="M39" s="22"/>
      <c r="N39" s="22"/>
      <c r="O39" s="22"/>
      <c r="P39" s="22"/>
    </row>
    <row r="40" spans="1:16" ht="39" customHeight="1" x14ac:dyDescent="0.15">
      <c r="A40" s="22"/>
      <c r="B40" s="35"/>
      <c r="C40" s="1158" t="s">
        <v>548</v>
      </c>
      <c r="D40" s="1158"/>
      <c r="E40" s="1159"/>
      <c r="F40" s="36">
        <v>1.1299999999999999</v>
      </c>
      <c r="G40" s="37">
        <v>1.1299999999999999</v>
      </c>
      <c r="H40" s="37">
        <v>1.53</v>
      </c>
      <c r="I40" s="37">
        <v>1.46</v>
      </c>
      <c r="J40" s="38">
        <v>0.91</v>
      </c>
      <c r="K40" s="22"/>
      <c r="L40" s="22"/>
      <c r="M40" s="22"/>
      <c r="N40" s="22"/>
      <c r="O40" s="22"/>
      <c r="P40" s="22"/>
    </row>
    <row r="41" spans="1:16" ht="39" customHeight="1" x14ac:dyDescent="0.15">
      <c r="A41" s="22"/>
      <c r="B41" s="35"/>
      <c r="C41" s="1158" t="s">
        <v>549</v>
      </c>
      <c r="D41" s="1158"/>
      <c r="E41" s="1159"/>
      <c r="F41" s="36">
        <v>0.73</v>
      </c>
      <c r="G41" s="37">
        <v>0.96</v>
      </c>
      <c r="H41" s="37">
        <v>0.9</v>
      </c>
      <c r="I41" s="37">
        <v>0.51</v>
      </c>
      <c r="J41" s="38">
        <v>0.48</v>
      </c>
      <c r="K41" s="22"/>
      <c r="L41" s="22"/>
      <c r="M41" s="22"/>
      <c r="N41" s="22"/>
      <c r="O41" s="22"/>
      <c r="P41" s="22"/>
    </row>
    <row r="42" spans="1:16" ht="39" customHeight="1" x14ac:dyDescent="0.15">
      <c r="A42" s="22"/>
      <c r="B42" s="39"/>
      <c r="C42" s="1158" t="s">
        <v>550</v>
      </c>
      <c r="D42" s="1158"/>
      <c r="E42" s="1159"/>
      <c r="F42" s="36" t="s">
        <v>490</v>
      </c>
      <c r="G42" s="37" t="s">
        <v>490</v>
      </c>
      <c r="H42" s="37" t="s">
        <v>490</v>
      </c>
      <c r="I42" s="37" t="s">
        <v>490</v>
      </c>
      <c r="J42" s="38" t="s">
        <v>490</v>
      </c>
      <c r="K42" s="22"/>
      <c r="L42" s="22"/>
      <c r="M42" s="22"/>
      <c r="N42" s="22"/>
      <c r="O42" s="22"/>
      <c r="P42" s="22"/>
    </row>
    <row r="43" spans="1:16" ht="39" customHeight="1" thickBot="1" x14ac:dyDescent="0.2">
      <c r="A43" s="22"/>
      <c r="B43" s="40"/>
      <c r="C43" s="1160" t="s">
        <v>551</v>
      </c>
      <c r="D43" s="1160"/>
      <c r="E43" s="1161"/>
      <c r="F43" s="41">
        <v>0.13</v>
      </c>
      <c r="G43" s="42">
        <v>0.12</v>
      </c>
      <c r="H43" s="42">
        <v>0.13</v>
      </c>
      <c r="I43" s="42">
        <v>0.17</v>
      </c>
      <c r="J43" s="43">
        <v>0.23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9H2aUMz039AlzXWibp4Yj2obtYKH5aVg3MmU4MlbSgLZNTMH5sKQR+qiRIiW4K8f6pVZGTECtipFJE3nEoMrQ==" saltValue="j/cMxDkXNOom18SV3FkC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2766</v>
      </c>
      <c r="L45" s="58">
        <v>3156</v>
      </c>
      <c r="M45" s="58">
        <v>3408</v>
      </c>
      <c r="N45" s="58">
        <v>3738</v>
      </c>
      <c r="O45" s="59">
        <v>3826</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x14ac:dyDescent="0.15">
      <c r="A48" s="46"/>
      <c r="B48" s="1166"/>
      <c r="C48" s="1167"/>
      <c r="D48" s="60"/>
      <c r="E48" s="1172" t="s">
        <v>13</v>
      </c>
      <c r="F48" s="1172"/>
      <c r="G48" s="1172"/>
      <c r="H48" s="1172"/>
      <c r="I48" s="1172"/>
      <c r="J48" s="1173"/>
      <c r="K48" s="61">
        <v>1160</v>
      </c>
      <c r="L48" s="62">
        <v>1083</v>
      </c>
      <c r="M48" s="62">
        <v>1091</v>
      </c>
      <c r="N48" s="62">
        <v>1107</v>
      </c>
      <c r="O48" s="63">
        <v>1180</v>
      </c>
      <c r="P48" s="46"/>
      <c r="Q48" s="46"/>
      <c r="R48" s="46"/>
      <c r="S48" s="46"/>
      <c r="T48" s="46"/>
      <c r="U48" s="46"/>
    </row>
    <row r="49" spans="1:21" ht="30.75" customHeight="1" x14ac:dyDescent="0.15">
      <c r="A49" s="46"/>
      <c r="B49" s="1166"/>
      <c r="C49" s="1167"/>
      <c r="D49" s="60"/>
      <c r="E49" s="1172" t="s">
        <v>14</v>
      </c>
      <c r="F49" s="1172"/>
      <c r="G49" s="1172"/>
      <c r="H49" s="1172"/>
      <c r="I49" s="1172"/>
      <c r="J49" s="1173"/>
      <c r="K49" s="61">
        <v>34</v>
      </c>
      <c r="L49" s="62">
        <v>35</v>
      </c>
      <c r="M49" s="62">
        <v>35</v>
      </c>
      <c r="N49" s="62">
        <v>89</v>
      </c>
      <c r="O49" s="63">
        <v>55</v>
      </c>
      <c r="P49" s="46"/>
      <c r="Q49" s="46"/>
      <c r="R49" s="46"/>
      <c r="S49" s="46"/>
      <c r="T49" s="46"/>
      <c r="U49" s="46"/>
    </row>
    <row r="50" spans="1:21" ht="30.75" customHeight="1" x14ac:dyDescent="0.15">
      <c r="A50" s="46"/>
      <c r="B50" s="1166"/>
      <c r="C50" s="1167"/>
      <c r="D50" s="60"/>
      <c r="E50" s="1172" t="s">
        <v>15</v>
      </c>
      <c r="F50" s="1172"/>
      <c r="G50" s="1172"/>
      <c r="H50" s="1172"/>
      <c r="I50" s="1172"/>
      <c r="J50" s="1173"/>
      <c r="K50" s="61">
        <v>157</v>
      </c>
      <c r="L50" s="62">
        <v>131</v>
      </c>
      <c r="M50" s="62">
        <v>3</v>
      </c>
      <c r="N50" s="62">
        <v>1</v>
      </c>
      <c r="O50" s="63">
        <v>0</v>
      </c>
      <c r="P50" s="46"/>
      <c r="Q50" s="46"/>
      <c r="R50" s="46"/>
      <c r="S50" s="46"/>
      <c r="T50" s="46"/>
      <c r="U50" s="46"/>
    </row>
    <row r="51" spans="1:21" ht="30.75" customHeight="1" x14ac:dyDescent="0.15">
      <c r="A51" s="46"/>
      <c r="B51" s="1168"/>
      <c r="C51" s="1169"/>
      <c r="D51" s="64"/>
      <c r="E51" s="1172" t="s">
        <v>16</v>
      </c>
      <c r="F51" s="1172"/>
      <c r="G51" s="1172"/>
      <c r="H51" s="1172"/>
      <c r="I51" s="1172"/>
      <c r="J51" s="1173"/>
      <c r="K51" s="61">
        <v>1</v>
      </c>
      <c r="L51" s="62">
        <v>0</v>
      </c>
      <c r="M51" s="62" t="s">
        <v>490</v>
      </c>
      <c r="N51" s="62" t="s">
        <v>490</v>
      </c>
      <c r="O51" s="63" t="s">
        <v>490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3055</v>
      </c>
      <c r="L52" s="62">
        <v>3097</v>
      </c>
      <c r="M52" s="62">
        <v>3202</v>
      </c>
      <c r="N52" s="62">
        <v>3286</v>
      </c>
      <c r="O52" s="63">
        <v>3372</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1063</v>
      </c>
      <c r="L53" s="67">
        <v>1308</v>
      </c>
      <c r="M53" s="67">
        <v>1335</v>
      </c>
      <c r="N53" s="67">
        <v>1649</v>
      </c>
      <c r="O53" s="68">
        <v>1689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4uatOPBrwZW0jvxGEwNpnkw0LaAGGPl1+OPU8nwVkZaOwh03kCRE3xg1YgOw+EPcrYK++9/BCpvAoyfZBTMVg==" saltValue="t9Jf64AnfN9nZhPZ//pZ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95" t="s">
        <v>30</v>
      </c>
      <c r="C41" s="1196"/>
      <c r="D41" s="103"/>
      <c r="E41" s="1201" t="s">
        <v>31</v>
      </c>
      <c r="F41" s="1201"/>
      <c r="G41" s="1201"/>
      <c r="H41" s="1202"/>
      <c r="I41" s="342">
        <v>40767</v>
      </c>
      <c r="J41" s="343">
        <v>40363</v>
      </c>
      <c r="K41" s="343">
        <v>40152</v>
      </c>
      <c r="L41" s="343">
        <v>38089</v>
      </c>
      <c r="M41" s="344">
        <v>35903</v>
      </c>
    </row>
    <row r="42" spans="2:13" ht="27.75" customHeight="1" x14ac:dyDescent="0.15">
      <c r="B42" s="1197"/>
      <c r="C42" s="1198"/>
      <c r="D42" s="104"/>
      <c r="E42" s="1203" t="s">
        <v>32</v>
      </c>
      <c r="F42" s="1203"/>
      <c r="G42" s="1203"/>
      <c r="H42" s="1204"/>
      <c r="I42" s="345">
        <v>132</v>
      </c>
      <c r="J42" s="346">
        <v>4</v>
      </c>
      <c r="K42" s="346">
        <v>1</v>
      </c>
      <c r="L42" s="346" t="s">
        <v>490</v>
      </c>
      <c r="M42" s="347" t="s">
        <v>490</v>
      </c>
    </row>
    <row r="43" spans="2:13" ht="27.75" customHeight="1" x14ac:dyDescent="0.15">
      <c r="B43" s="1197"/>
      <c r="C43" s="1198"/>
      <c r="D43" s="104"/>
      <c r="E43" s="1203" t="s">
        <v>33</v>
      </c>
      <c r="F43" s="1203"/>
      <c r="G43" s="1203"/>
      <c r="H43" s="1204"/>
      <c r="I43" s="345">
        <v>14492</v>
      </c>
      <c r="J43" s="346">
        <v>13466</v>
      </c>
      <c r="K43" s="346">
        <v>13445</v>
      </c>
      <c r="L43" s="346">
        <v>12686</v>
      </c>
      <c r="M43" s="347">
        <v>12154</v>
      </c>
    </row>
    <row r="44" spans="2:13" ht="27.75" customHeight="1" x14ac:dyDescent="0.15">
      <c r="B44" s="1197"/>
      <c r="C44" s="1198"/>
      <c r="D44" s="104"/>
      <c r="E44" s="1203" t="s">
        <v>34</v>
      </c>
      <c r="F44" s="1203"/>
      <c r="G44" s="1203"/>
      <c r="H44" s="1204"/>
      <c r="I44" s="345">
        <v>103</v>
      </c>
      <c r="J44" s="346">
        <v>293</v>
      </c>
      <c r="K44" s="346">
        <v>258</v>
      </c>
      <c r="L44" s="346">
        <v>170</v>
      </c>
      <c r="M44" s="347">
        <v>139</v>
      </c>
    </row>
    <row r="45" spans="2:13" ht="27.75" customHeight="1" x14ac:dyDescent="0.15">
      <c r="B45" s="1197"/>
      <c r="C45" s="1198"/>
      <c r="D45" s="104"/>
      <c r="E45" s="1203" t="s">
        <v>35</v>
      </c>
      <c r="F45" s="1203"/>
      <c r="G45" s="1203"/>
      <c r="H45" s="1204"/>
      <c r="I45" s="345">
        <v>4171</v>
      </c>
      <c r="J45" s="346">
        <v>4282</v>
      </c>
      <c r="K45" s="346">
        <v>4313</v>
      </c>
      <c r="L45" s="346">
        <v>4353</v>
      </c>
      <c r="M45" s="347">
        <v>4513</v>
      </c>
    </row>
    <row r="46" spans="2:13" ht="27.75" customHeight="1" x14ac:dyDescent="0.15">
      <c r="B46" s="1197"/>
      <c r="C46" s="1198"/>
      <c r="D46" s="105"/>
      <c r="E46" s="1203" t="s">
        <v>36</v>
      </c>
      <c r="F46" s="1203"/>
      <c r="G46" s="1203"/>
      <c r="H46" s="1204"/>
      <c r="I46" s="345">
        <v>73</v>
      </c>
      <c r="J46" s="346">
        <v>119</v>
      </c>
      <c r="K46" s="346">
        <v>49</v>
      </c>
      <c r="L46" s="346">
        <v>79</v>
      </c>
      <c r="M46" s="347">
        <v>176</v>
      </c>
    </row>
    <row r="47" spans="2:13" ht="27.75" customHeight="1" x14ac:dyDescent="0.15">
      <c r="B47" s="1197"/>
      <c r="C47" s="1198"/>
      <c r="D47" s="106"/>
      <c r="E47" s="1205" t="s">
        <v>37</v>
      </c>
      <c r="F47" s="1206"/>
      <c r="G47" s="1206"/>
      <c r="H47" s="1207"/>
      <c r="I47" s="345" t="s">
        <v>490</v>
      </c>
      <c r="J47" s="346" t="s">
        <v>490</v>
      </c>
      <c r="K47" s="346" t="s">
        <v>490</v>
      </c>
      <c r="L47" s="346" t="s">
        <v>490</v>
      </c>
      <c r="M47" s="347" t="s">
        <v>490</v>
      </c>
    </row>
    <row r="48" spans="2:13" ht="27.75" customHeight="1" x14ac:dyDescent="0.15">
      <c r="B48" s="1197"/>
      <c r="C48" s="1198"/>
      <c r="D48" s="104"/>
      <c r="E48" s="1203" t="s">
        <v>38</v>
      </c>
      <c r="F48" s="1203"/>
      <c r="G48" s="1203"/>
      <c r="H48" s="1204"/>
      <c r="I48" s="345" t="s">
        <v>490</v>
      </c>
      <c r="J48" s="346" t="s">
        <v>490</v>
      </c>
      <c r="K48" s="346" t="s">
        <v>490</v>
      </c>
      <c r="L48" s="346" t="s">
        <v>490</v>
      </c>
      <c r="M48" s="347" t="s">
        <v>490</v>
      </c>
    </row>
    <row r="49" spans="2:13" ht="27.75" customHeight="1" x14ac:dyDescent="0.15">
      <c r="B49" s="1199"/>
      <c r="C49" s="1200"/>
      <c r="D49" s="104"/>
      <c r="E49" s="1203" t="s">
        <v>39</v>
      </c>
      <c r="F49" s="1203"/>
      <c r="G49" s="1203"/>
      <c r="H49" s="1204"/>
      <c r="I49" s="345" t="s">
        <v>490</v>
      </c>
      <c r="J49" s="346" t="s">
        <v>490</v>
      </c>
      <c r="K49" s="346" t="s">
        <v>490</v>
      </c>
      <c r="L49" s="346" t="s">
        <v>490</v>
      </c>
      <c r="M49" s="347" t="s">
        <v>490</v>
      </c>
    </row>
    <row r="50" spans="2:13" ht="27.75" customHeight="1" x14ac:dyDescent="0.15">
      <c r="B50" s="1208" t="s">
        <v>40</v>
      </c>
      <c r="C50" s="1209"/>
      <c r="D50" s="107"/>
      <c r="E50" s="1203" t="s">
        <v>41</v>
      </c>
      <c r="F50" s="1203"/>
      <c r="G50" s="1203"/>
      <c r="H50" s="1204"/>
      <c r="I50" s="345">
        <v>9365</v>
      </c>
      <c r="J50" s="346">
        <v>9791</v>
      </c>
      <c r="K50" s="346">
        <v>10997</v>
      </c>
      <c r="L50" s="346">
        <v>12152</v>
      </c>
      <c r="M50" s="347">
        <v>12493</v>
      </c>
    </row>
    <row r="51" spans="2:13" ht="27.75" customHeight="1" x14ac:dyDescent="0.15">
      <c r="B51" s="1197"/>
      <c r="C51" s="1198"/>
      <c r="D51" s="104"/>
      <c r="E51" s="1203" t="s">
        <v>42</v>
      </c>
      <c r="F51" s="1203"/>
      <c r="G51" s="1203"/>
      <c r="H51" s="1204"/>
      <c r="I51" s="345">
        <v>5491</v>
      </c>
      <c r="J51" s="346">
        <v>5223</v>
      </c>
      <c r="K51" s="346">
        <v>5073</v>
      </c>
      <c r="L51" s="346">
        <v>4787</v>
      </c>
      <c r="M51" s="347">
        <v>4669</v>
      </c>
    </row>
    <row r="52" spans="2:13" ht="27.75" customHeight="1" x14ac:dyDescent="0.15">
      <c r="B52" s="1199"/>
      <c r="C52" s="1200"/>
      <c r="D52" s="104"/>
      <c r="E52" s="1203" t="s">
        <v>43</v>
      </c>
      <c r="F52" s="1203"/>
      <c r="G52" s="1203"/>
      <c r="H52" s="1204"/>
      <c r="I52" s="345">
        <v>34511</v>
      </c>
      <c r="J52" s="346">
        <v>34303</v>
      </c>
      <c r="K52" s="346">
        <v>33350</v>
      </c>
      <c r="L52" s="346">
        <v>31427</v>
      </c>
      <c r="M52" s="347">
        <v>29476</v>
      </c>
    </row>
    <row r="53" spans="2:13" ht="27.75" customHeight="1" thickBot="1" x14ac:dyDescent="0.2">
      <c r="B53" s="1210" t="s">
        <v>19</v>
      </c>
      <c r="C53" s="1211"/>
      <c r="D53" s="108"/>
      <c r="E53" s="1212" t="s">
        <v>44</v>
      </c>
      <c r="F53" s="1212"/>
      <c r="G53" s="1212"/>
      <c r="H53" s="1213"/>
      <c r="I53" s="348">
        <v>10370</v>
      </c>
      <c r="J53" s="349">
        <v>9209</v>
      </c>
      <c r="K53" s="349">
        <v>8798</v>
      </c>
      <c r="L53" s="349">
        <v>7012</v>
      </c>
      <c r="M53" s="350">
        <v>6247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J4EkQB7BQD25YR7DUfHrg+nQv66cBCQcvKwOv7F72nbxKh6pS7CCmOAEbXhcy++zBLz2sBElymrNDVy9Qsyqw==" saltValue="fLiPax/Clfzy2oCnQPJ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222" t="s">
        <v>46</v>
      </c>
      <c r="D55" s="1222"/>
      <c r="E55" s="1223"/>
      <c r="F55" s="120">
        <v>4602</v>
      </c>
      <c r="G55" s="120">
        <v>4804</v>
      </c>
      <c r="H55" s="121">
        <v>4798</v>
      </c>
    </row>
    <row r="56" spans="2:8" ht="52.5" customHeight="1" x14ac:dyDescent="0.15">
      <c r="B56" s="122"/>
      <c r="C56" s="1224" t="s">
        <v>47</v>
      </c>
      <c r="D56" s="1224"/>
      <c r="E56" s="1225"/>
      <c r="F56" s="123">
        <v>1064</v>
      </c>
      <c r="G56" s="123">
        <v>1194</v>
      </c>
      <c r="H56" s="124">
        <v>1122</v>
      </c>
    </row>
    <row r="57" spans="2:8" ht="53.25" customHeight="1" x14ac:dyDescent="0.15">
      <c r="B57" s="122"/>
      <c r="C57" s="1226" t="s">
        <v>48</v>
      </c>
      <c r="D57" s="1226"/>
      <c r="E57" s="1227"/>
      <c r="F57" s="125">
        <v>3710</v>
      </c>
      <c r="G57" s="125">
        <v>4096</v>
      </c>
      <c r="H57" s="126">
        <v>4209</v>
      </c>
    </row>
    <row r="58" spans="2:8" ht="45.75" customHeight="1" x14ac:dyDescent="0.15">
      <c r="B58" s="127"/>
      <c r="C58" s="1214" t="s">
        <v>571</v>
      </c>
      <c r="D58" s="1215"/>
      <c r="E58" s="1216"/>
      <c r="F58" s="128">
        <v>948</v>
      </c>
      <c r="G58" s="128">
        <v>1148</v>
      </c>
      <c r="H58" s="129">
        <v>1248</v>
      </c>
    </row>
    <row r="59" spans="2:8" ht="45.75" customHeight="1" x14ac:dyDescent="0.15">
      <c r="B59" s="127"/>
      <c r="C59" s="1214" t="s">
        <v>572</v>
      </c>
      <c r="D59" s="1215"/>
      <c r="E59" s="1216"/>
      <c r="F59" s="128">
        <v>1193</v>
      </c>
      <c r="G59" s="128">
        <v>1086</v>
      </c>
      <c r="H59" s="129">
        <v>959</v>
      </c>
    </row>
    <row r="60" spans="2:8" ht="45.75" customHeight="1" x14ac:dyDescent="0.15">
      <c r="B60" s="127"/>
      <c r="C60" s="1214" t="s">
        <v>573</v>
      </c>
      <c r="D60" s="1215"/>
      <c r="E60" s="1216"/>
      <c r="F60" s="128">
        <v>717</v>
      </c>
      <c r="G60" s="128">
        <v>747</v>
      </c>
      <c r="H60" s="129">
        <v>880</v>
      </c>
    </row>
    <row r="61" spans="2:8" ht="45.75" customHeight="1" x14ac:dyDescent="0.15">
      <c r="B61" s="127"/>
      <c r="C61" s="1214" t="s">
        <v>574</v>
      </c>
      <c r="D61" s="1215"/>
      <c r="E61" s="1216"/>
      <c r="F61" s="128">
        <v>100</v>
      </c>
      <c r="G61" s="128">
        <v>205</v>
      </c>
      <c r="H61" s="129">
        <v>305</v>
      </c>
    </row>
    <row r="62" spans="2:8" ht="45.75" customHeight="1" thickBot="1" x14ac:dyDescent="0.2">
      <c r="B62" s="130"/>
      <c r="C62" s="1217" t="s">
        <v>575</v>
      </c>
      <c r="D62" s="1218"/>
      <c r="E62" s="1219"/>
      <c r="F62" s="131">
        <v>243</v>
      </c>
      <c r="G62" s="131">
        <v>285</v>
      </c>
      <c r="H62" s="132">
        <v>275</v>
      </c>
    </row>
    <row r="63" spans="2:8" ht="52.5" customHeight="1" thickBot="1" x14ac:dyDescent="0.2">
      <c r="B63" s="133"/>
      <c r="C63" s="1220" t="s">
        <v>49</v>
      </c>
      <c r="D63" s="1220"/>
      <c r="E63" s="1221"/>
      <c r="F63" s="134">
        <v>9377</v>
      </c>
      <c r="G63" s="134">
        <v>10093</v>
      </c>
      <c r="H63" s="135">
        <v>10130</v>
      </c>
    </row>
    <row r="64" spans="2:8" x14ac:dyDescent="0.15"/>
  </sheetData>
  <sheetProtection algorithmName="SHA-512" hashValue="N+zUj+nMwcdDCmPuO7WVdSL/irdwWKYcqaMjkrA5jAaF1yE0pmZeCYFXKxbGIYbrmHoQYpstPB1k9VdSLyildQ==" saltValue="lB+rruj7f+VqQV9tK3aO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5C250-2D40-4070-9DCA-2614C82CE785}">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585</v>
      </c>
      <c r="AO43" s="1250"/>
      <c r="AP43" s="1250"/>
      <c r="AQ43" s="1250"/>
      <c r="AR43" s="1250"/>
      <c r="AS43" s="1250"/>
      <c r="AT43" s="1250"/>
      <c r="AU43" s="1250"/>
      <c r="AV43" s="1250"/>
      <c r="AW43" s="1250"/>
      <c r="AX43" s="1250"/>
      <c r="AY43" s="1250"/>
      <c r="AZ43" s="1250"/>
      <c r="BA43" s="1250"/>
      <c r="BB43" s="1250"/>
      <c r="BC43" s="1250"/>
      <c r="BD43" s="1250"/>
      <c r="BE43" s="1250"/>
      <c r="BF43" s="1250"/>
      <c r="BG43" s="1250"/>
      <c r="BH43" s="1250"/>
      <c r="BI43" s="1250"/>
      <c r="BJ43" s="1250"/>
      <c r="BK43" s="1250"/>
      <c r="BL43" s="1250"/>
      <c r="BM43" s="1250"/>
      <c r="BN43" s="1250"/>
      <c r="BO43" s="1250"/>
      <c r="BP43" s="1250"/>
      <c r="BQ43" s="1250"/>
      <c r="BR43" s="1250"/>
      <c r="BS43" s="1250"/>
      <c r="BT43" s="1250"/>
      <c r="BU43" s="1250"/>
      <c r="BV43" s="1250"/>
      <c r="BW43" s="1250"/>
      <c r="BX43" s="1250"/>
      <c r="BY43" s="1250"/>
      <c r="BZ43" s="1250"/>
      <c r="CA43" s="1250"/>
      <c r="CB43" s="1250"/>
      <c r="CC43" s="1250"/>
      <c r="CD43" s="1250"/>
      <c r="CE43" s="1250"/>
      <c r="CF43" s="1250"/>
      <c r="CG43" s="1250"/>
      <c r="CH43" s="1250"/>
      <c r="CI43" s="1250"/>
      <c r="CJ43" s="1250"/>
      <c r="CK43" s="1250"/>
      <c r="CL43" s="1250"/>
      <c r="CM43" s="1250"/>
      <c r="CN43" s="1250"/>
      <c r="CO43" s="1250"/>
      <c r="CP43" s="1250"/>
      <c r="CQ43" s="1250"/>
      <c r="CR43" s="1250"/>
      <c r="CS43" s="1250"/>
      <c r="CT43" s="1250"/>
      <c r="CU43" s="1250"/>
      <c r="CV43" s="1250"/>
      <c r="CW43" s="1250"/>
      <c r="CX43" s="1250"/>
      <c r="CY43" s="1250"/>
      <c r="CZ43" s="1250"/>
      <c r="DA43" s="1250"/>
      <c r="DB43" s="1250"/>
      <c r="DC43" s="1251"/>
    </row>
    <row r="44" spans="2:109" x14ac:dyDescent="0.15">
      <c r="B44" s="259"/>
      <c r="AN44" s="1252"/>
      <c r="AO44" s="1253"/>
      <c r="AP44" s="1253"/>
      <c r="AQ44" s="1253"/>
      <c r="AR44" s="1253"/>
      <c r="AS44" s="1253"/>
      <c r="AT44" s="1253"/>
      <c r="AU44" s="1253"/>
      <c r="AV44" s="1253"/>
      <c r="AW44" s="1253"/>
      <c r="AX44" s="1253"/>
      <c r="AY44" s="1253"/>
      <c r="AZ44" s="1253"/>
      <c r="BA44" s="1253"/>
      <c r="BB44" s="1253"/>
      <c r="BC44" s="1253"/>
      <c r="BD44" s="1253"/>
      <c r="BE44" s="1253"/>
      <c r="BF44" s="1253"/>
      <c r="BG44" s="1253"/>
      <c r="BH44" s="1253"/>
      <c r="BI44" s="1253"/>
      <c r="BJ44" s="1253"/>
      <c r="BK44" s="1253"/>
      <c r="BL44" s="1253"/>
      <c r="BM44" s="1253"/>
      <c r="BN44" s="1253"/>
      <c r="BO44" s="1253"/>
      <c r="BP44" s="1253"/>
      <c r="BQ44" s="1253"/>
      <c r="BR44" s="1253"/>
      <c r="BS44" s="1253"/>
      <c r="BT44" s="1253"/>
      <c r="BU44" s="1253"/>
      <c r="BV44" s="1253"/>
      <c r="BW44" s="1253"/>
      <c r="BX44" s="1253"/>
      <c r="BY44" s="1253"/>
      <c r="BZ44" s="1253"/>
      <c r="CA44" s="1253"/>
      <c r="CB44" s="1253"/>
      <c r="CC44" s="1253"/>
      <c r="CD44" s="1253"/>
      <c r="CE44" s="1253"/>
      <c r="CF44" s="1253"/>
      <c r="CG44" s="1253"/>
      <c r="CH44" s="1253"/>
      <c r="CI44" s="1253"/>
      <c r="CJ44" s="1253"/>
      <c r="CK44" s="1253"/>
      <c r="CL44" s="1253"/>
      <c r="CM44" s="1253"/>
      <c r="CN44" s="1253"/>
      <c r="CO44" s="1253"/>
      <c r="CP44" s="1253"/>
      <c r="CQ44" s="1253"/>
      <c r="CR44" s="1253"/>
      <c r="CS44" s="1253"/>
      <c r="CT44" s="1253"/>
      <c r="CU44" s="1253"/>
      <c r="CV44" s="1253"/>
      <c r="CW44" s="1253"/>
      <c r="CX44" s="1253"/>
      <c r="CY44" s="1253"/>
      <c r="CZ44" s="1253"/>
      <c r="DA44" s="1253"/>
      <c r="DB44" s="1253"/>
      <c r="DC44" s="1254"/>
    </row>
    <row r="45" spans="2:109" x14ac:dyDescent="0.15">
      <c r="B45" s="259"/>
      <c r="AN45" s="1252"/>
      <c r="AO45" s="1253"/>
      <c r="AP45" s="1253"/>
      <c r="AQ45" s="1253"/>
      <c r="AR45" s="1253"/>
      <c r="AS45" s="1253"/>
      <c r="AT45" s="1253"/>
      <c r="AU45" s="1253"/>
      <c r="AV45" s="1253"/>
      <c r="AW45" s="1253"/>
      <c r="AX45" s="1253"/>
      <c r="AY45" s="1253"/>
      <c r="AZ45" s="1253"/>
      <c r="BA45" s="1253"/>
      <c r="BB45" s="1253"/>
      <c r="BC45" s="1253"/>
      <c r="BD45" s="1253"/>
      <c r="BE45" s="1253"/>
      <c r="BF45" s="1253"/>
      <c r="BG45" s="1253"/>
      <c r="BH45" s="1253"/>
      <c r="BI45" s="1253"/>
      <c r="BJ45" s="1253"/>
      <c r="BK45" s="1253"/>
      <c r="BL45" s="1253"/>
      <c r="BM45" s="1253"/>
      <c r="BN45" s="1253"/>
      <c r="BO45" s="1253"/>
      <c r="BP45" s="1253"/>
      <c r="BQ45" s="1253"/>
      <c r="BR45" s="1253"/>
      <c r="BS45" s="1253"/>
      <c r="BT45" s="1253"/>
      <c r="BU45" s="1253"/>
      <c r="BV45" s="1253"/>
      <c r="BW45" s="1253"/>
      <c r="BX45" s="1253"/>
      <c r="BY45" s="1253"/>
      <c r="BZ45" s="1253"/>
      <c r="CA45" s="1253"/>
      <c r="CB45" s="1253"/>
      <c r="CC45" s="1253"/>
      <c r="CD45" s="1253"/>
      <c r="CE45" s="1253"/>
      <c r="CF45" s="1253"/>
      <c r="CG45" s="1253"/>
      <c r="CH45" s="1253"/>
      <c r="CI45" s="1253"/>
      <c r="CJ45" s="1253"/>
      <c r="CK45" s="1253"/>
      <c r="CL45" s="1253"/>
      <c r="CM45" s="1253"/>
      <c r="CN45" s="1253"/>
      <c r="CO45" s="1253"/>
      <c r="CP45" s="1253"/>
      <c r="CQ45" s="1253"/>
      <c r="CR45" s="1253"/>
      <c r="CS45" s="1253"/>
      <c r="CT45" s="1253"/>
      <c r="CU45" s="1253"/>
      <c r="CV45" s="1253"/>
      <c r="CW45" s="1253"/>
      <c r="CX45" s="1253"/>
      <c r="CY45" s="1253"/>
      <c r="CZ45" s="1253"/>
      <c r="DA45" s="1253"/>
      <c r="DB45" s="1253"/>
      <c r="DC45" s="1254"/>
    </row>
    <row r="46" spans="2:109" x14ac:dyDescent="0.15">
      <c r="B46" s="259"/>
      <c r="AN46" s="1252"/>
      <c r="AO46" s="1253"/>
      <c r="AP46" s="1253"/>
      <c r="AQ46" s="1253"/>
      <c r="AR46" s="1253"/>
      <c r="AS46" s="1253"/>
      <c r="AT46" s="1253"/>
      <c r="AU46" s="1253"/>
      <c r="AV46" s="1253"/>
      <c r="AW46" s="1253"/>
      <c r="AX46" s="1253"/>
      <c r="AY46" s="1253"/>
      <c r="AZ46" s="1253"/>
      <c r="BA46" s="1253"/>
      <c r="BB46" s="1253"/>
      <c r="BC46" s="1253"/>
      <c r="BD46" s="1253"/>
      <c r="BE46" s="1253"/>
      <c r="BF46" s="1253"/>
      <c r="BG46" s="1253"/>
      <c r="BH46" s="1253"/>
      <c r="BI46" s="1253"/>
      <c r="BJ46" s="1253"/>
      <c r="BK46" s="1253"/>
      <c r="BL46" s="1253"/>
      <c r="BM46" s="1253"/>
      <c r="BN46" s="1253"/>
      <c r="BO46" s="1253"/>
      <c r="BP46" s="1253"/>
      <c r="BQ46" s="1253"/>
      <c r="BR46" s="1253"/>
      <c r="BS46" s="1253"/>
      <c r="BT46" s="1253"/>
      <c r="BU46" s="1253"/>
      <c r="BV46" s="1253"/>
      <c r="BW46" s="1253"/>
      <c r="BX46" s="1253"/>
      <c r="BY46" s="1253"/>
      <c r="BZ46" s="1253"/>
      <c r="CA46" s="1253"/>
      <c r="CB46" s="1253"/>
      <c r="CC46" s="1253"/>
      <c r="CD46" s="1253"/>
      <c r="CE46" s="1253"/>
      <c r="CF46" s="1253"/>
      <c r="CG46" s="1253"/>
      <c r="CH46" s="1253"/>
      <c r="CI46" s="1253"/>
      <c r="CJ46" s="1253"/>
      <c r="CK46" s="1253"/>
      <c r="CL46" s="1253"/>
      <c r="CM46" s="1253"/>
      <c r="CN46" s="1253"/>
      <c r="CO46" s="1253"/>
      <c r="CP46" s="1253"/>
      <c r="CQ46" s="1253"/>
      <c r="CR46" s="1253"/>
      <c r="CS46" s="1253"/>
      <c r="CT46" s="1253"/>
      <c r="CU46" s="1253"/>
      <c r="CV46" s="1253"/>
      <c r="CW46" s="1253"/>
      <c r="CX46" s="1253"/>
      <c r="CY46" s="1253"/>
      <c r="CZ46" s="1253"/>
      <c r="DA46" s="1253"/>
      <c r="DB46" s="1253"/>
      <c r="DC46" s="1254"/>
    </row>
    <row r="47" spans="2:109" x14ac:dyDescent="0.15">
      <c r="B47" s="259"/>
      <c r="AN47" s="1255"/>
      <c r="AO47" s="1256"/>
      <c r="AP47" s="1256"/>
      <c r="AQ47" s="1256"/>
      <c r="AR47" s="1256"/>
      <c r="AS47" s="1256"/>
      <c r="AT47" s="1256"/>
      <c r="AU47" s="1256"/>
      <c r="AV47" s="1256"/>
      <c r="AW47" s="1256"/>
      <c r="AX47" s="1256"/>
      <c r="AY47" s="1256"/>
      <c r="AZ47" s="1256"/>
      <c r="BA47" s="1256"/>
      <c r="BB47" s="1256"/>
      <c r="BC47" s="1256"/>
      <c r="BD47" s="1256"/>
      <c r="BE47" s="1256"/>
      <c r="BF47" s="1256"/>
      <c r="BG47" s="1256"/>
      <c r="BH47" s="1256"/>
      <c r="BI47" s="1256"/>
      <c r="BJ47" s="1256"/>
      <c r="BK47" s="1256"/>
      <c r="BL47" s="1256"/>
      <c r="BM47" s="1256"/>
      <c r="BN47" s="1256"/>
      <c r="BO47" s="1256"/>
      <c r="BP47" s="1256"/>
      <c r="BQ47" s="1256"/>
      <c r="BR47" s="1256"/>
      <c r="BS47" s="1256"/>
      <c r="BT47" s="1256"/>
      <c r="BU47" s="1256"/>
      <c r="BV47" s="1256"/>
      <c r="BW47" s="1256"/>
      <c r="BX47" s="1256"/>
      <c r="BY47" s="1256"/>
      <c r="BZ47" s="1256"/>
      <c r="CA47" s="1256"/>
      <c r="CB47" s="1256"/>
      <c r="CC47" s="1256"/>
      <c r="CD47" s="1256"/>
      <c r="CE47" s="1256"/>
      <c r="CF47" s="1256"/>
      <c r="CG47" s="1256"/>
      <c r="CH47" s="1256"/>
      <c r="CI47" s="1256"/>
      <c r="CJ47" s="1256"/>
      <c r="CK47" s="1256"/>
      <c r="CL47" s="1256"/>
      <c r="CM47" s="1256"/>
      <c r="CN47" s="1256"/>
      <c r="CO47" s="1256"/>
      <c r="CP47" s="1256"/>
      <c r="CQ47" s="1256"/>
      <c r="CR47" s="1256"/>
      <c r="CS47" s="1256"/>
      <c r="CT47" s="1256"/>
      <c r="CU47" s="1256"/>
      <c r="CV47" s="1256"/>
      <c r="CW47" s="1256"/>
      <c r="CX47" s="1256"/>
      <c r="CY47" s="1256"/>
      <c r="CZ47" s="1256"/>
      <c r="DA47" s="1256"/>
      <c r="DB47" s="1256"/>
      <c r="DC47" s="1257"/>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578</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528</v>
      </c>
      <c r="BQ50" s="1234"/>
      <c r="BR50" s="1234"/>
      <c r="BS50" s="1234"/>
      <c r="BT50" s="1234"/>
      <c r="BU50" s="1234"/>
      <c r="BV50" s="1234"/>
      <c r="BW50" s="1234"/>
      <c r="BX50" s="1234" t="s">
        <v>529</v>
      </c>
      <c r="BY50" s="1234"/>
      <c r="BZ50" s="1234"/>
      <c r="CA50" s="1234"/>
      <c r="CB50" s="1234"/>
      <c r="CC50" s="1234"/>
      <c r="CD50" s="1234"/>
      <c r="CE50" s="1234"/>
      <c r="CF50" s="1234" t="s">
        <v>530</v>
      </c>
      <c r="CG50" s="1234"/>
      <c r="CH50" s="1234"/>
      <c r="CI50" s="1234"/>
      <c r="CJ50" s="1234"/>
      <c r="CK50" s="1234"/>
      <c r="CL50" s="1234"/>
      <c r="CM50" s="1234"/>
      <c r="CN50" s="1234" t="s">
        <v>531</v>
      </c>
      <c r="CO50" s="1234"/>
      <c r="CP50" s="1234"/>
      <c r="CQ50" s="1234"/>
      <c r="CR50" s="1234"/>
      <c r="CS50" s="1234"/>
      <c r="CT50" s="1234"/>
      <c r="CU50" s="1234"/>
      <c r="CV50" s="1234" t="s">
        <v>532</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579</v>
      </c>
      <c r="AO51" s="1233"/>
      <c r="AP51" s="1233"/>
      <c r="AQ51" s="1233"/>
      <c r="AR51" s="1233"/>
      <c r="AS51" s="1233"/>
      <c r="AT51" s="1233"/>
      <c r="AU51" s="1233"/>
      <c r="AV51" s="1233"/>
      <c r="AW51" s="1233"/>
      <c r="AX51" s="1233"/>
      <c r="AY51" s="1233"/>
      <c r="AZ51" s="1233"/>
      <c r="BA51" s="1233"/>
      <c r="BB51" s="1233" t="s">
        <v>580</v>
      </c>
      <c r="BC51" s="1233"/>
      <c r="BD51" s="1233"/>
      <c r="BE51" s="1233"/>
      <c r="BF51" s="1233"/>
      <c r="BG51" s="1233"/>
      <c r="BH51" s="1233"/>
      <c r="BI51" s="1233"/>
      <c r="BJ51" s="1233"/>
      <c r="BK51" s="1233"/>
      <c r="BL51" s="1233"/>
      <c r="BM51" s="1233"/>
      <c r="BN51" s="1233"/>
      <c r="BO51" s="1233"/>
      <c r="BP51" s="1230">
        <v>69.099999999999994</v>
      </c>
      <c r="BQ51" s="1230"/>
      <c r="BR51" s="1230"/>
      <c r="BS51" s="1230"/>
      <c r="BT51" s="1230"/>
      <c r="BU51" s="1230"/>
      <c r="BV51" s="1230"/>
      <c r="BW51" s="1230"/>
      <c r="BX51" s="1230">
        <v>58.6</v>
      </c>
      <c r="BY51" s="1230"/>
      <c r="BZ51" s="1230"/>
      <c r="CA51" s="1230"/>
      <c r="CB51" s="1230"/>
      <c r="CC51" s="1230"/>
      <c r="CD51" s="1230"/>
      <c r="CE51" s="1230"/>
      <c r="CF51" s="1230">
        <v>54.1</v>
      </c>
      <c r="CG51" s="1230"/>
      <c r="CH51" s="1230"/>
      <c r="CI51" s="1230"/>
      <c r="CJ51" s="1230"/>
      <c r="CK51" s="1230"/>
      <c r="CL51" s="1230"/>
      <c r="CM51" s="1230"/>
      <c r="CN51" s="1230">
        <v>43.7</v>
      </c>
      <c r="CO51" s="1230"/>
      <c r="CP51" s="1230"/>
      <c r="CQ51" s="1230"/>
      <c r="CR51" s="1230"/>
      <c r="CS51" s="1230"/>
      <c r="CT51" s="1230"/>
      <c r="CU51" s="1230"/>
      <c r="CV51" s="1230">
        <v>37.6</v>
      </c>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581</v>
      </c>
      <c r="BC53" s="1233"/>
      <c r="BD53" s="1233"/>
      <c r="BE53" s="1233"/>
      <c r="BF53" s="1233"/>
      <c r="BG53" s="1233"/>
      <c r="BH53" s="1233"/>
      <c r="BI53" s="1233"/>
      <c r="BJ53" s="1233"/>
      <c r="BK53" s="1233"/>
      <c r="BL53" s="1233"/>
      <c r="BM53" s="1233"/>
      <c r="BN53" s="1233"/>
      <c r="BO53" s="1233"/>
      <c r="BP53" s="1230">
        <v>57.5</v>
      </c>
      <c r="BQ53" s="1230"/>
      <c r="BR53" s="1230"/>
      <c r="BS53" s="1230"/>
      <c r="BT53" s="1230"/>
      <c r="BU53" s="1230"/>
      <c r="BV53" s="1230"/>
      <c r="BW53" s="1230"/>
      <c r="BX53" s="1230">
        <v>57.9</v>
      </c>
      <c r="BY53" s="1230"/>
      <c r="BZ53" s="1230"/>
      <c r="CA53" s="1230"/>
      <c r="CB53" s="1230"/>
      <c r="CC53" s="1230"/>
      <c r="CD53" s="1230"/>
      <c r="CE53" s="1230"/>
      <c r="CF53" s="1230">
        <v>57.7</v>
      </c>
      <c r="CG53" s="1230"/>
      <c r="CH53" s="1230"/>
      <c r="CI53" s="1230"/>
      <c r="CJ53" s="1230"/>
      <c r="CK53" s="1230"/>
      <c r="CL53" s="1230"/>
      <c r="CM53" s="1230"/>
      <c r="CN53" s="1230">
        <v>59.1</v>
      </c>
      <c r="CO53" s="1230"/>
      <c r="CP53" s="1230"/>
      <c r="CQ53" s="1230"/>
      <c r="CR53" s="1230"/>
      <c r="CS53" s="1230"/>
      <c r="CT53" s="1230"/>
      <c r="CU53" s="1230"/>
      <c r="CV53" s="1230">
        <v>64.7</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582</v>
      </c>
      <c r="AO55" s="1234"/>
      <c r="AP55" s="1234"/>
      <c r="AQ55" s="1234"/>
      <c r="AR55" s="1234"/>
      <c r="AS55" s="1234"/>
      <c r="AT55" s="1234"/>
      <c r="AU55" s="1234"/>
      <c r="AV55" s="1234"/>
      <c r="AW55" s="1234"/>
      <c r="AX55" s="1234"/>
      <c r="AY55" s="1234"/>
      <c r="AZ55" s="1234"/>
      <c r="BA55" s="1234"/>
      <c r="BB55" s="1233" t="s">
        <v>580</v>
      </c>
      <c r="BC55" s="1233"/>
      <c r="BD55" s="1233"/>
      <c r="BE55" s="1233"/>
      <c r="BF55" s="1233"/>
      <c r="BG55" s="1233"/>
      <c r="BH55" s="1233"/>
      <c r="BI55" s="1233"/>
      <c r="BJ55" s="1233"/>
      <c r="BK55" s="1233"/>
      <c r="BL55" s="1233"/>
      <c r="BM55" s="1233"/>
      <c r="BN55" s="1233"/>
      <c r="BO55" s="1233"/>
      <c r="BP55" s="1230">
        <v>25.5</v>
      </c>
      <c r="BQ55" s="1230"/>
      <c r="BR55" s="1230"/>
      <c r="BS55" s="1230"/>
      <c r="BT55" s="1230"/>
      <c r="BU55" s="1230"/>
      <c r="BV55" s="1230"/>
      <c r="BW55" s="1230"/>
      <c r="BX55" s="1230">
        <v>25.1</v>
      </c>
      <c r="BY55" s="1230"/>
      <c r="BZ55" s="1230"/>
      <c r="CA55" s="1230"/>
      <c r="CB55" s="1230"/>
      <c r="CC55" s="1230"/>
      <c r="CD55" s="1230"/>
      <c r="CE55" s="1230"/>
      <c r="CF55" s="1230">
        <v>18</v>
      </c>
      <c r="CG55" s="1230"/>
      <c r="CH55" s="1230"/>
      <c r="CI55" s="1230"/>
      <c r="CJ55" s="1230"/>
      <c r="CK55" s="1230"/>
      <c r="CL55" s="1230"/>
      <c r="CM55" s="1230"/>
      <c r="CN55" s="1230">
        <v>12.7</v>
      </c>
      <c r="CO55" s="1230"/>
      <c r="CP55" s="1230"/>
      <c r="CQ55" s="1230"/>
      <c r="CR55" s="1230"/>
      <c r="CS55" s="1230"/>
      <c r="CT55" s="1230"/>
      <c r="CU55" s="1230"/>
      <c r="CV55" s="1230">
        <v>10</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581</v>
      </c>
      <c r="BC57" s="1233"/>
      <c r="BD57" s="1233"/>
      <c r="BE57" s="1233"/>
      <c r="BF57" s="1233"/>
      <c r="BG57" s="1233"/>
      <c r="BH57" s="1233"/>
      <c r="BI57" s="1233"/>
      <c r="BJ57" s="1233"/>
      <c r="BK57" s="1233"/>
      <c r="BL57" s="1233"/>
      <c r="BM57" s="1233"/>
      <c r="BN57" s="1233"/>
      <c r="BO57" s="1233"/>
      <c r="BP57" s="1230">
        <v>60.9</v>
      </c>
      <c r="BQ57" s="1230"/>
      <c r="BR57" s="1230"/>
      <c r="BS57" s="1230"/>
      <c r="BT57" s="1230"/>
      <c r="BU57" s="1230"/>
      <c r="BV57" s="1230"/>
      <c r="BW57" s="1230"/>
      <c r="BX57" s="1230">
        <v>61</v>
      </c>
      <c r="BY57" s="1230"/>
      <c r="BZ57" s="1230"/>
      <c r="CA57" s="1230"/>
      <c r="CB57" s="1230"/>
      <c r="CC57" s="1230"/>
      <c r="CD57" s="1230"/>
      <c r="CE57" s="1230"/>
      <c r="CF57" s="1230">
        <v>62.2</v>
      </c>
      <c r="CG57" s="1230"/>
      <c r="CH57" s="1230"/>
      <c r="CI57" s="1230"/>
      <c r="CJ57" s="1230"/>
      <c r="CK57" s="1230"/>
      <c r="CL57" s="1230"/>
      <c r="CM57" s="1230"/>
      <c r="CN57" s="1230">
        <v>63.2</v>
      </c>
      <c r="CO57" s="1230"/>
      <c r="CP57" s="1230"/>
      <c r="CQ57" s="1230"/>
      <c r="CR57" s="1230"/>
      <c r="CS57" s="1230"/>
      <c r="CT57" s="1230"/>
      <c r="CU57" s="1230"/>
      <c r="CV57" s="1230">
        <v>64.599999999999994</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583</v>
      </c>
    </row>
    <row r="64" spans="1:109" x14ac:dyDescent="0.15">
      <c r="B64" s="259"/>
      <c r="G64" s="357"/>
      <c r="I64" s="369"/>
      <c r="J64" s="369"/>
      <c r="K64" s="369"/>
      <c r="L64" s="369"/>
      <c r="M64" s="369"/>
      <c r="N64" s="370"/>
      <c r="AM64" s="357"/>
      <c r="AN64" s="357" t="s">
        <v>577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15" customHeight="1" x14ac:dyDescent="0.15">
      <c r="B65" s="259"/>
      <c r="AN65" s="1236" t="s">
        <v>586</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578</v>
      </c>
    </row>
    <row r="72" spans="2:107" x14ac:dyDescent="0.1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528</v>
      </c>
      <c r="BQ72" s="1234"/>
      <c r="BR72" s="1234"/>
      <c r="BS72" s="1234"/>
      <c r="BT72" s="1234"/>
      <c r="BU72" s="1234"/>
      <c r="BV72" s="1234"/>
      <c r="BW72" s="1234"/>
      <c r="BX72" s="1234" t="s">
        <v>529</v>
      </c>
      <c r="BY72" s="1234"/>
      <c r="BZ72" s="1234"/>
      <c r="CA72" s="1234"/>
      <c r="CB72" s="1234"/>
      <c r="CC72" s="1234"/>
      <c r="CD72" s="1234"/>
      <c r="CE72" s="1234"/>
      <c r="CF72" s="1234" t="s">
        <v>530</v>
      </c>
      <c r="CG72" s="1234"/>
      <c r="CH72" s="1234"/>
      <c r="CI72" s="1234"/>
      <c r="CJ72" s="1234"/>
      <c r="CK72" s="1234"/>
      <c r="CL72" s="1234"/>
      <c r="CM72" s="1234"/>
      <c r="CN72" s="1234" t="s">
        <v>531</v>
      </c>
      <c r="CO72" s="1234"/>
      <c r="CP72" s="1234"/>
      <c r="CQ72" s="1234"/>
      <c r="CR72" s="1234"/>
      <c r="CS72" s="1234"/>
      <c r="CT72" s="1234"/>
      <c r="CU72" s="1234"/>
      <c r="CV72" s="1234" t="s">
        <v>532</v>
      </c>
      <c r="CW72" s="1234"/>
      <c r="CX72" s="1234"/>
      <c r="CY72" s="1234"/>
      <c r="CZ72" s="1234"/>
      <c r="DA72" s="1234"/>
      <c r="DB72" s="1234"/>
      <c r="DC72" s="1234"/>
    </row>
    <row r="73" spans="2:107" x14ac:dyDescent="0.15">
      <c r="B73" s="259"/>
      <c r="G73" s="1245"/>
      <c r="H73" s="1245"/>
      <c r="I73" s="1245"/>
      <c r="J73" s="1245"/>
      <c r="K73" s="1229"/>
      <c r="L73" s="1229"/>
      <c r="M73" s="1229"/>
      <c r="N73" s="1229"/>
      <c r="AM73" s="359"/>
      <c r="AN73" s="1233" t="s">
        <v>579</v>
      </c>
      <c r="AO73" s="1233"/>
      <c r="AP73" s="1233"/>
      <c r="AQ73" s="1233"/>
      <c r="AR73" s="1233"/>
      <c r="AS73" s="1233"/>
      <c r="AT73" s="1233"/>
      <c r="AU73" s="1233"/>
      <c r="AV73" s="1233"/>
      <c r="AW73" s="1233"/>
      <c r="AX73" s="1233"/>
      <c r="AY73" s="1233"/>
      <c r="AZ73" s="1233"/>
      <c r="BA73" s="1233"/>
      <c r="BB73" s="1233" t="s">
        <v>580</v>
      </c>
      <c r="BC73" s="1233"/>
      <c r="BD73" s="1233"/>
      <c r="BE73" s="1233"/>
      <c r="BF73" s="1233"/>
      <c r="BG73" s="1233"/>
      <c r="BH73" s="1233"/>
      <c r="BI73" s="1233"/>
      <c r="BJ73" s="1233"/>
      <c r="BK73" s="1233"/>
      <c r="BL73" s="1233"/>
      <c r="BM73" s="1233"/>
      <c r="BN73" s="1233"/>
      <c r="BO73" s="1233"/>
      <c r="BP73" s="1230">
        <v>69.099999999999994</v>
      </c>
      <c r="BQ73" s="1230"/>
      <c r="BR73" s="1230"/>
      <c r="BS73" s="1230"/>
      <c r="BT73" s="1230"/>
      <c r="BU73" s="1230"/>
      <c r="BV73" s="1230"/>
      <c r="BW73" s="1230"/>
      <c r="BX73" s="1230">
        <v>58.6</v>
      </c>
      <c r="BY73" s="1230"/>
      <c r="BZ73" s="1230"/>
      <c r="CA73" s="1230"/>
      <c r="CB73" s="1230"/>
      <c r="CC73" s="1230"/>
      <c r="CD73" s="1230"/>
      <c r="CE73" s="1230"/>
      <c r="CF73" s="1230">
        <v>54.1</v>
      </c>
      <c r="CG73" s="1230"/>
      <c r="CH73" s="1230"/>
      <c r="CI73" s="1230"/>
      <c r="CJ73" s="1230"/>
      <c r="CK73" s="1230"/>
      <c r="CL73" s="1230"/>
      <c r="CM73" s="1230"/>
      <c r="CN73" s="1230">
        <v>43.7</v>
      </c>
      <c r="CO73" s="1230"/>
      <c r="CP73" s="1230"/>
      <c r="CQ73" s="1230"/>
      <c r="CR73" s="1230"/>
      <c r="CS73" s="1230"/>
      <c r="CT73" s="1230"/>
      <c r="CU73" s="1230"/>
      <c r="CV73" s="1230">
        <v>37.6</v>
      </c>
      <c r="CW73" s="1230"/>
      <c r="CX73" s="1230"/>
      <c r="CY73" s="1230"/>
      <c r="CZ73" s="1230"/>
      <c r="DA73" s="1230"/>
      <c r="DB73" s="1230"/>
      <c r="DC73" s="1230"/>
    </row>
    <row r="74" spans="2:107" x14ac:dyDescent="0.1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584</v>
      </c>
      <c r="BC75" s="1233"/>
      <c r="BD75" s="1233"/>
      <c r="BE75" s="1233"/>
      <c r="BF75" s="1233"/>
      <c r="BG75" s="1233"/>
      <c r="BH75" s="1233"/>
      <c r="BI75" s="1233"/>
      <c r="BJ75" s="1233"/>
      <c r="BK75" s="1233"/>
      <c r="BL75" s="1233"/>
      <c r="BM75" s="1233"/>
      <c r="BN75" s="1233"/>
      <c r="BO75" s="1233"/>
      <c r="BP75" s="1230">
        <v>8.1</v>
      </c>
      <c r="BQ75" s="1230"/>
      <c r="BR75" s="1230"/>
      <c r="BS75" s="1230"/>
      <c r="BT75" s="1230"/>
      <c r="BU75" s="1230"/>
      <c r="BV75" s="1230"/>
      <c r="BW75" s="1230"/>
      <c r="BX75" s="1230">
        <v>7.9</v>
      </c>
      <c r="BY75" s="1230"/>
      <c r="BZ75" s="1230"/>
      <c r="CA75" s="1230"/>
      <c r="CB75" s="1230"/>
      <c r="CC75" s="1230"/>
      <c r="CD75" s="1230"/>
      <c r="CE75" s="1230"/>
      <c r="CF75" s="1230">
        <v>7.8</v>
      </c>
      <c r="CG75" s="1230"/>
      <c r="CH75" s="1230"/>
      <c r="CI75" s="1230"/>
      <c r="CJ75" s="1230"/>
      <c r="CK75" s="1230"/>
      <c r="CL75" s="1230"/>
      <c r="CM75" s="1230"/>
      <c r="CN75" s="1230">
        <v>8.9</v>
      </c>
      <c r="CO75" s="1230"/>
      <c r="CP75" s="1230"/>
      <c r="CQ75" s="1230"/>
      <c r="CR75" s="1230"/>
      <c r="CS75" s="1230"/>
      <c r="CT75" s="1230"/>
      <c r="CU75" s="1230"/>
      <c r="CV75" s="1230">
        <v>9.5</v>
      </c>
      <c r="CW75" s="1230"/>
      <c r="CX75" s="1230"/>
      <c r="CY75" s="1230"/>
      <c r="CZ75" s="1230"/>
      <c r="DA75" s="1230"/>
      <c r="DB75" s="1230"/>
      <c r="DC75" s="1230"/>
    </row>
    <row r="76" spans="2:107" x14ac:dyDescent="0.1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28"/>
      <c r="H77" s="1228"/>
      <c r="I77" s="1228"/>
      <c r="J77" s="1228"/>
      <c r="K77" s="1229"/>
      <c r="L77" s="1229"/>
      <c r="M77" s="1229"/>
      <c r="N77" s="1229"/>
      <c r="AN77" s="1234" t="s">
        <v>582</v>
      </c>
      <c r="AO77" s="1234"/>
      <c r="AP77" s="1234"/>
      <c r="AQ77" s="1234"/>
      <c r="AR77" s="1234"/>
      <c r="AS77" s="1234"/>
      <c r="AT77" s="1234"/>
      <c r="AU77" s="1234"/>
      <c r="AV77" s="1234"/>
      <c r="AW77" s="1234"/>
      <c r="AX77" s="1234"/>
      <c r="AY77" s="1234"/>
      <c r="AZ77" s="1234"/>
      <c r="BA77" s="1234"/>
      <c r="BB77" s="1233" t="s">
        <v>580</v>
      </c>
      <c r="BC77" s="1233"/>
      <c r="BD77" s="1233"/>
      <c r="BE77" s="1233"/>
      <c r="BF77" s="1233"/>
      <c r="BG77" s="1233"/>
      <c r="BH77" s="1233"/>
      <c r="BI77" s="1233"/>
      <c r="BJ77" s="1233"/>
      <c r="BK77" s="1233"/>
      <c r="BL77" s="1233"/>
      <c r="BM77" s="1233"/>
      <c r="BN77" s="1233"/>
      <c r="BO77" s="1233"/>
      <c r="BP77" s="1230">
        <v>25.5</v>
      </c>
      <c r="BQ77" s="1230"/>
      <c r="BR77" s="1230"/>
      <c r="BS77" s="1230"/>
      <c r="BT77" s="1230"/>
      <c r="BU77" s="1230"/>
      <c r="BV77" s="1230"/>
      <c r="BW77" s="1230"/>
      <c r="BX77" s="1230">
        <v>25.1</v>
      </c>
      <c r="BY77" s="1230"/>
      <c r="BZ77" s="1230"/>
      <c r="CA77" s="1230"/>
      <c r="CB77" s="1230"/>
      <c r="CC77" s="1230"/>
      <c r="CD77" s="1230"/>
      <c r="CE77" s="1230"/>
      <c r="CF77" s="1230">
        <v>18</v>
      </c>
      <c r="CG77" s="1230"/>
      <c r="CH77" s="1230"/>
      <c r="CI77" s="1230"/>
      <c r="CJ77" s="1230"/>
      <c r="CK77" s="1230"/>
      <c r="CL77" s="1230"/>
      <c r="CM77" s="1230"/>
      <c r="CN77" s="1230">
        <v>12.7</v>
      </c>
      <c r="CO77" s="1230"/>
      <c r="CP77" s="1230"/>
      <c r="CQ77" s="1230"/>
      <c r="CR77" s="1230"/>
      <c r="CS77" s="1230"/>
      <c r="CT77" s="1230"/>
      <c r="CU77" s="1230"/>
      <c r="CV77" s="1230">
        <v>10</v>
      </c>
      <c r="CW77" s="1230"/>
      <c r="CX77" s="1230"/>
      <c r="CY77" s="1230"/>
      <c r="CZ77" s="1230"/>
      <c r="DA77" s="1230"/>
      <c r="DB77" s="1230"/>
      <c r="DC77" s="1230"/>
    </row>
    <row r="78" spans="2:107" x14ac:dyDescent="0.1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584</v>
      </c>
      <c r="BC79" s="1233"/>
      <c r="BD79" s="1233"/>
      <c r="BE79" s="1233"/>
      <c r="BF79" s="1233"/>
      <c r="BG79" s="1233"/>
      <c r="BH79" s="1233"/>
      <c r="BI79" s="1233"/>
      <c r="BJ79" s="1233"/>
      <c r="BK79" s="1233"/>
      <c r="BL79" s="1233"/>
      <c r="BM79" s="1233"/>
      <c r="BN79" s="1233"/>
      <c r="BO79" s="1233"/>
      <c r="BP79" s="1230">
        <v>6.6</v>
      </c>
      <c r="BQ79" s="1230"/>
      <c r="BR79" s="1230"/>
      <c r="BS79" s="1230"/>
      <c r="BT79" s="1230"/>
      <c r="BU79" s="1230"/>
      <c r="BV79" s="1230"/>
      <c r="BW79" s="1230"/>
      <c r="BX79" s="1230">
        <v>6.4</v>
      </c>
      <c r="BY79" s="1230"/>
      <c r="BZ79" s="1230"/>
      <c r="CA79" s="1230"/>
      <c r="CB79" s="1230"/>
      <c r="CC79" s="1230"/>
      <c r="CD79" s="1230"/>
      <c r="CE79" s="1230"/>
      <c r="CF79" s="1230">
        <v>6.6</v>
      </c>
      <c r="CG79" s="1230"/>
      <c r="CH79" s="1230"/>
      <c r="CI79" s="1230"/>
      <c r="CJ79" s="1230"/>
      <c r="CK79" s="1230"/>
      <c r="CL79" s="1230"/>
      <c r="CM79" s="1230"/>
      <c r="CN79" s="1230">
        <v>6.6</v>
      </c>
      <c r="CO79" s="1230"/>
      <c r="CP79" s="1230"/>
      <c r="CQ79" s="1230"/>
      <c r="CR79" s="1230"/>
      <c r="CS79" s="1230"/>
      <c r="CT79" s="1230"/>
      <c r="CU79" s="1230"/>
      <c r="CV79" s="1230">
        <v>6.7</v>
      </c>
      <c r="CW79" s="1230"/>
      <c r="CX79" s="1230"/>
      <c r="CY79" s="1230"/>
      <c r="CZ79" s="1230"/>
      <c r="DA79" s="1230"/>
      <c r="DB79" s="1230"/>
      <c r="DC79" s="1230"/>
    </row>
    <row r="80" spans="2:107" x14ac:dyDescent="0.1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WpomZf3Cyr8ZyuwEz0zCipnqgxLqhv/Q92J/Ihoc6pA4EgUIzt/tmRr+GgTilGqF78AL8gk2YStfIFub5CvRbg==" saltValue="OBS+u12u8dUuBsFxX7hf6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27310-6CCD-4B98-9DF8-453F0B4FAE4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BFF5wRtJkp+sQ+LQwt5mDqlSegwQN4pcC3DgtsLBAGDwSQoRrhw1ArLBw1gTqZEJ0tdoHwXM4sRBpR+Y2Ul2bg==" saltValue="xLnoYwmD9L3iVd177AipR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96C1F-394C-40FD-A0B7-A7CD8B8F2D4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RLzaW68tfUIj6zfn6QJhtmWKG2Mw6Kpj64mGWNyqz4DcAvNSZ2+Pj3ZxP4aX9WZX0sUtN4JkxpNSrOoWUADyiA==" saltValue="Xh+P/QYsCyBNLg61f6+0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75790</v>
      </c>
      <c r="E3" s="154"/>
      <c r="F3" s="155">
        <v>62383</v>
      </c>
      <c r="G3" s="156"/>
      <c r="H3" s="157"/>
    </row>
    <row r="4" spans="1:8" x14ac:dyDescent="0.15">
      <c r="A4" s="158"/>
      <c r="B4" s="159"/>
      <c r="C4" s="160"/>
      <c r="D4" s="161">
        <v>57329</v>
      </c>
      <c r="E4" s="162"/>
      <c r="F4" s="163">
        <v>35325</v>
      </c>
      <c r="G4" s="164"/>
      <c r="H4" s="165"/>
    </row>
    <row r="5" spans="1:8" x14ac:dyDescent="0.15">
      <c r="A5" s="146" t="s">
        <v>522</v>
      </c>
      <c r="B5" s="151"/>
      <c r="C5" s="152"/>
      <c r="D5" s="153">
        <v>39008</v>
      </c>
      <c r="E5" s="154"/>
      <c r="F5" s="155">
        <v>63812</v>
      </c>
      <c r="G5" s="156"/>
      <c r="H5" s="157"/>
    </row>
    <row r="6" spans="1:8" x14ac:dyDescent="0.15">
      <c r="A6" s="158"/>
      <c r="B6" s="159"/>
      <c r="C6" s="160"/>
      <c r="D6" s="161">
        <v>29973</v>
      </c>
      <c r="E6" s="162"/>
      <c r="F6" s="163">
        <v>33848</v>
      </c>
      <c r="G6" s="164"/>
      <c r="H6" s="165"/>
    </row>
    <row r="7" spans="1:8" x14ac:dyDescent="0.15">
      <c r="A7" s="146" t="s">
        <v>523</v>
      </c>
      <c r="B7" s="151"/>
      <c r="C7" s="152"/>
      <c r="D7" s="153">
        <v>44226</v>
      </c>
      <c r="E7" s="154"/>
      <c r="F7" s="155">
        <v>54225</v>
      </c>
      <c r="G7" s="156"/>
      <c r="H7" s="157"/>
    </row>
    <row r="8" spans="1:8" x14ac:dyDescent="0.15">
      <c r="A8" s="158"/>
      <c r="B8" s="159"/>
      <c r="C8" s="160"/>
      <c r="D8" s="161">
        <v>34043</v>
      </c>
      <c r="E8" s="162"/>
      <c r="F8" s="163">
        <v>27337</v>
      </c>
      <c r="G8" s="164"/>
      <c r="H8" s="165"/>
    </row>
    <row r="9" spans="1:8" x14ac:dyDescent="0.15">
      <c r="A9" s="146" t="s">
        <v>524</v>
      </c>
      <c r="B9" s="151"/>
      <c r="C9" s="152"/>
      <c r="D9" s="153">
        <v>33341</v>
      </c>
      <c r="E9" s="154"/>
      <c r="F9" s="155">
        <v>54016</v>
      </c>
      <c r="G9" s="156"/>
      <c r="H9" s="157"/>
    </row>
    <row r="10" spans="1:8" x14ac:dyDescent="0.15">
      <c r="A10" s="158"/>
      <c r="B10" s="159"/>
      <c r="C10" s="160"/>
      <c r="D10" s="161">
        <v>18138</v>
      </c>
      <c r="E10" s="162"/>
      <c r="F10" s="163">
        <v>28078</v>
      </c>
      <c r="G10" s="164"/>
      <c r="H10" s="165"/>
    </row>
    <row r="11" spans="1:8" x14ac:dyDescent="0.15">
      <c r="A11" s="146" t="s">
        <v>525</v>
      </c>
      <c r="B11" s="151"/>
      <c r="C11" s="152"/>
      <c r="D11" s="153">
        <v>40831</v>
      </c>
      <c r="E11" s="154"/>
      <c r="F11" s="155">
        <v>52786</v>
      </c>
      <c r="G11" s="156"/>
      <c r="H11" s="157"/>
    </row>
    <row r="12" spans="1:8" x14ac:dyDescent="0.15">
      <c r="A12" s="158"/>
      <c r="B12" s="159"/>
      <c r="C12" s="166"/>
      <c r="D12" s="161">
        <v>25531</v>
      </c>
      <c r="E12" s="162"/>
      <c r="F12" s="163">
        <v>28742</v>
      </c>
      <c r="G12" s="164"/>
      <c r="H12" s="165"/>
    </row>
    <row r="13" spans="1:8" x14ac:dyDescent="0.15">
      <c r="A13" s="146"/>
      <c r="B13" s="151"/>
      <c r="C13" s="152"/>
      <c r="D13" s="153">
        <v>46639</v>
      </c>
      <c r="E13" s="154"/>
      <c r="F13" s="155">
        <v>57444</v>
      </c>
      <c r="G13" s="167"/>
      <c r="H13" s="157"/>
    </row>
    <row r="14" spans="1:8" x14ac:dyDescent="0.15">
      <c r="A14" s="158"/>
      <c r="B14" s="159"/>
      <c r="C14" s="160"/>
      <c r="D14" s="161">
        <v>33003</v>
      </c>
      <c r="E14" s="162"/>
      <c r="F14" s="163">
        <v>30666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2.46</v>
      </c>
      <c r="C19" s="168">
        <f>ROUND(VALUE(SUBSTITUTE(実質収支比率等に係る経年分析!G$48,"▲","-")),2)</f>
        <v>2.4700000000000002</v>
      </c>
      <c r="D19" s="168">
        <f>ROUND(VALUE(SUBSTITUTE(実質収支比率等に係る経年分析!H$48,"▲","-")),2)</f>
        <v>6.27</v>
      </c>
      <c r="E19" s="168">
        <f>ROUND(VALUE(SUBSTITUTE(実質収支比率等に係る経年分析!I$48,"▲","-")),2)</f>
        <v>3.44</v>
      </c>
      <c r="F19" s="168">
        <f>ROUND(VALUE(SUBSTITUTE(実質収支比率等に係る経年分析!J$48,"▲","-")),2)</f>
        <v>2.2799999999999998</v>
      </c>
    </row>
    <row r="20" spans="1:11" x14ac:dyDescent="0.15">
      <c r="A20" s="168" t="s">
        <v>53</v>
      </c>
      <c r="B20" s="168">
        <f>ROUND(VALUE(SUBSTITUTE(実質収支比率等に係る経年分析!F$47,"▲","-")),2)</f>
        <v>25.48</v>
      </c>
      <c r="C20" s="168">
        <f>ROUND(VALUE(SUBSTITUTE(実質収支比率等に係る経年分析!G$47,"▲","-")),2)</f>
        <v>24.05</v>
      </c>
      <c r="D20" s="168">
        <f>ROUND(VALUE(SUBSTITUTE(実質収支比率等に係る経年分析!H$47,"▲","-")),2)</f>
        <v>24.28</v>
      </c>
      <c r="E20" s="168">
        <f>ROUND(VALUE(SUBSTITUTE(実質収支比率等に係る経年分析!I$47,"▲","-")),2)</f>
        <v>25.53</v>
      </c>
      <c r="F20" s="168">
        <f>ROUND(VALUE(SUBSTITUTE(実質収支比率等に係る経年分析!J$47,"▲","-")),2)</f>
        <v>24.65</v>
      </c>
    </row>
    <row r="21" spans="1:11" x14ac:dyDescent="0.15">
      <c r="A21" s="168" t="s">
        <v>54</v>
      </c>
      <c r="B21" s="168">
        <f>IF(ISNUMBER(VALUE(SUBSTITUTE(実質収支比率等に係る経年分析!F$49,"▲","-"))),ROUND(VALUE(SUBSTITUTE(実質収支比率等に係る経年分析!F$49,"▲","-")),2),NA())</f>
        <v>-1.79</v>
      </c>
      <c r="C21" s="168">
        <f>IF(ISNUMBER(VALUE(SUBSTITUTE(実質収支比率等に係る経年分析!G$49,"▲","-"))),ROUND(VALUE(SUBSTITUTE(実質収支比率等に係る経年分析!G$49,"▲","-")),2),NA())</f>
        <v>-0.26</v>
      </c>
      <c r="D21" s="168">
        <f>IF(ISNUMBER(VALUE(SUBSTITUTE(実質収支比率等に係る経年分析!H$49,"▲","-"))),ROUND(VALUE(SUBSTITUTE(実質収支比率等に係る経年分析!H$49,"▲","-")),2),NA())</f>
        <v>4.95</v>
      </c>
      <c r="E21" s="168">
        <f>IF(ISNUMBER(VALUE(SUBSTITUTE(実質収支比率等に係る経年分析!I$49,"▲","-"))),ROUND(VALUE(SUBSTITUTE(実質収支比率等に係る経年分析!I$49,"▲","-")),2),NA())</f>
        <v>-1.81</v>
      </c>
      <c r="F21" s="168">
        <f>IF(ISNUMBER(VALUE(SUBSTITUTE(実質収支比率等に係る経年分析!J$49,"▲","-"))),ROUND(VALUE(SUBSTITUTE(実質収支比率等に係る経年分析!J$49,"▲","-")),2),NA())</f>
        <v>-1.07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0.17</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0.23</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0.73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0.96</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0.9</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0.51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0.48</v>
      </c>
    </row>
    <row r="30" spans="1:11" x14ac:dyDescent="0.15">
      <c r="A30" s="169" t="str">
        <f>IF(連結実質赤字比率に係る赤字・黒字の構成分析!C$40="",NA(),連結実質赤字比率に係る赤字・黒字の構成分析!C$40)</f>
        <v>介護保険特別会計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1.1299999999999999</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1.1299999999999999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1.53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1.46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0.91</v>
      </c>
    </row>
    <row r="31" spans="1:11" x14ac:dyDescent="0.15">
      <c r="A31" s="169" t="str">
        <f>IF(連結実質赤字比率に係る赤字・黒字の構成分析!C$39="",NA(),連結実質赤字比率に係る赤字・黒字の構成分析!C$39)</f>
        <v>下水道事業会計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0.54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0.81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0.99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1.1399999999999999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1.34</v>
      </c>
    </row>
    <row r="32" spans="1:11" x14ac:dyDescent="0.15">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2.4500000000000002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2.4700000000000002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6.27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3.43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2.2799999999999998</v>
      </c>
    </row>
    <row r="33" spans="1:16" x14ac:dyDescent="0.15">
      <c r="A33" s="169" t="str">
        <f>IF(連結実質赤字比率に係る赤字・黒字の構成分析!C$37="",NA(),連結実質赤字比率に係る赤字・黒字の構成分析!C$37)</f>
        <v>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3.74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5.91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5.17</v>
      </c>
    </row>
    <row r="34" spans="1:16" x14ac:dyDescent="0.15">
      <c r="A34" s="169" t="str">
        <f>IF(連結実質赤字比率に係る赤字・黒字の構成分析!C$36="",NA(),連結実質赤字比率に係る赤字・黒字の構成分析!C$36)</f>
        <v>工業用水道事業会計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4.09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4.58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5.08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5.36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5.54</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9.02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8.65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8.68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8.73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8.6199999999999992</v>
      </c>
    </row>
    <row r="36" spans="1:16" x14ac:dyDescent="0.15">
      <c r="A36" s="169" t="str">
        <f>IF(連結実質赤字比率に係る赤字・黒字の構成分析!C$34="",NA(),連結実質赤字比率に係る赤字・黒字の構成分析!C$34)</f>
        <v>小型自動車競走事業特別会計</v>
      </c>
      <c r="B36" s="169">
        <f>IF(ROUND(VALUE(SUBSTITUTE(連結実質赤字比率に係る赤字・黒字の構成分析!F$34,"▲", "-")), 2) &lt; 0, ABS(ROUND(VALUE(SUBSTITUTE(連結実質赤字比率に係る赤字・黒字の構成分析!F$34,"▲", "-")), 2)), NA())</f>
        <v>6.96</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6.45</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5.55</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4.8899999999999997</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4.05</v>
      </c>
      <c r="K36" s="169" t="e">
        <f>IF(ROUND(VALUE(SUBSTITUTE(連結実質赤字比率に係る赤字・黒字の構成分析!J$34,"▲", "-")), 2) &gt;= 0, ABS(ROUND(VALUE(SUBSTITUTE(連結実質赤字比率に係る赤字・黒字の構成分析!J$34,"▲", "-")), 2)), NA())</f>
        <v>#N/A</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3055</v>
      </c>
      <c r="E42" s="170"/>
      <c r="F42" s="170"/>
      <c r="G42" s="170">
        <f>'実質公債費比率（分子）の構造'!L$52</f>
        <v>3097</v>
      </c>
      <c r="H42" s="170"/>
      <c r="I42" s="170"/>
      <c r="J42" s="170">
        <f>'実質公債費比率（分子）の構造'!M$52</f>
        <v>3202</v>
      </c>
      <c r="K42" s="170"/>
      <c r="L42" s="170"/>
      <c r="M42" s="170">
        <f>'実質公債費比率（分子）の構造'!N$52</f>
        <v>3286</v>
      </c>
      <c r="N42" s="170"/>
      <c r="O42" s="170"/>
      <c r="P42" s="170">
        <f>'実質公債費比率（分子）の構造'!O$52</f>
        <v>3372</v>
      </c>
    </row>
    <row r="43" spans="1:16" x14ac:dyDescent="0.15">
      <c r="A43" s="170" t="s">
        <v>16</v>
      </c>
      <c r="B43" s="170">
        <f>'実質公債費比率（分子）の構造'!K$51</f>
        <v>1</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157</v>
      </c>
      <c r="C44" s="170"/>
      <c r="D44" s="170"/>
      <c r="E44" s="170">
        <f>'実質公債費比率（分子）の構造'!L$50</f>
        <v>131</v>
      </c>
      <c r="F44" s="170"/>
      <c r="G44" s="170"/>
      <c r="H44" s="170">
        <f>'実質公債費比率（分子）の構造'!M$50</f>
        <v>3</v>
      </c>
      <c r="I44" s="170"/>
      <c r="J44" s="170"/>
      <c r="K44" s="170">
        <f>'実質公債費比率（分子）の構造'!N$50</f>
        <v>1</v>
      </c>
      <c r="L44" s="170"/>
      <c r="M44" s="170"/>
      <c r="N44" s="170">
        <f>'実質公債費比率（分子）の構造'!O$50</f>
        <v>0</v>
      </c>
      <c r="O44" s="170"/>
      <c r="P44" s="170"/>
    </row>
    <row r="45" spans="1:16" x14ac:dyDescent="0.15">
      <c r="A45" s="170" t="s">
        <v>63</v>
      </c>
      <c r="B45" s="170">
        <f>'実質公債費比率（分子）の構造'!K$49</f>
        <v>34</v>
      </c>
      <c r="C45" s="170"/>
      <c r="D45" s="170"/>
      <c r="E45" s="170">
        <f>'実質公債費比率（分子）の構造'!L$49</f>
        <v>35</v>
      </c>
      <c r="F45" s="170"/>
      <c r="G45" s="170"/>
      <c r="H45" s="170">
        <f>'実質公債費比率（分子）の構造'!M$49</f>
        <v>35</v>
      </c>
      <c r="I45" s="170"/>
      <c r="J45" s="170"/>
      <c r="K45" s="170">
        <f>'実質公債費比率（分子）の構造'!N$49</f>
        <v>89</v>
      </c>
      <c r="L45" s="170"/>
      <c r="M45" s="170"/>
      <c r="N45" s="170">
        <f>'実質公債費比率（分子）の構造'!O$49</f>
        <v>55</v>
      </c>
      <c r="O45" s="170"/>
      <c r="P45" s="170"/>
    </row>
    <row r="46" spans="1:16" x14ac:dyDescent="0.15">
      <c r="A46" s="170" t="s">
        <v>64</v>
      </c>
      <c r="B46" s="170">
        <f>'実質公債費比率（分子）の構造'!K$48</f>
        <v>1160</v>
      </c>
      <c r="C46" s="170"/>
      <c r="D46" s="170"/>
      <c r="E46" s="170">
        <f>'実質公債費比率（分子）の構造'!L$48</f>
        <v>1083</v>
      </c>
      <c r="F46" s="170"/>
      <c r="G46" s="170"/>
      <c r="H46" s="170">
        <f>'実質公債費比率（分子）の構造'!M$48</f>
        <v>1091</v>
      </c>
      <c r="I46" s="170"/>
      <c r="J46" s="170"/>
      <c r="K46" s="170">
        <f>'実質公債費比率（分子）の構造'!N$48</f>
        <v>1107</v>
      </c>
      <c r="L46" s="170"/>
      <c r="M46" s="170"/>
      <c r="N46" s="170">
        <f>'実質公債費比率（分子）の構造'!O$48</f>
        <v>1180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2766</v>
      </c>
      <c r="C49" s="170"/>
      <c r="D49" s="170"/>
      <c r="E49" s="170">
        <f>'実質公債費比率（分子）の構造'!L$45</f>
        <v>3156</v>
      </c>
      <c r="F49" s="170"/>
      <c r="G49" s="170"/>
      <c r="H49" s="170">
        <f>'実質公債費比率（分子）の構造'!M$45</f>
        <v>3408</v>
      </c>
      <c r="I49" s="170"/>
      <c r="J49" s="170"/>
      <c r="K49" s="170">
        <f>'実質公債費比率（分子）の構造'!N$45</f>
        <v>3738</v>
      </c>
      <c r="L49" s="170"/>
      <c r="M49" s="170"/>
      <c r="N49" s="170">
        <f>'実質公債費比率（分子）の構造'!O$45</f>
        <v>3826</v>
      </c>
      <c r="O49" s="170"/>
      <c r="P49" s="170"/>
    </row>
    <row r="50" spans="1:16" x14ac:dyDescent="0.15">
      <c r="A50" s="170" t="s">
        <v>67</v>
      </c>
      <c r="B50" s="170" t="e">
        <f>NA()</f>
        <v>#N/A</v>
      </c>
      <c r="C50" s="170">
        <f>IF(ISNUMBER('実質公債費比率（分子）の構造'!K$53),'実質公債費比率（分子）の構造'!K$53,NA())</f>
        <v>1063</v>
      </c>
      <c r="D50" s="170" t="e">
        <f>NA()</f>
        <v>#N/A</v>
      </c>
      <c r="E50" s="170" t="e">
        <f>NA()</f>
        <v>#N/A</v>
      </c>
      <c r="F50" s="170">
        <f>IF(ISNUMBER('実質公債費比率（分子）の構造'!L$53),'実質公債費比率（分子）の構造'!L$53,NA())</f>
        <v>1308</v>
      </c>
      <c r="G50" s="170" t="e">
        <f>NA()</f>
        <v>#N/A</v>
      </c>
      <c r="H50" s="170" t="e">
        <f>NA()</f>
        <v>#N/A</v>
      </c>
      <c r="I50" s="170">
        <f>IF(ISNUMBER('実質公債費比率（分子）の構造'!M$53),'実質公債費比率（分子）の構造'!M$53,NA())</f>
        <v>1335</v>
      </c>
      <c r="J50" s="170" t="e">
        <f>NA()</f>
        <v>#N/A</v>
      </c>
      <c r="K50" s="170" t="e">
        <f>NA()</f>
        <v>#N/A</v>
      </c>
      <c r="L50" s="170">
        <f>IF(ISNUMBER('実質公債費比率（分子）の構造'!N$53),'実質公債費比率（分子）の構造'!N$53,NA())</f>
        <v>1649</v>
      </c>
      <c r="M50" s="170" t="e">
        <f>NA()</f>
        <v>#N/A</v>
      </c>
      <c r="N50" s="170" t="e">
        <f>NA()</f>
        <v>#N/A</v>
      </c>
      <c r="O50" s="170">
        <f>IF(ISNUMBER('実質公債費比率（分子）の構造'!O$53),'実質公債費比率（分子）の構造'!O$53,NA())</f>
        <v>1689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34511</v>
      </c>
      <c r="E56" s="169"/>
      <c r="F56" s="169"/>
      <c r="G56" s="169">
        <f>'将来負担比率（分子）の構造'!J$52</f>
        <v>34303</v>
      </c>
      <c r="H56" s="169"/>
      <c r="I56" s="169"/>
      <c r="J56" s="169">
        <f>'将来負担比率（分子）の構造'!K$52</f>
        <v>33350</v>
      </c>
      <c r="K56" s="169"/>
      <c r="L56" s="169"/>
      <c r="M56" s="169">
        <f>'将来負担比率（分子）の構造'!L$52</f>
        <v>31427</v>
      </c>
      <c r="N56" s="169"/>
      <c r="O56" s="169"/>
      <c r="P56" s="169">
        <f>'将来負担比率（分子）の構造'!M$52</f>
        <v>29476</v>
      </c>
    </row>
    <row r="57" spans="1:16" x14ac:dyDescent="0.15">
      <c r="A57" s="169" t="s">
        <v>42</v>
      </c>
      <c r="B57" s="169"/>
      <c r="C57" s="169"/>
      <c r="D57" s="169">
        <f>'将来負担比率（分子）の構造'!I$51</f>
        <v>5491</v>
      </c>
      <c r="E57" s="169"/>
      <c r="F57" s="169"/>
      <c r="G57" s="169">
        <f>'将来負担比率（分子）の構造'!J$51</f>
        <v>5223</v>
      </c>
      <c r="H57" s="169"/>
      <c r="I57" s="169"/>
      <c r="J57" s="169">
        <f>'将来負担比率（分子）の構造'!K$51</f>
        <v>5073</v>
      </c>
      <c r="K57" s="169"/>
      <c r="L57" s="169"/>
      <c r="M57" s="169">
        <f>'将来負担比率（分子）の構造'!L$51</f>
        <v>4787</v>
      </c>
      <c r="N57" s="169"/>
      <c r="O57" s="169"/>
      <c r="P57" s="169">
        <f>'将来負担比率（分子）の構造'!M$51</f>
        <v>4669</v>
      </c>
    </row>
    <row r="58" spans="1:16" x14ac:dyDescent="0.15">
      <c r="A58" s="169" t="s">
        <v>41</v>
      </c>
      <c r="B58" s="169"/>
      <c r="C58" s="169"/>
      <c r="D58" s="169">
        <f>'将来負担比率（分子）の構造'!I$50</f>
        <v>9365</v>
      </c>
      <c r="E58" s="169"/>
      <c r="F58" s="169"/>
      <c r="G58" s="169">
        <f>'将来負担比率（分子）の構造'!J$50</f>
        <v>9791</v>
      </c>
      <c r="H58" s="169"/>
      <c r="I58" s="169"/>
      <c r="J58" s="169">
        <f>'将来負担比率（分子）の構造'!K$50</f>
        <v>10997</v>
      </c>
      <c r="K58" s="169"/>
      <c r="L58" s="169"/>
      <c r="M58" s="169">
        <f>'将来負担比率（分子）の構造'!L$50</f>
        <v>12152</v>
      </c>
      <c r="N58" s="169"/>
      <c r="O58" s="169"/>
      <c r="P58" s="169">
        <f>'将来負担比率（分子）の構造'!M$50</f>
        <v>12493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73</v>
      </c>
      <c r="C61" s="169"/>
      <c r="D61" s="169"/>
      <c r="E61" s="169">
        <f>'将来負担比率（分子）の構造'!J$46</f>
        <v>119</v>
      </c>
      <c r="F61" s="169"/>
      <c r="G61" s="169"/>
      <c r="H61" s="169">
        <f>'将来負担比率（分子）の構造'!K$46</f>
        <v>49</v>
      </c>
      <c r="I61" s="169"/>
      <c r="J61" s="169"/>
      <c r="K61" s="169">
        <f>'将来負担比率（分子）の構造'!L$46</f>
        <v>79</v>
      </c>
      <c r="L61" s="169"/>
      <c r="M61" s="169"/>
      <c r="N61" s="169">
        <f>'将来負担比率（分子）の構造'!M$46</f>
        <v>176</v>
      </c>
      <c r="O61" s="169"/>
      <c r="P61" s="169"/>
    </row>
    <row r="62" spans="1:16" x14ac:dyDescent="0.15">
      <c r="A62" s="169" t="s">
        <v>35</v>
      </c>
      <c r="B62" s="169">
        <f>'将来負担比率（分子）の構造'!I$45</f>
        <v>4171</v>
      </c>
      <c r="C62" s="169"/>
      <c r="D62" s="169"/>
      <c r="E62" s="169">
        <f>'将来負担比率（分子）の構造'!J$45</f>
        <v>4282</v>
      </c>
      <c r="F62" s="169"/>
      <c r="G62" s="169"/>
      <c r="H62" s="169">
        <f>'将来負担比率（分子）の構造'!K$45</f>
        <v>4313</v>
      </c>
      <c r="I62" s="169"/>
      <c r="J62" s="169"/>
      <c r="K62" s="169">
        <f>'将来負担比率（分子）の構造'!L$45</f>
        <v>4353</v>
      </c>
      <c r="L62" s="169"/>
      <c r="M62" s="169"/>
      <c r="N62" s="169">
        <f>'将来負担比率（分子）の構造'!M$45</f>
        <v>4513</v>
      </c>
      <c r="O62" s="169"/>
      <c r="P62" s="169"/>
    </row>
    <row r="63" spans="1:16" x14ac:dyDescent="0.15">
      <c r="A63" s="169" t="s">
        <v>34</v>
      </c>
      <c r="B63" s="169">
        <f>'将来負担比率（分子）の構造'!I$44</f>
        <v>103</v>
      </c>
      <c r="C63" s="169"/>
      <c r="D63" s="169"/>
      <c r="E63" s="169">
        <f>'将来負担比率（分子）の構造'!J$44</f>
        <v>293</v>
      </c>
      <c r="F63" s="169"/>
      <c r="G63" s="169"/>
      <c r="H63" s="169">
        <f>'将来負担比率（分子）の構造'!K$44</f>
        <v>258</v>
      </c>
      <c r="I63" s="169"/>
      <c r="J63" s="169"/>
      <c r="K63" s="169">
        <f>'将来負担比率（分子）の構造'!L$44</f>
        <v>170</v>
      </c>
      <c r="L63" s="169"/>
      <c r="M63" s="169"/>
      <c r="N63" s="169">
        <f>'将来負担比率（分子）の構造'!M$44</f>
        <v>139</v>
      </c>
      <c r="O63" s="169"/>
      <c r="P63" s="169"/>
    </row>
    <row r="64" spans="1:16" x14ac:dyDescent="0.15">
      <c r="A64" s="169" t="s">
        <v>33</v>
      </c>
      <c r="B64" s="169">
        <f>'将来負担比率（分子）の構造'!I$43</f>
        <v>14492</v>
      </c>
      <c r="C64" s="169"/>
      <c r="D64" s="169"/>
      <c r="E64" s="169">
        <f>'将来負担比率（分子）の構造'!J$43</f>
        <v>13466</v>
      </c>
      <c r="F64" s="169"/>
      <c r="G64" s="169"/>
      <c r="H64" s="169">
        <f>'将来負担比率（分子）の構造'!K$43</f>
        <v>13445</v>
      </c>
      <c r="I64" s="169"/>
      <c r="J64" s="169"/>
      <c r="K64" s="169">
        <f>'将来負担比率（分子）の構造'!L$43</f>
        <v>12686</v>
      </c>
      <c r="L64" s="169"/>
      <c r="M64" s="169"/>
      <c r="N64" s="169">
        <f>'将来負担比率（分子）の構造'!M$43</f>
        <v>12154</v>
      </c>
      <c r="O64" s="169"/>
      <c r="P64" s="169"/>
    </row>
    <row r="65" spans="1:16" x14ac:dyDescent="0.15">
      <c r="A65" s="169" t="s">
        <v>32</v>
      </c>
      <c r="B65" s="169">
        <f>'将来負担比率（分子）の構造'!I$42</f>
        <v>132</v>
      </c>
      <c r="C65" s="169"/>
      <c r="D65" s="169"/>
      <c r="E65" s="169">
        <f>'将来負担比率（分子）の構造'!J$42</f>
        <v>4</v>
      </c>
      <c r="F65" s="169"/>
      <c r="G65" s="169"/>
      <c r="H65" s="169">
        <f>'将来負担比率（分子）の構造'!K$42</f>
        <v>1</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40767</v>
      </c>
      <c r="C66" s="169"/>
      <c r="D66" s="169"/>
      <c r="E66" s="169">
        <f>'将来負担比率（分子）の構造'!J$41</f>
        <v>40363</v>
      </c>
      <c r="F66" s="169"/>
      <c r="G66" s="169"/>
      <c r="H66" s="169">
        <f>'将来負担比率（分子）の構造'!K$41</f>
        <v>40152</v>
      </c>
      <c r="I66" s="169"/>
      <c r="J66" s="169"/>
      <c r="K66" s="169">
        <f>'将来負担比率（分子）の構造'!L$41</f>
        <v>38089</v>
      </c>
      <c r="L66" s="169"/>
      <c r="M66" s="169"/>
      <c r="N66" s="169">
        <f>'将来負担比率（分子）の構造'!M$41</f>
        <v>35903</v>
      </c>
      <c r="O66" s="169"/>
      <c r="P66" s="169"/>
    </row>
    <row r="67" spans="1:16" x14ac:dyDescent="0.15">
      <c r="A67" s="169" t="s">
        <v>71</v>
      </c>
      <c r="B67" s="169" t="e">
        <f>NA()</f>
        <v>#N/A</v>
      </c>
      <c r="C67" s="169">
        <f>IF(ISNUMBER('将来負担比率（分子）の構造'!I$53), IF('将来負担比率（分子）の構造'!I$53 &lt; 0, 0, '将来負担比率（分子）の構造'!I$53), NA())</f>
        <v>10370</v>
      </c>
      <c r="D67" s="169" t="e">
        <f>NA()</f>
        <v>#N/A</v>
      </c>
      <c r="E67" s="169" t="e">
        <f>NA()</f>
        <v>#N/A</v>
      </c>
      <c r="F67" s="169">
        <f>IF(ISNUMBER('将来負担比率（分子）の構造'!J$53), IF('将来負担比率（分子）の構造'!J$53 &lt; 0, 0, '将来負担比率（分子）の構造'!J$53), NA())</f>
        <v>9209</v>
      </c>
      <c r="G67" s="169" t="e">
        <f>NA()</f>
        <v>#N/A</v>
      </c>
      <c r="H67" s="169" t="e">
        <f>NA()</f>
        <v>#N/A</v>
      </c>
      <c r="I67" s="169">
        <f>IF(ISNUMBER('将来負担比率（分子）の構造'!K$53), IF('将来負担比率（分子）の構造'!K$53 &lt; 0, 0, '将来負担比率（分子）の構造'!K$53), NA())</f>
        <v>8798</v>
      </c>
      <c r="J67" s="169" t="e">
        <f>NA()</f>
        <v>#N/A</v>
      </c>
      <c r="K67" s="169" t="e">
        <f>NA()</f>
        <v>#N/A</v>
      </c>
      <c r="L67" s="169">
        <f>IF(ISNUMBER('将来負担比率（分子）の構造'!L$53), IF('将来負担比率（分子）の構造'!L$53 &lt; 0, 0, '将来負担比率（分子）の構造'!L$53), NA())</f>
        <v>7012</v>
      </c>
      <c r="M67" s="169" t="e">
        <f>NA()</f>
        <v>#N/A</v>
      </c>
      <c r="N67" s="169" t="e">
        <f>NA()</f>
        <v>#N/A</v>
      </c>
      <c r="O67" s="169">
        <f>IF(ISNUMBER('将来負担比率（分子）の構造'!M$53), IF('将来負担比率（分子）の構造'!M$53 &lt; 0, 0, '将来負担比率（分子）の構造'!M$53), NA())</f>
        <v>6247</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4602</v>
      </c>
      <c r="C72" s="173">
        <f>基金残高に係る経年分析!G55</f>
        <v>4804</v>
      </c>
      <c r="D72" s="173">
        <f>基金残高に係る経年分析!H55</f>
        <v>4798</v>
      </c>
    </row>
    <row r="73" spans="1:16" x14ac:dyDescent="0.15">
      <c r="A73" s="172" t="s">
        <v>74</v>
      </c>
      <c r="B73" s="173">
        <f>基金残高に係る経年分析!F56</f>
        <v>1064</v>
      </c>
      <c r="C73" s="173">
        <f>基金残高に係る経年分析!G56</f>
        <v>1194</v>
      </c>
      <c r="D73" s="173">
        <f>基金残高に係る経年分析!H56</f>
        <v>1122</v>
      </c>
    </row>
    <row r="74" spans="1:16" x14ac:dyDescent="0.15">
      <c r="A74" s="172" t="s">
        <v>75</v>
      </c>
      <c r="B74" s="173">
        <f>基金残高に係る経年分析!F57</f>
        <v>3710</v>
      </c>
      <c r="C74" s="173">
        <f>基金残高に係る経年分析!G57</f>
        <v>4096</v>
      </c>
      <c r="D74" s="173">
        <f>基金残高に係る経年分析!H57</f>
        <v>4209</v>
      </c>
    </row>
  </sheetData>
  <sheetProtection algorithmName="SHA-512" hashValue="PBZ97T2G1nn4CsZ9BeKqtzMWMY4puQPULihC428RgMBjwsfUVba5fBYjm2GJGuSnMvM96mtj6wYhphkB83GTXA==" saltValue="d3cE757/G1YwYOu/8bj7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10318109</v>
      </c>
      <c r="S5" s="626"/>
      <c r="T5" s="626"/>
      <c r="U5" s="626"/>
      <c r="V5" s="626"/>
      <c r="W5" s="626"/>
      <c r="X5" s="626"/>
      <c r="Y5" s="627"/>
      <c r="Z5" s="628">
        <v>31.1</v>
      </c>
      <c r="AA5" s="628"/>
      <c r="AB5" s="628"/>
      <c r="AC5" s="628"/>
      <c r="AD5" s="629">
        <v>9754522</v>
      </c>
      <c r="AE5" s="629"/>
      <c r="AF5" s="629"/>
      <c r="AG5" s="629"/>
      <c r="AH5" s="629"/>
      <c r="AI5" s="629"/>
      <c r="AJ5" s="629"/>
      <c r="AK5" s="629"/>
      <c r="AL5" s="630">
        <v>49.8</v>
      </c>
      <c r="AM5" s="631"/>
      <c r="AN5" s="631"/>
      <c r="AO5" s="632"/>
      <c r="AP5" s="622" t="s">
        <v>216</v>
      </c>
      <c r="AQ5" s="623"/>
      <c r="AR5" s="623"/>
      <c r="AS5" s="623"/>
      <c r="AT5" s="623"/>
      <c r="AU5" s="623"/>
      <c r="AV5" s="623"/>
      <c r="AW5" s="623"/>
      <c r="AX5" s="623"/>
      <c r="AY5" s="623"/>
      <c r="AZ5" s="623"/>
      <c r="BA5" s="623"/>
      <c r="BB5" s="623"/>
      <c r="BC5" s="623"/>
      <c r="BD5" s="623"/>
      <c r="BE5" s="623"/>
      <c r="BF5" s="624"/>
      <c r="BG5" s="636">
        <v>9748738</v>
      </c>
      <c r="BH5" s="637"/>
      <c r="BI5" s="637"/>
      <c r="BJ5" s="637"/>
      <c r="BK5" s="637"/>
      <c r="BL5" s="637"/>
      <c r="BM5" s="637"/>
      <c r="BN5" s="638"/>
      <c r="BO5" s="639">
        <v>94.5</v>
      </c>
      <c r="BP5" s="639"/>
      <c r="BQ5" s="639"/>
      <c r="BR5" s="639"/>
      <c r="BS5" s="640">
        <v>168995</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187889</v>
      </c>
      <c r="S6" s="637"/>
      <c r="T6" s="637"/>
      <c r="U6" s="637"/>
      <c r="V6" s="637"/>
      <c r="W6" s="637"/>
      <c r="X6" s="637"/>
      <c r="Y6" s="638"/>
      <c r="Z6" s="639">
        <v>0.6</v>
      </c>
      <c r="AA6" s="639"/>
      <c r="AB6" s="639"/>
      <c r="AC6" s="639"/>
      <c r="AD6" s="640">
        <v>187889</v>
      </c>
      <c r="AE6" s="640"/>
      <c r="AF6" s="640"/>
      <c r="AG6" s="640"/>
      <c r="AH6" s="640"/>
      <c r="AI6" s="640"/>
      <c r="AJ6" s="640"/>
      <c r="AK6" s="640"/>
      <c r="AL6" s="641">
        <v>1</v>
      </c>
      <c r="AM6" s="642"/>
      <c r="AN6" s="642"/>
      <c r="AO6" s="643"/>
      <c r="AP6" s="633" t="s">
        <v>221</v>
      </c>
      <c r="AQ6" s="634"/>
      <c r="AR6" s="634"/>
      <c r="AS6" s="634"/>
      <c r="AT6" s="634"/>
      <c r="AU6" s="634"/>
      <c r="AV6" s="634"/>
      <c r="AW6" s="634"/>
      <c r="AX6" s="634"/>
      <c r="AY6" s="634"/>
      <c r="AZ6" s="634"/>
      <c r="BA6" s="634"/>
      <c r="BB6" s="634"/>
      <c r="BC6" s="634"/>
      <c r="BD6" s="634"/>
      <c r="BE6" s="634"/>
      <c r="BF6" s="635"/>
      <c r="BG6" s="636">
        <v>9748738</v>
      </c>
      <c r="BH6" s="637"/>
      <c r="BI6" s="637"/>
      <c r="BJ6" s="637"/>
      <c r="BK6" s="637"/>
      <c r="BL6" s="637"/>
      <c r="BM6" s="637"/>
      <c r="BN6" s="638"/>
      <c r="BO6" s="639">
        <v>94.5</v>
      </c>
      <c r="BP6" s="639"/>
      <c r="BQ6" s="639"/>
      <c r="BR6" s="639"/>
      <c r="BS6" s="640">
        <v>168995</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225149</v>
      </c>
      <c r="CS6" s="637"/>
      <c r="CT6" s="637"/>
      <c r="CU6" s="637"/>
      <c r="CV6" s="637"/>
      <c r="CW6" s="637"/>
      <c r="CX6" s="637"/>
      <c r="CY6" s="638"/>
      <c r="CZ6" s="630">
        <v>0.7</v>
      </c>
      <c r="DA6" s="631"/>
      <c r="DB6" s="631"/>
      <c r="DC6" s="647"/>
      <c r="DD6" s="645">
        <v>1837</v>
      </c>
      <c r="DE6" s="637"/>
      <c r="DF6" s="637"/>
      <c r="DG6" s="637"/>
      <c r="DH6" s="637"/>
      <c r="DI6" s="637"/>
      <c r="DJ6" s="637"/>
      <c r="DK6" s="637"/>
      <c r="DL6" s="637"/>
      <c r="DM6" s="637"/>
      <c r="DN6" s="637"/>
      <c r="DO6" s="637"/>
      <c r="DP6" s="638"/>
      <c r="DQ6" s="645">
        <v>225149</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4810</v>
      </c>
      <c r="S7" s="637"/>
      <c r="T7" s="637"/>
      <c r="U7" s="637"/>
      <c r="V7" s="637"/>
      <c r="W7" s="637"/>
      <c r="X7" s="637"/>
      <c r="Y7" s="638"/>
      <c r="Z7" s="639">
        <v>0</v>
      </c>
      <c r="AA7" s="639"/>
      <c r="AB7" s="639"/>
      <c r="AC7" s="639"/>
      <c r="AD7" s="640">
        <v>4810</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3637309</v>
      </c>
      <c r="BH7" s="637"/>
      <c r="BI7" s="637"/>
      <c r="BJ7" s="637"/>
      <c r="BK7" s="637"/>
      <c r="BL7" s="637"/>
      <c r="BM7" s="637"/>
      <c r="BN7" s="638"/>
      <c r="BO7" s="639">
        <v>35.299999999999997</v>
      </c>
      <c r="BP7" s="639"/>
      <c r="BQ7" s="639"/>
      <c r="BR7" s="639"/>
      <c r="BS7" s="640">
        <v>168995</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4178200</v>
      </c>
      <c r="CS7" s="637"/>
      <c r="CT7" s="637"/>
      <c r="CU7" s="637"/>
      <c r="CV7" s="637"/>
      <c r="CW7" s="637"/>
      <c r="CX7" s="637"/>
      <c r="CY7" s="638"/>
      <c r="CZ7" s="639">
        <v>12.8</v>
      </c>
      <c r="DA7" s="639"/>
      <c r="DB7" s="639"/>
      <c r="DC7" s="639"/>
      <c r="DD7" s="645">
        <v>662784</v>
      </c>
      <c r="DE7" s="637"/>
      <c r="DF7" s="637"/>
      <c r="DG7" s="637"/>
      <c r="DH7" s="637"/>
      <c r="DI7" s="637"/>
      <c r="DJ7" s="637"/>
      <c r="DK7" s="637"/>
      <c r="DL7" s="637"/>
      <c r="DM7" s="637"/>
      <c r="DN7" s="637"/>
      <c r="DO7" s="637"/>
      <c r="DP7" s="638"/>
      <c r="DQ7" s="645">
        <v>3125354</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44415</v>
      </c>
      <c r="S8" s="637"/>
      <c r="T8" s="637"/>
      <c r="U8" s="637"/>
      <c r="V8" s="637"/>
      <c r="W8" s="637"/>
      <c r="X8" s="637"/>
      <c r="Y8" s="638"/>
      <c r="Z8" s="639">
        <v>0.1</v>
      </c>
      <c r="AA8" s="639"/>
      <c r="AB8" s="639"/>
      <c r="AC8" s="639"/>
      <c r="AD8" s="640">
        <v>44415</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108328</v>
      </c>
      <c r="BH8" s="637"/>
      <c r="BI8" s="637"/>
      <c r="BJ8" s="637"/>
      <c r="BK8" s="637"/>
      <c r="BL8" s="637"/>
      <c r="BM8" s="637"/>
      <c r="BN8" s="638"/>
      <c r="BO8" s="639">
        <v>1</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11423712</v>
      </c>
      <c r="CS8" s="637"/>
      <c r="CT8" s="637"/>
      <c r="CU8" s="637"/>
      <c r="CV8" s="637"/>
      <c r="CW8" s="637"/>
      <c r="CX8" s="637"/>
      <c r="CY8" s="638"/>
      <c r="CZ8" s="639">
        <v>35</v>
      </c>
      <c r="DA8" s="639"/>
      <c r="DB8" s="639"/>
      <c r="DC8" s="639"/>
      <c r="DD8" s="645">
        <v>154985</v>
      </c>
      <c r="DE8" s="637"/>
      <c r="DF8" s="637"/>
      <c r="DG8" s="637"/>
      <c r="DH8" s="637"/>
      <c r="DI8" s="637"/>
      <c r="DJ8" s="637"/>
      <c r="DK8" s="637"/>
      <c r="DL8" s="637"/>
      <c r="DM8" s="637"/>
      <c r="DN8" s="637"/>
      <c r="DO8" s="637"/>
      <c r="DP8" s="638"/>
      <c r="DQ8" s="645">
        <v>6076970</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49495</v>
      </c>
      <c r="S9" s="637"/>
      <c r="T9" s="637"/>
      <c r="U9" s="637"/>
      <c r="V9" s="637"/>
      <c r="W9" s="637"/>
      <c r="X9" s="637"/>
      <c r="Y9" s="638"/>
      <c r="Z9" s="639">
        <v>0.1</v>
      </c>
      <c r="AA9" s="639"/>
      <c r="AB9" s="639"/>
      <c r="AC9" s="639"/>
      <c r="AD9" s="640">
        <v>49495</v>
      </c>
      <c r="AE9" s="640"/>
      <c r="AF9" s="640"/>
      <c r="AG9" s="640"/>
      <c r="AH9" s="640"/>
      <c r="AI9" s="640"/>
      <c r="AJ9" s="640"/>
      <c r="AK9" s="640"/>
      <c r="AL9" s="641">
        <v>0.3</v>
      </c>
      <c r="AM9" s="642"/>
      <c r="AN9" s="642"/>
      <c r="AO9" s="643"/>
      <c r="AP9" s="633" t="s">
        <v>230</v>
      </c>
      <c r="AQ9" s="634"/>
      <c r="AR9" s="634"/>
      <c r="AS9" s="634"/>
      <c r="AT9" s="634"/>
      <c r="AU9" s="634"/>
      <c r="AV9" s="634"/>
      <c r="AW9" s="634"/>
      <c r="AX9" s="634"/>
      <c r="AY9" s="634"/>
      <c r="AZ9" s="634"/>
      <c r="BA9" s="634"/>
      <c r="BB9" s="634"/>
      <c r="BC9" s="634"/>
      <c r="BD9" s="634"/>
      <c r="BE9" s="634"/>
      <c r="BF9" s="635"/>
      <c r="BG9" s="636">
        <v>2751342</v>
      </c>
      <c r="BH9" s="637"/>
      <c r="BI9" s="637"/>
      <c r="BJ9" s="637"/>
      <c r="BK9" s="637"/>
      <c r="BL9" s="637"/>
      <c r="BM9" s="637"/>
      <c r="BN9" s="638"/>
      <c r="BO9" s="639">
        <v>26.7</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2625715</v>
      </c>
      <c r="CS9" s="637"/>
      <c r="CT9" s="637"/>
      <c r="CU9" s="637"/>
      <c r="CV9" s="637"/>
      <c r="CW9" s="637"/>
      <c r="CX9" s="637"/>
      <c r="CY9" s="638"/>
      <c r="CZ9" s="639">
        <v>8.1</v>
      </c>
      <c r="DA9" s="639"/>
      <c r="DB9" s="639"/>
      <c r="DC9" s="639"/>
      <c r="DD9" s="645">
        <v>158116</v>
      </c>
      <c r="DE9" s="637"/>
      <c r="DF9" s="637"/>
      <c r="DG9" s="637"/>
      <c r="DH9" s="637"/>
      <c r="DI9" s="637"/>
      <c r="DJ9" s="637"/>
      <c r="DK9" s="637"/>
      <c r="DL9" s="637"/>
      <c r="DM9" s="637"/>
      <c r="DN9" s="637"/>
      <c r="DO9" s="637"/>
      <c r="DP9" s="638"/>
      <c r="DQ9" s="645">
        <v>2193738</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187683</v>
      </c>
      <c r="BH10" s="637"/>
      <c r="BI10" s="637"/>
      <c r="BJ10" s="637"/>
      <c r="BK10" s="637"/>
      <c r="BL10" s="637"/>
      <c r="BM10" s="637"/>
      <c r="BN10" s="638"/>
      <c r="BO10" s="639">
        <v>1.8</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35862</v>
      </c>
      <c r="CS10" s="637"/>
      <c r="CT10" s="637"/>
      <c r="CU10" s="637"/>
      <c r="CV10" s="637"/>
      <c r="CW10" s="637"/>
      <c r="CX10" s="637"/>
      <c r="CY10" s="638"/>
      <c r="CZ10" s="639">
        <v>0.1</v>
      </c>
      <c r="DA10" s="639"/>
      <c r="DB10" s="639"/>
      <c r="DC10" s="639"/>
      <c r="DD10" s="645">
        <v>329</v>
      </c>
      <c r="DE10" s="637"/>
      <c r="DF10" s="637"/>
      <c r="DG10" s="637"/>
      <c r="DH10" s="637"/>
      <c r="DI10" s="637"/>
      <c r="DJ10" s="637"/>
      <c r="DK10" s="637"/>
      <c r="DL10" s="637"/>
      <c r="DM10" s="637"/>
      <c r="DN10" s="637"/>
      <c r="DO10" s="637"/>
      <c r="DP10" s="638"/>
      <c r="DQ10" s="645">
        <v>26979</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1440468</v>
      </c>
      <c r="S11" s="637"/>
      <c r="T11" s="637"/>
      <c r="U11" s="637"/>
      <c r="V11" s="637"/>
      <c r="W11" s="637"/>
      <c r="X11" s="637"/>
      <c r="Y11" s="638"/>
      <c r="Z11" s="641">
        <v>4.3</v>
      </c>
      <c r="AA11" s="642"/>
      <c r="AB11" s="642"/>
      <c r="AC11" s="648"/>
      <c r="AD11" s="645">
        <v>1440468</v>
      </c>
      <c r="AE11" s="637"/>
      <c r="AF11" s="637"/>
      <c r="AG11" s="637"/>
      <c r="AH11" s="637"/>
      <c r="AI11" s="637"/>
      <c r="AJ11" s="637"/>
      <c r="AK11" s="638"/>
      <c r="AL11" s="641">
        <v>7.4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589956</v>
      </c>
      <c r="BH11" s="637"/>
      <c r="BI11" s="637"/>
      <c r="BJ11" s="637"/>
      <c r="BK11" s="637"/>
      <c r="BL11" s="637"/>
      <c r="BM11" s="637"/>
      <c r="BN11" s="638"/>
      <c r="BO11" s="639">
        <v>5.7</v>
      </c>
      <c r="BP11" s="639"/>
      <c r="BQ11" s="639"/>
      <c r="BR11" s="639"/>
      <c r="BS11" s="640">
        <v>168995</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539448</v>
      </c>
      <c r="CS11" s="637"/>
      <c r="CT11" s="637"/>
      <c r="CU11" s="637"/>
      <c r="CV11" s="637"/>
      <c r="CW11" s="637"/>
      <c r="CX11" s="637"/>
      <c r="CY11" s="638"/>
      <c r="CZ11" s="639">
        <v>1.7</v>
      </c>
      <c r="DA11" s="639"/>
      <c r="DB11" s="639"/>
      <c r="DC11" s="639"/>
      <c r="DD11" s="645">
        <v>223932</v>
      </c>
      <c r="DE11" s="637"/>
      <c r="DF11" s="637"/>
      <c r="DG11" s="637"/>
      <c r="DH11" s="637"/>
      <c r="DI11" s="637"/>
      <c r="DJ11" s="637"/>
      <c r="DK11" s="637"/>
      <c r="DL11" s="637"/>
      <c r="DM11" s="637"/>
      <c r="DN11" s="637"/>
      <c r="DO11" s="637"/>
      <c r="DP11" s="638"/>
      <c r="DQ11" s="645">
        <v>251547</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72486</v>
      </c>
      <c r="S12" s="637"/>
      <c r="T12" s="637"/>
      <c r="U12" s="637"/>
      <c r="V12" s="637"/>
      <c r="W12" s="637"/>
      <c r="X12" s="637"/>
      <c r="Y12" s="638"/>
      <c r="Z12" s="639">
        <v>0.2</v>
      </c>
      <c r="AA12" s="639"/>
      <c r="AB12" s="639"/>
      <c r="AC12" s="639"/>
      <c r="AD12" s="640">
        <v>72486</v>
      </c>
      <c r="AE12" s="640"/>
      <c r="AF12" s="640"/>
      <c r="AG12" s="640"/>
      <c r="AH12" s="640"/>
      <c r="AI12" s="640"/>
      <c r="AJ12" s="640"/>
      <c r="AK12" s="640"/>
      <c r="AL12" s="641">
        <v>0.4</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5408410</v>
      </c>
      <c r="BH12" s="637"/>
      <c r="BI12" s="637"/>
      <c r="BJ12" s="637"/>
      <c r="BK12" s="637"/>
      <c r="BL12" s="637"/>
      <c r="BM12" s="637"/>
      <c r="BN12" s="638"/>
      <c r="BO12" s="639">
        <v>52.4</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892567</v>
      </c>
      <c r="CS12" s="637"/>
      <c r="CT12" s="637"/>
      <c r="CU12" s="637"/>
      <c r="CV12" s="637"/>
      <c r="CW12" s="637"/>
      <c r="CX12" s="637"/>
      <c r="CY12" s="638"/>
      <c r="CZ12" s="639">
        <v>2.7</v>
      </c>
      <c r="DA12" s="639"/>
      <c r="DB12" s="639"/>
      <c r="DC12" s="639"/>
      <c r="DD12" s="645">
        <v>21768</v>
      </c>
      <c r="DE12" s="637"/>
      <c r="DF12" s="637"/>
      <c r="DG12" s="637"/>
      <c r="DH12" s="637"/>
      <c r="DI12" s="637"/>
      <c r="DJ12" s="637"/>
      <c r="DK12" s="637"/>
      <c r="DL12" s="637"/>
      <c r="DM12" s="637"/>
      <c r="DN12" s="637"/>
      <c r="DO12" s="637"/>
      <c r="DP12" s="638"/>
      <c r="DQ12" s="645">
        <v>610491</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5385395</v>
      </c>
      <c r="BH13" s="637"/>
      <c r="BI13" s="637"/>
      <c r="BJ13" s="637"/>
      <c r="BK13" s="637"/>
      <c r="BL13" s="637"/>
      <c r="BM13" s="637"/>
      <c r="BN13" s="638"/>
      <c r="BO13" s="639">
        <v>52.2</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2561918</v>
      </c>
      <c r="CS13" s="637"/>
      <c r="CT13" s="637"/>
      <c r="CU13" s="637"/>
      <c r="CV13" s="637"/>
      <c r="CW13" s="637"/>
      <c r="CX13" s="637"/>
      <c r="CY13" s="638"/>
      <c r="CZ13" s="639">
        <v>7.9</v>
      </c>
      <c r="DA13" s="639"/>
      <c r="DB13" s="639"/>
      <c r="DC13" s="639"/>
      <c r="DD13" s="645">
        <v>594985</v>
      </c>
      <c r="DE13" s="637"/>
      <c r="DF13" s="637"/>
      <c r="DG13" s="637"/>
      <c r="DH13" s="637"/>
      <c r="DI13" s="637"/>
      <c r="DJ13" s="637"/>
      <c r="DK13" s="637"/>
      <c r="DL13" s="637"/>
      <c r="DM13" s="637"/>
      <c r="DN13" s="637"/>
      <c r="DO13" s="637"/>
      <c r="DP13" s="638"/>
      <c r="DQ13" s="645">
        <v>1913812</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1696</v>
      </c>
      <c r="S14" s="637"/>
      <c r="T14" s="637"/>
      <c r="U14" s="637"/>
      <c r="V14" s="637"/>
      <c r="W14" s="637"/>
      <c r="X14" s="637"/>
      <c r="Y14" s="638"/>
      <c r="Z14" s="639">
        <v>0</v>
      </c>
      <c r="AA14" s="639"/>
      <c r="AB14" s="639"/>
      <c r="AC14" s="639"/>
      <c r="AD14" s="640">
        <v>1696</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212131</v>
      </c>
      <c r="BH14" s="637"/>
      <c r="BI14" s="637"/>
      <c r="BJ14" s="637"/>
      <c r="BK14" s="637"/>
      <c r="BL14" s="637"/>
      <c r="BM14" s="637"/>
      <c r="BN14" s="638"/>
      <c r="BO14" s="639">
        <v>2.1</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1335629</v>
      </c>
      <c r="CS14" s="637"/>
      <c r="CT14" s="637"/>
      <c r="CU14" s="637"/>
      <c r="CV14" s="637"/>
      <c r="CW14" s="637"/>
      <c r="CX14" s="637"/>
      <c r="CY14" s="638"/>
      <c r="CZ14" s="639">
        <v>4.0999999999999996</v>
      </c>
      <c r="DA14" s="639"/>
      <c r="DB14" s="639"/>
      <c r="DC14" s="639"/>
      <c r="DD14" s="645">
        <v>261836</v>
      </c>
      <c r="DE14" s="637"/>
      <c r="DF14" s="637"/>
      <c r="DG14" s="637"/>
      <c r="DH14" s="637"/>
      <c r="DI14" s="637"/>
      <c r="DJ14" s="637"/>
      <c r="DK14" s="637"/>
      <c r="DL14" s="637"/>
      <c r="DM14" s="637"/>
      <c r="DN14" s="637"/>
      <c r="DO14" s="637"/>
      <c r="DP14" s="638"/>
      <c r="DQ14" s="645">
        <v>1085041</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490888</v>
      </c>
      <c r="BH15" s="637"/>
      <c r="BI15" s="637"/>
      <c r="BJ15" s="637"/>
      <c r="BK15" s="637"/>
      <c r="BL15" s="637"/>
      <c r="BM15" s="637"/>
      <c r="BN15" s="638"/>
      <c r="BO15" s="639">
        <v>4.8</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4590562</v>
      </c>
      <c r="CS15" s="637"/>
      <c r="CT15" s="637"/>
      <c r="CU15" s="637"/>
      <c r="CV15" s="637"/>
      <c r="CW15" s="637"/>
      <c r="CX15" s="637"/>
      <c r="CY15" s="638"/>
      <c r="CZ15" s="639">
        <v>14.1</v>
      </c>
      <c r="DA15" s="639"/>
      <c r="DB15" s="639"/>
      <c r="DC15" s="639"/>
      <c r="DD15" s="645">
        <v>347169</v>
      </c>
      <c r="DE15" s="637"/>
      <c r="DF15" s="637"/>
      <c r="DG15" s="637"/>
      <c r="DH15" s="637"/>
      <c r="DI15" s="637"/>
      <c r="DJ15" s="637"/>
      <c r="DK15" s="637"/>
      <c r="DL15" s="637"/>
      <c r="DM15" s="637"/>
      <c r="DN15" s="637"/>
      <c r="DO15" s="637"/>
      <c r="DP15" s="638"/>
      <c r="DQ15" s="645">
        <v>3765089</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21332</v>
      </c>
      <c r="S16" s="637"/>
      <c r="T16" s="637"/>
      <c r="U16" s="637"/>
      <c r="V16" s="637"/>
      <c r="W16" s="637"/>
      <c r="X16" s="637"/>
      <c r="Y16" s="638"/>
      <c r="Z16" s="639">
        <v>0.1</v>
      </c>
      <c r="AA16" s="639"/>
      <c r="AB16" s="639"/>
      <c r="AC16" s="639"/>
      <c r="AD16" s="640">
        <v>21332</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251462</v>
      </c>
      <c r="CS16" s="637"/>
      <c r="CT16" s="637"/>
      <c r="CU16" s="637"/>
      <c r="CV16" s="637"/>
      <c r="CW16" s="637"/>
      <c r="CX16" s="637"/>
      <c r="CY16" s="638"/>
      <c r="CZ16" s="639">
        <v>0.8</v>
      </c>
      <c r="DA16" s="639"/>
      <c r="DB16" s="639"/>
      <c r="DC16" s="639"/>
      <c r="DD16" s="645" t="s">
        <v>121</v>
      </c>
      <c r="DE16" s="637"/>
      <c r="DF16" s="637"/>
      <c r="DG16" s="637"/>
      <c r="DH16" s="637"/>
      <c r="DI16" s="637"/>
      <c r="DJ16" s="637"/>
      <c r="DK16" s="637"/>
      <c r="DL16" s="637"/>
      <c r="DM16" s="637"/>
      <c r="DN16" s="637"/>
      <c r="DO16" s="637"/>
      <c r="DP16" s="638"/>
      <c r="DQ16" s="645">
        <v>39135</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134659</v>
      </c>
      <c r="S17" s="637"/>
      <c r="T17" s="637"/>
      <c r="U17" s="637"/>
      <c r="V17" s="637"/>
      <c r="W17" s="637"/>
      <c r="X17" s="637"/>
      <c r="Y17" s="638"/>
      <c r="Z17" s="639">
        <v>0.4</v>
      </c>
      <c r="AA17" s="639"/>
      <c r="AB17" s="639"/>
      <c r="AC17" s="639"/>
      <c r="AD17" s="640">
        <v>134659</v>
      </c>
      <c r="AE17" s="640"/>
      <c r="AF17" s="640"/>
      <c r="AG17" s="640"/>
      <c r="AH17" s="640"/>
      <c r="AI17" s="640"/>
      <c r="AJ17" s="640"/>
      <c r="AK17" s="640"/>
      <c r="AL17" s="641">
        <v>0.7</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3952167</v>
      </c>
      <c r="CS17" s="637"/>
      <c r="CT17" s="637"/>
      <c r="CU17" s="637"/>
      <c r="CV17" s="637"/>
      <c r="CW17" s="637"/>
      <c r="CX17" s="637"/>
      <c r="CY17" s="638"/>
      <c r="CZ17" s="639">
        <v>12.1</v>
      </c>
      <c r="DA17" s="639"/>
      <c r="DB17" s="639"/>
      <c r="DC17" s="639"/>
      <c r="DD17" s="645" t="s">
        <v>121</v>
      </c>
      <c r="DE17" s="637"/>
      <c r="DF17" s="637"/>
      <c r="DG17" s="637"/>
      <c r="DH17" s="637"/>
      <c r="DI17" s="637"/>
      <c r="DJ17" s="637"/>
      <c r="DK17" s="637"/>
      <c r="DL17" s="637"/>
      <c r="DM17" s="637"/>
      <c r="DN17" s="637"/>
      <c r="DO17" s="637"/>
      <c r="DP17" s="638"/>
      <c r="DQ17" s="645">
        <v>3896947</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69631</v>
      </c>
      <c r="S18" s="637"/>
      <c r="T18" s="637"/>
      <c r="U18" s="637"/>
      <c r="V18" s="637"/>
      <c r="W18" s="637"/>
      <c r="X18" s="637"/>
      <c r="Y18" s="638"/>
      <c r="Z18" s="639">
        <v>0.2</v>
      </c>
      <c r="AA18" s="639"/>
      <c r="AB18" s="639"/>
      <c r="AC18" s="639"/>
      <c r="AD18" s="640">
        <v>69631</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58361</v>
      </c>
      <c r="S19" s="637"/>
      <c r="T19" s="637"/>
      <c r="U19" s="637"/>
      <c r="V19" s="637"/>
      <c r="W19" s="637"/>
      <c r="X19" s="637"/>
      <c r="Y19" s="638"/>
      <c r="Z19" s="639">
        <v>0.2</v>
      </c>
      <c r="AA19" s="639"/>
      <c r="AB19" s="639"/>
      <c r="AC19" s="639"/>
      <c r="AD19" s="640">
        <v>58361</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569371</v>
      </c>
      <c r="BH19" s="637"/>
      <c r="BI19" s="637"/>
      <c r="BJ19" s="637"/>
      <c r="BK19" s="637"/>
      <c r="BL19" s="637"/>
      <c r="BM19" s="637"/>
      <c r="BN19" s="638"/>
      <c r="BO19" s="639">
        <v>5.5</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11270</v>
      </c>
      <c r="S20" s="637"/>
      <c r="T20" s="637"/>
      <c r="U20" s="637"/>
      <c r="V20" s="637"/>
      <c r="W20" s="637"/>
      <c r="X20" s="637"/>
      <c r="Y20" s="638"/>
      <c r="Z20" s="639">
        <v>0</v>
      </c>
      <c r="AA20" s="639"/>
      <c r="AB20" s="639"/>
      <c r="AC20" s="639"/>
      <c r="AD20" s="640">
        <v>11270</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569371</v>
      </c>
      <c r="BH20" s="637"/>
      <c r="BI20" s="637"/>
      <c r="BJ20" s="637"/>
      <c r="BK20" s="637"/>
      <c r="BL20" s="637"/>
      <c r="BM20" s="637"/>
      <c r="BN20" s="638"/>
      <c r="BO20" s="639">
        <v>5.5</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32612391</v>
      </c>
      <c r="CS20" s="637"/>
      <c r="CT20" s="637"/>
      <c r="CU20" s="637"/>
      <c r="CV20" s="637"/>
      <c r="CW20" s="637"/>
      <c r="CX20" s="637"/>
      <c r="CY20" s="638"/>
      <c r="CZ20" s="639">
        <v>100</v>
      </c>
      <c r="DA20" s="639"/>
      <c r="DB20" s="639"/>
      <c r="DC20" s="639"/>
      <c r="DD20" s="645">
        <v>2427741</v>
      </c>
      <c r="DE20" s="637"/>
      <c r="DF20" s="637"/>
      <c r="DG20" s="637"/>
      <c r="DH20" s="637"/>
      <c r="DI20" s="637"/>
      <c r="DJ20" s="637"/>
      <c r="DK20" s="637"/>
      <c r="DL20" s="637"/>
      <c r="DM20" s="637"/>
      <c r="DN20" s="637"/>
      <c r="DO20" s="637"/>
      <c r="DP20" s="638"/>
      <c r="DQ20" s="645">
        <v>23210252</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8487865</v>
      </c>
      <c r="S21" s="637"/>
      <c r="T21" s="637"/>
      <c r="U21" s="637"/>
      <c r="V21" s="637"/>
      <c r="W21" s="637"/>
      <c r="X21" s="637"/>
      <c r="Y21" s="638"/>
      <c r="Z21" s="639">
        <v>25.6</v>
      </c>
      <c r="AA21" s="639"/>
      <c r="AB21" s="639"/>
      <c r="AC21" s="639"/>
      <c r="AD21" s="640">
        <v>7775284</v>
      </c>
      <c r="AE21" s="640"/>
      <c r="AF21" s="640"/>
      <c r="AG21" s="640"/>
      <c r="AH21" s="640"/>
      <c r="AI21" s="640"/>
      <c r="AJ21" s="640"/>
      <c r="AK21" s="640"/>
      <c r="AL21" s="641">
        <v>39.700000000000003</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5784</v>
      </c>
      <c r="BH21" s="637"/>
      <c r="BI21" s="637"/>
      <c r="BJ21" s="637"/>
      <c r="BK21" s="637"/>
      <c r="BL21" s="637"/>
      <c r="BM21" s="637"/>
      <c r="BN21" s="638"/>
      <c r="BO21" s="639">
        <v>0.1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7775284</v>
      </c>
      <c r="S22" s="637"/>
      <c r="T22" s="637"/>
      <c r="U22" s="637"/>
      <c r="V22" s="637"/>
      <c r="W22" s="637"/>
      <c r="X22" s="637"/>
      <c r="Y22" s="638"/>
      <c r="Z22" s="639">
        <v>23.4</v>
      </c>
      <c r="AA22" s="639"/>
      <c r="AB22" s="639"/>
      <c r="AC22" s="639"/>
      <c r="AD22" s="640">
        <v>7775284</v>
      </c>
      <c r="AE22" s="640"/>
      <c r="AF22" s="640"/>
      <c r="AG22" s="640"/>
      <c r="AH22" s="640"/>
      <c r="AI22" s="640"/>
      <c r="AJ22" s="640"/>
      <c r="AK22" s="640"/>
      <c r="AL22" s="641">
        <v>39.700000000000003</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712581</v>
      </c>
      <c r="S23" s="637"/>
      <c r="T23" s="637"/>
      <c r="U23" s="637"/>
      <c r="V23" s="637"/>
      <c r="W23" s="637"/>
      <c r="X23" s="637"/>
      <c r="Y23" s="638"/>
      <c r="Z23" s="639">
        <v>2.1</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563587</v>
      </c>
      <c r="BH23" s="637"/>
      <c r="BI23" s="637"/>
      <c r="BJ23" s="637"/>
      <c r="BK23" s="637"/>
      <c r="BL23" s="637"/>
      <c r="BM23" s="637"/>
      <c r="BN23" s="638"/>
      <c r="BO23" s="639">
        <v>5.5</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14569646</v>
      </c>
      <c r="CS24" s="626"/>
      <c r="CT24" s="626"/>
      <c r="CU24" s="626"/>
      <c r="CV24" s="626"/>
      <c r="CW24" s="626"/>
      <c r="CX24" s="626"/>
      <c r="CY24" s="627"/>
      <c r="CZ24" s="630">
        <v>44.7</v>
      </c>
      <c r="DA24" s="631"/>
      <c r="DB24" s="631"/>
      <c r="DC24" s="647"/>
      <c r="DD24" s="671">
        <v>9592714</v>
      </c>
      <c r="DE24" s="626"/>
      <c r="DF24" s="626"/>
      <c r="DG24" s="626"/>
      <c r="DH24" s="626"/>
      <c r="DI24" s="626"/>
      <c r="DJ24" s="626"/>
      <c r="DK24" s="627"/>
      <c r="DL24" s="671">
        <v>9413209</v>
      </c>
      <c r="DM24" s="626"/>
      <c r="DN24" s="626"/>
      <c r="DO24" s="626"/>
      <c r="DP24" s="626"/>
      <c r="DQ24" s="626"/>
      <c r="DR24" s="626"/>
      <c r="DS24" s="626"/>
      <c r="DT24" s="626"/>
      <c r="DU24" s="626"/>
      <c r="DV24" s="627"/>
      <c r="DW24" s="630">
        <v>47.7</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20832855</v>
      </c>
      <c r="S25" s="637"/>
      <c r="T25" s="637"/>
      <c r="U25" s="637"/>
      <c r="V25" s="637"/>
      <c r="W25" s="637"/>
      <c r="X25" s="637"/>
      <c r="Y25" s="638"/>
      <c r="Z25" s="639">
        <v>62.7</v>
      </c>
      <c r="AA25" s="639"/>
      <c r="AB25" s="639"/>
      <c r="AC25" s="639"/>
      <c r="AD25" s="640">
        <v>19556687</v>
      </c>
      <c r="AE25" s="640"/>
      <c r="AF25" s="640"/>
      <c r="AG25" s="640"/>
      <c r="AH25" s="640"/>
      <c r="AI25" s="640"/>
      <c r="AJ25" s="640"/>
      <c r="AK25" s="640"/>
      <c r="AL25" s="641">
        <v>99.9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4185360</v>
      </c>
      <c r="CS25" s="668"/>
      <c r="CT25" s="668"/>
      <c r="CU25" s="668"/>
      <c r="CV25" s="668"/>
      <c r="CW25" s="668"/>
      <c r="CX25" s="668"/>
      <c r="CY25" s="669"/>
      <c r="CZ25" s="641">
        <v>12.8</v>
      </c>
      <c r="DA25" s="666"/>
      <c r="DB25" s="666"/>
      <c r="DC25" s="670"/>
      <c r="DD25" s="645">
        <v>3851044</v>
      </c>
      <c r="DE25" s="668"/>
      <c r="DF25" s="668"/>
      <c r="DG25" s="668"/>
      <c r="DH25" s="668"/>
      <c r="DI25" s="668"/>
      <c r="DJ25" s="668"/>
      <c r="DK25" s="669"/>
      <c r="DL25" s="645">
        <v>3815374</v>
      </c>
      <c r="DM25" s="668"/>
      <c r="DN25" s="668"/>
      <c r="DO25" s="668"/>
      <c r="DP25" s="668"/>
      <c r="DQ25" s="668"/>
      <c r="DR25" s="668"/>
      <c r="DS25" s="668"/>
      <c r="DT25" s="668"/>
      <c r="DU25" s="668"/>
      <c r="DV25" s="669"/>
      <c r="DW25" s="641">
        <v>19.3</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3951</v>
      </c>
      <c r="S26" s="637"/>
      <c r="T26" s="637"/>
      <c r="U26" s="637"/>
      <c r="V26" s="637"/>
      <c r="W26" s="637"/>
      <c r="X26" s="637"/>
      <c r="Y26" s="638"/>
      <c r="Z26" s="639">
        <v>0</v>
      </c>
      <c r="AA26" s="639"/>
      <c r="AB26" s="639"/>
      <c r="AC26" s="639"/>
      <c r="AD26" s="640">
        <v>3951</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2900053</v>
      </c>
      <c r="CS26" s="637"/>
      <c r="CT26" s="637"/>
      <c r="CU26" s="637"/>
      <c r="CV26" s="637"/>
      <c r="CW26" s="637"/>
      <c r="CX26" s="637"/>
      <c r="CY26" s="638"/>
      <c r="CZ26" s="641">
        <v>8.9</v>
      </c>
      <c r="DA26" s="666"/>
      <c r="DB26" s="666"/>
      <c r="DC26" s="670"/>
      <c r="DD26" s="645">
        <v>2631572</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163038</v>
      </c>
      <c r="S27" s="637"/>
      <c r="T27" s="637"/>
      <c r="U27" s="637"/>
      <c r="V27" s="637"/>
      <c r="W27" s="637"/>
      <c r="X27" s="637"/>
      <c r="Y27" s="638"/>
      <c r="Z27" s="639">
        <v>0.5</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10318109</v>
      </c>
      <c r="BH27" s="637"/>
      <c r="BI27" s="637"/>
      <c r="BJ27" s="637"/>
      <c r="BK27" s="637"/>
      <c r="BL27" s="637"/>
      <c r="BM27" s="637"/>
      <c r="BN27" s="638"/>
      <c r="BO27" s="639">
        <v>100</v>
      </c>
      <c r="BP27" s="639"/>
      <c r="BQ27" s="639"/>
      <c r="BR27" s="639"/>
      <c r="BS27" s="640">
        <v>168995</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6432119</v>
      </c>
      <c r="CS27" s="668"/>
      <c r="CT27" s="668"/>
      <c r="CU27" s="668"/>
      <c r="CV27" s="668"/>
      <c r="CW27" s="668"/>
      <c r="CX27" s="668"/>
      <c r="CY27" s="669"/>
      <c r="CZ27" s="641">
        <v>19.7</v>
      </c>
      <c r="DA27" s="666"/>
      <c r="DB27" s="666"/>
      <c r="DC27" s="670"/>
      <c r="DD27" s="645">
        <v>1844723</v>
      </c>
      <c r="DE27" s="668"/>
      <c r="DF27" s="668"/>
      <c r="DG27" s="668"/>
      <c r="DH27" s="668"/>
      <c r="DI27" s="668"/>
      <c r="DJ27" s="668"/>
      <c r="DK27" s="669"/>
      <c r="DL27" s="645">
        <v>1826988</v>
      </c>
      <c r="DM27" s="668"/>
      <c r="DN27" s="668"/>
      <c r="DO27" s="668"/>
      <c r="DP27" s="668"/>
      <c r="DQ27" s="668"/>
      <c r="DR27" s="668"/>
      <c r="DS27" s="668"/>
      <c r="DT27" s="668"/>
      <c r="DU27" s="668"/>
      <c r="DV27" s="669"/>
      <c r="DW27" s="641">
        <v>9.3000000000000007</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264306</v>
      </c>
      <c r="S28" s="637"/>
      <c r="T28" s="637"/>
      <c r="U28" s="637"/>
      <c r="V28" s="637"/>
      <c r="W28" s="637"/>
      <c r="X28" s="637"/>
      <c r="Y28" s="638"/>
      <c r="Z28" s="639">
        <v>0.8</v>
      </c>
      <c r="AA28" s="639"/>
      <c r="AB28" s="639"/>
      <c r="AC28" s="639"/>
      <c r="AD28" s="640">
        <v>8746</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3952167</v>
      </c>
      <c r="CS28" s="637"/>
      <c r="CT28" s="637"/>
      <c r="CU28" s="637"/>
      <c r="CV28" s="637"/>
      <c r="CW28" s="637"/>
      <c r="CX28" s="637"/>
      <c r="CY28" s="638"/>
      <c r="CZ28" s="641">
        <v>12.1</v>
      </c>
      <c r="DA28" s="666"/>
      <c r="DB28" s="666"/>
      <c r="DC28" s="670"/>
      <c r="DD28" s="645">
        <v>3896947</v>
      </c>
      <c r="DE28" s="637"/>
      <c r="DF28" s="637"/>
      <c r="DG28" s="637"/>
      <c r="DH28" s="637"/>
      <c r="DI28" s="637"/>
      <c r="DJ28" s="637"/>
      <c r="DK28" s="638"/>
      <c r="DL28" s="645">
        <v>3770847</v>
      </c>
      <c r="DM28" s="637"/>
      <c r="DN28" s="637"/>
      <c r="DO28" s="637"/>
      <c r="DP28" s="637"/>
      <c r="DQ28" s="637"/>
      <c r="DR28" s="637"/>
      <c r="DS28" s="637"/>
      <c r="DT28" s="637"/>
      <c r="DU28" s="637"/>
      <c r="DV28" s="638"/>
      <c r="DW28" s="641">
        <v>19.100000000000001</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131554</v>
      </c>
      <c r="S29" s="637"/>
      <c r="T29" s="637"/>
      <c r="U29" s="637"/>
      <c r="V29" s="637"/>
      <c r="W29" s="637"/>
      <c r="X29" s="637"/>
      <c r="Y29" s="638"/>
      <c r="Z29" s="639">
        <v>0.4</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3952166</v>
      </c>
      <c r="CS29" s="668"/>
      <c r="CT29" s="668"/>
      <c r="CU29" s="668"/>
      <c r="CV29" s="668"/>
      <c r="CW29" s="668"/>
      <c r="CX29" s="668"/>
      <c r="CY29" s="669"/>
      <c r="CZ29" s="641">
        <v>12.1</v>
      </c>
      <c r="DA29" s="666"/>
      <c r="DB29" s="666"/>
      <c r="DC29" s="670"/>
      <c r="DD29" s="645">
        <v>3896946</v>
      </c>
      <c r="DE29" s="668"/>
      <c r="DF29" s="668"/>
      <c r="DG29" s="668"/>
      <c r="DH29" s="668"/>
      <c r="DI29" s="668"/>
      <c r="DJ29" s="668"/>
      <c r="DK29" s="669"/>
      <c r="DL29" s="645">
        <v>3770846</v>
      </c>
      <c r="DM29" s="668"/>
      <c r="DN29" s="668"/>
      <c r="DO29" s="668"/>
      <c r="DP29" s="668"/>
      <c r="DQ29" s="668"/>
      <c r="DR29" s="668"/>
      <c r="DS29" s="668"/>
      <c r="DT29" s="668"/>
      <c r="DU29" s="668"/>
      <c r="DV29" s="669"/>
      <c r="DW29" s="641">
        <v>19.100000000000001</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5305250</v>
      </c>
      <c r="S30" s="637"/>
      <c r="T30" s="637"/>
      <c r="U30" s="637"/>
      <c r="V30" s="637"/>
      <c r="W30" s="637"/>
      <c r="X30" s="637"/>
      <c r="Y30" s="638"/>
      <c r="Z30" s="639">
        <v>16</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3852324</v>
      </c>
      <c r="CS30" s="637"/>
      <c r="CT30" s="637"/>
      <c r="CU30" s="637"/>
      <c r="CV30" s="637"/>
      <c r="CW30" s="637"/>
      <c r="CX30" s="637"/>
      <c r="CY30" s="638"/>
      <c r="CZ30" s="641">
        <v>11.8</v>
      </c>
      <c r="DA30" s="666"/>
      <c r="DB30" s="666"/>
      <c r="DC30" s="670"/>
      <c r="DD30" s="645">
        <v>3798401</v>
      </c>
      <c r="DE30" s="637"/>
      <c r="DF30" s="637"/>
      <c r="DG30" s="637"/>
      <c r="DH30" s="637"/>
      <c r="DI30" s="637"/>
      <c r="DJ30" s="637"/>
      <c r="DK30" s="638"/>
      <c r="DL30" s="645">
        <v>3672301</v>
      </c>
      <c r="DM30" s="637"/>
      <c r="DN30" s="637"/>
      <c r="DO30" s="637"/>
      <c r="DP30" s="637"/>
      <c r="DQ30" s="637"/>
      <c r="DR30" s="637"/>
      <c r="DS30" s="637"/>
      <c r="DT30" s="637"/>
      <c r="DU30" s="637"/>
      <c r="DV30" s="638"/>
      <c r="DW30" s="641">
        <v>18.600000000000001</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99.7</v>
      </c>
      <c r="BH31" s="680"/>
      <c r="BI31" s="680"/>
      <c r="BJ31" s="680"/>
      <c r="BK31" s="680"/>
      <c r="BL31" s="680"/>
      <c r="BM31" s="631">
        <v>99</v>
      </c>
      <c r="BN31" s="680"/>
      <c r="BO31" s="680"/>
      <c r="BP31" s="680"/>
      <c r="BQ31" s="681"/>
      <c r="BR31" s="692">
        <v>99.7</v>
      </c>
      <c r="BS31" s="680"/>
      <c r="BT31" s="680"/>
      <c r="BU31" s="680"/>
      <c r="BV31" s="680"/>
      <c r="BW31" s="680"/>
      <c r="BX31" s="631">
        <v>98.9</v>
      </c>
      <c r="BY31" s="680"/>
      <c r="BZ31" s="680"/>
      <c r="CA31" s="680"/>
      <c r="CB31" s="681"/>
      <c r="CD31" s="674"/>
      <c r="CE31" s="675"/>
      <c r="CF31" s="633" t="s">
        <v>300</v>
      </c>
      <c r="CG31" s="634"/>
      <c r="CH31" s="634"/>
      <c r="CI31" s="634"/>
      <c r="CJ31" s="634"/>
      <c r="CK31" s="634"/>
      <c r="CL31" s="634"/>
      <c r="CM31" s="634"/>
      <c r="CN31" s="634"/>
      <c r="CO31" s="634"/>
      <c r="CP31" s="634"/>
      <c r="CQ31" s="635"/>
      <c r="CR31" s="636">
        <v>99842</v>
      </c>
      <c r="CS31" s="668"/>
      <c r="CT31" s="668"/>
      <c r="CU31" s="668"/>
      <c r="CV31" s="668"/>
      <c r="CW31" s="668"/>
      <c r="CX31" s="668"/>
      <c r="CY31" s="669"/>
      <c r="CZ31" s="641">
        <v>0.3</v>
      </c>
      <c r="DA31" s="666"/>
      <c r="DB31" s="666"/>
      <c r="DC31" s="670"/>
      <c r="DD31" s="645">
        <v>98545</v>
      </c>
      <c r="DE31" s="668"/>
      <c r="DF31" s="668"/>
      <c r="DG31" s="668"/>
      <c r="DH31" s="668"/>
      <c r="DI31" s="668"/>
      <c r="DJ31" s="668"/>
      <c r="DK31" s="669"/>
      <c r="DL31" s="645">
        <v>98545</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1972288</v>
      </c>
      <c r="S32" s="637"/>
      <c r="T32" s="637"/>
      <c r="U32" s="637"/>
      <c r="V32" s="637"/>
      <c r="W32" s="637"/>
      <c r="X32" s="637"/>
      <c r="Y32" s="638"/>
      <c r="Z32" s="639">
        <v>5.9</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99.6</v>
      </c>
      <c r="BH32" s="668"/>
      <c r="BI32" s="668"/>
      <c r="BJ32" s="668"/>
      <c r="BK32" s="668"/>
      <c r="BL32" s="668"/>
      <c r="BM32" s="642">
        <v>98.8</v>
      </c>
      <c r="BN32" s="668"/>
      <c r="BO32" s="668"/>
      <c r="BP32" s="668"/>
      <c r="BQ32" s="691"/>
      <c r="BR32" s="693">
        <v>99.6</v>
      </c>
      <c r="BS32" s="668"/>
      <c r="BT32" s="668"/>
      <c r="BU32" s="668"/>
      <c r="BV32" s="668"/>
      <c r="BW32" s="668"/>
      <c r="BX32" s="642">
        <v>98.8</v>
      </c>
      <c r="BY32" s="668"/>
      <c r="BZ32" s="668"/>
      <c r="CA32" s="668"/>
      <c r="CB32" s="691"/>
      <c r="CD32" s="676"/>
      <c r="CE32" s="677"/>
      <c r="CF32" s="633" t="s">
        <v>304</v>
      </c>
      <c r="CG32" s="634"/>
      <c r="CH32" s="634"/>
      <c r="CI32" s="634"/>
      <c r="CJ32" s="634"/>
      <c r="CK32" s="634"/>
      <c r="CL32" s="634"/>
      <c r="CM32" s="634"/>
      <c r="CN32" s="634"/>
      <c r="CO32" s="634"/>
      <c r="CP32" s="634"/>
      <c r="CQ32" s="635"/>
      <c r="CR32" s="636">
        <v>1</v>
      </c>
      <c r="CS32" s="637"/>
      <c r="CT32" s="637"/>
      <c r="CU32" s="637"/>
      <c r="CV32" s="637"/>
      <c r="CW32" s="637"/>
      <c r="CX32" s="637"/>
      <c r="CY32" s="638"/>
      <c r="CZ32" s="641">
        <v>0</v>
      </c>
      <c r="DA32" s="666"/>
      <c r="DB32" s="666"/>
      <c r="DC32" s="670"/>
      <c r="DD32" s="645">
        <v>1</v>
      </c>
      <c r="DE32" s="637"/>
      <c r="DF32" s="637"/>
      <c r="DG32" s="637"/>
      <c r="DH32" s="637"/>
      <c r="DI32" s="637"/>
      <c r="DJ32" s="637"/>
      <c r="DK32" s="638"/>
      <c r="DL32" s="645">
        <v>1</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16506</v>
      </c>
      <c r="S33" s="637"/>
      <c r="T33" s="637"/>
      <c r="U33" s="637"/>
      <c r="V33" s="637"/>
      <c r="W33" s="637"/>
      <c r="X33" s="637"/>
      <c r="Y33" s="638"/>
      <c r="Z33" s="639">
        <v>0</v>
      </c>
      <c r="AA33" s="639"/>
      <c r="AB33" s="639"/>
      <c r="AC33" s="639"/>
      <c r="AD33" s="640" t="s">
        <v>121</v>
      </c>
      <c r="AE33" s="640"/>
      <c r="AF33" s="640"/>
      <c r="AG33" s="640"/>
      <c r="AH33" s="640"/>
      <c r="AI33" s="640"/>
      <c r="AJ33" s="640"/>
      <c r="AK33" s="640"/>
      <c r="AL33" s="641" t="s">
        <v>121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99.8</v>
      </c>
      <c r="BH33" s="695"/>
      <c r="BI33" s="695"/>
      <c r="BJ33" s="695"/>
      <c r="BK33" s="695"/>
      <c r="BL33" s="695"/>
      <c r="BM33" s="696">
        <v>99</v>
      </c>
      <c r="BN33" s="695"/>
      <c r="BO33" s="695"/>
      <c r="BP33" s="695"/>
      <c r="BQ33" s="697"/>
      <c r="BR33" s="694">
        <v>99.7</v>
      </c>
      <c r="BS33" s="695"/>
      <c r="BT33" s="695"/>
      <c r="BU33" s="695"/>
      <c r="BV33" s="695"/>
      <c r="BW33" s="695"/>
      <c r="BX33" s="696">
        <v>98.9</v>
      </c>
      <c r="BY33" s="695"/>
      <c r="BZ33" s="695"/>
      <c r="CA33" s="695"/>
      <c r="CB33" s="697"/>
      <c r="CD33" s="633" t="s">
        <v>307</v>
      </c>
      <c r="CE33" s="634"/>
      <c r="CF33" s="634"/>
      <c r="CG33" s="634"/>
      <c r="CH33" s="634"/>
      <c r="CI33" s="634"/>
      <c r="CJ33" s="634"/>
      <c r="CK33" s="634"/>
      <c r="CL33" s="634"/>
      <c r="CM33" s="634"/>
      <c r="CN33" s="634"/>
      <c r="CO33" s="634"/>
      <c r="CP33" s="634"/>
      <c r="CQ33" s="635"/>
      <c r="CR33" s="636">
        <v>15363542</v>
      </c>
      <c r="CS33" s="668"/>
      <c r="CT33" s="668"/>
      <c r="CU33" s="668"/>
      <c r="CV33" s="668"/>
      <c r="CW33" s="668"/>
      <c r="CX33" s="668"/>
      <c r="CY33" s="669"/>
      <c r="CZ33" s="641">
        <v>47.1</v>
      </c>
      <c r="DA33" s="666"/>
      <c r="DB33" s="666"/>
      <c r="DC33" s="670"/>
      <c r="DD33" s="645">
        <v>12962361</v>
      </c>
      <c r="DE33" s="668"/>
      <c r="DF33" s="668"/>
      <c r="DG33" s="668"/>
      <c r="DH33" s="668"/>
      <c r="DI33" s="668"/>
      <c r="DJ33" s="668"/>
      <c r="DK33" s="669"/>
      <c r="DL33" s="645">
        <v>9467334</v>
      </c>
      <c r="DM33" s="668"/>
      <c r="DN33" s="668"/>
      <c r="DO33" s="668"/>
      <c r="DP33" s="668"/>
      <c r="DQ33" s="668"/>
      <c r="DR33" s="668"/>
      <c r="DS33" s="668"/>
      <c r="DT33" s="668"/>
      <c r="DU33" s="668"/>
      <c r="DV33" s="669"/>
      <c r="DW33" s="641">
        <v>48</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134814</v>
      </c>
      <c r="S34" s="637"/>
      <c r="T34" s="637"/>
      <c r="U34" s="637"/>
      <c r="V34" s="637"/>
      <c r="W34" s="637"/>
      <c r="X34" s="637"/>
      <c r="Y34" s="638"/>
      <c r="Z34" s="639">
        <v>0.4</v>
      </c>
      <c r="AA34" s="639"/>
      <c r="AB34" s="639"/>
      <c r="AC34" s="639"/>
      <c r="AD34" s="640" t="s">
        <v>121</v>
      </c>
      <c r="AE34" s="640"/>
      <c r="AF34" s="640"/>
      <c r="AG34" s="640"/>
      <c r="AH34" s="640"/>
      <c r="AI34" s="640"/>
      <c r="AJ34" s="640"/>
      <c r="AK34" s="640"/>
      <c r="AL34" s="641" t="s">
        <v>121</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4067056</v>
      </c>
      <c r="CS34" s="637"/>
      <c r="CT34" s="637"/>
      <c r="CU34" s="637"/>
      <c r="CV34" s="637"/>
      <c r="CW34" s="637"/>
      <c r="CX34" s="637"/>
      <c r="CY34" s="638"/>
      <c r="CZ34" s="641">
        <v>12.5</v>
      </c>
      <c r="DA34" s="666"/>
      <c r="DB34" s="666"/>
      <c r="DC34" s="670"/>
      <c r="DD34" s="645">
        <v>2921381</v>
      </c>
      <c r="DE34" s="637"/>
      <c r="DF34" s="637"/>
      <c r="DG34" s="637"/>
      <c r="DH34" s="637"/>
      <c r="DI34" s="637"/>
      <c r="DJ34" s="637"/>
      <c r="DK34" s="638"/>
      <c r="DL34" s="645">
        <v>2558061</v>
      </c>
      <c r="DM34" s="637"/>
      <c r="DN34" s="637"/>
      <c r="DO34" s="637"/>
      <c r="DP34" s="637"/>
      <c r="DQ34" s="637"/>
      <c r="DR34" s="637"/>
      <c r="DS34" s="637"/>
      <c r="DT34" s="637"/>
      <c r="DU34" s="637"/>
      <c r="DV34" s="638"/>
      <c r="DW34" s="641">
        <v>13</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971407</v>
      </c>
      <c r="S35" s="637"/>
      <c r="T35" s="637"/>
      <c r="U35" s="637"/>
      <c r="V35" s="637"/>
      <c r="W35" s="637"/>
      <c r="X35" s="637"/>
      <c r="Y35" s="638"/>
      <c r="Z35" s="639">
        <v>2.9</v>
      </c>
      <c r="AA35" s="639"/>
      <c r="AB35" s="639"/>
      <c r="AC35" s="639"/>
      <c r="AD35" s="640" t="s">
        <v>121</v>
      </c>
      <c r="AE35" s="640"/>
      <c r="AF35" s="640"/>
      <c r="AG35" s="640"/>
      <c r="AH35" s="640"/>
      <c r="AI35" s="640"/>
      <c r="AJ35" s="640"/>
      <c r="AK35" s="640"/>
      <c r="AL35" s="641" t="s">
        <v>121</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178619</v>
      </c>
      <c r="CS35" s="668"/>
      <c r="CT35" s="668"/>
      <c r="CU35" s="668"/>
      <c r="CV35" s="668"/>
      <c r="CW35" s="668"/>
      <c r="CX35" s="668"/>
      <c r="CY35" s="669"/>
      <c r="CZ35" s="641">
        <v>0.5</v>
      </c>
      <c r="DA35" s="666"/>
      <c r="DB35" s="666"/>
      <c r="DC35" s="670"/>
      <c r="DD35" s="645">
        <v>127366</v>
      </c>
      <c r="DE35" s="668"/>
      <c r="DF35" s="668"/>
      <c r="DG35" s="668"/>
      <c r="DH35" s="668"/>
      <c r="DI35" s="668"/>
      <c r="DJ35" s="668"/>
      <c r="DK35" s="669"/>
      <c r="DL35" s="645">
        <v>127234</v>
      </c>
      <c r="DM35" s="668"/>
      <c r="DN35" s="668"/>
      <c r="DO35" s="668"/>
      <c r="DP35" s="668"/>
      <c r="DQ35" s="668"/>
      <c r="DR35" s="668"/>
      <c r="DS35" s="668"/>
      <c r="DT35" s="668"/>
      <c r="DU35" s="668"/>
      <c r="DV35" s="669"/>
      <c r="DW35" s="641">
        <v>0.6</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888455</v>
      </c>
      <c r="S36" s="637"/>
      <c r="T36" s="637"/>
      <c r="U36" s="637"/>
      <c r="V36" s="637"/>
      <c r="W36" s="637"/>
      <c r="X36" s="637"/>
      <c r="Y36" s="638"/>
      <c r="Z36" s="639">
        <v>2.7</v>
      </c>
      <c r="AA36" s="639"/>
      <c r="AB36" s="639"/>
      <c r="AC36" s="639"/>
      <c r="AD36" s="640" t="s">
        <v>121</v>
      </c>
      <c r="AE36" s="640"/>
      <c r="AF36" s="640"/>
      <c r="AG36" s="640"/>
      <c r="AH36" s="640"/>
      <c r="AI36" s="640"/>
      <c r="AJ36" s="640"/>
      <c r="AK36" s="640"/>
      <c r="AL36" s="641" t="s">
        <v>121</v>
      </c>
      <c r="AM36" s="642"/>
      <c r="AN36" s="642"/>
      <c r="AO36" s="643"/>
      <c r="AP36" s="218"/>
      <c r="AQ36" s="702" t="s">
        <v>315</v>
      </c>
      <c r="AR36" s="703"/>
      <c r="AS36" s="703"/>
      <c r="AT36" s="703"/>
      <c r="AU36" s="703"/>
      <c r="AV36" s="703"/>
      <c r="AW36" s="703"/>
      <c r="AX36" s="703"/>
      <c r="AY36" s="704"/>
      <c r="AZ36" s="625">
        <v>4572432</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94754</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6679135</v>
      </c>
      <c r="CS36" s="637"/>
      <c r="CT36" s="637"/>
      <c r="CU36" s="637"/>
      <c r="CV36" s="637"/>
      <c r="CW36" s="637"/>
      <c r="CX36" s="637"/>
      <c r="CY36" s="638"/>
      <c r="CZ36" s="641">
        <v>20.5</v>
      </c>
      <c r="DA36" s="666"/>
      <c r="DB36" s="666"/>
      <c r="DC36" s="670"/>
      <c r="DD36" s="645">
        <v>6244794</v>
      </c>
      <c r="DE36" s="637"/>
      <c r="DF36" s="637"/>
      <c r="DG36" s="637"/>
      <c r="DH36" s="637"/>
      <c r="DI36" s="637"/>
      <c r="DJ36" s="637"/>
      <c r="DK36" s="638"/>
      <c r="DL36" s="645">
        <v>4599979</v>
      </c>
      <c r="DM36" s="637"/>
      <c r="DN36" s="637"/>
      <c r="DO36" s="637"/>
      <c r="DP36" s="637"/>
      <c r="DQ36" s="637"/>
      <c r="DR36" s="637"/>
      <c r="DS36" s="637"/>
      <c r="DT36" s="637"/>
      <c r="DU36" s="637"/>
      <c r="DV36" s="638"/>
      <c r="DW36" s="641">
        <v>23.3</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869543</v>
      </c>
      <c r="S37" s="637"/>
      <c r="T37" s="637"/>
      <c r="U37" s="637"/>
      <c r="V37" s="637"/>
      <c r="W37" s="637"/>
      <c r="X37" s="637"/>
      <c r="Y37" s="638"/>
      <c r="Z37" s="639">
        <v>2.6</v>
      </c>
      <c r="AA37" s="639"/>
      <c r="AB37" s="639"/>
      <c r="AC37" s="639"/>
      <c r="AD37" s="640">
        <v>29</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1225917</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-34326</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1016702</v>
      </c>
      <c r="CS37" s="668"/>
      <c r="CT37" s="668"/>
      <c r="CU37" s="668"/>
      <c r="CV37" s="668"/>
      <c r="CW37" s="668"/>
      <c r="CX37" s="668"/>
      <c r="CY37" s="669"/>
      <c r="CZ37" s="641">
        <v>3.1</v>
      </c>
      <c r="DA37" s="666"/>
      <c r="DB37" s="666"/>
      <c r="DC37" s="670"/>
      <c r="DD37" s="645">
        <v>1016702</v>
      </c>
      <c r="DE37" s="668"/>
      <c r="DF37" s="668"/>
      <c r="DG37" s="668"/>
      <c r="DH37" s="668"/>
      <c r="DI37" s="668"/>
      <c r="DJ37" s="668"/>
      <c r="DK37" s="669"/>
      <c r="DL37" s="645">
        <v>926006</v>
      </c>
      <c r="DM37" s="668"/>
      <c r="DN37" s="668"/>
      <c r="DO37" s="668"/>
      <c r="DP37" s="668"/>
      <c r="DQ37" s="668"/>
      <c r="DR37" s="668"/>
      <c r="DS37" s="668"/>
      <c r="DT37" s="668"/>
      <c r="DU37" s="668"/>
      <c r="DV37" s="669"/>
      <c r="DW37" s="641">
        <v>4.7</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1665747</v>
      </c>
      <c r="S38" s="637"/>
      <c r="T38" s="637"/>
      <c r="U38" s="637"/>
      <c r="V38" s="637"/>
      <c r="W38" s="637"/>
      <c r="X38" s="637"/>
      <c r="Y38" s="638"/>
      <c r="Z38" s="639">
        <v>5</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519283</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7314</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2792895</v>
      </c>
      <c r="CS38" s="637"/>
      <c r="CT38" s="637"/>
      <c r="CU38" s="637"/>
      <c r="CV38" s="637"/>
      <c r="CW38" s="637"/>
      <c r="CX38" s="637"/>
      <c r="CY38" s="638"/>
      <c r="CZ38" s="641">
        <v>8.6</v>
      </c>
      <c r="DA38" s="666"/>
      <c r="DB38" s="666"/>
      <c r="DC38" s="670"/>
      <c r="DD38" s="645">
        <v>2303262</v>
      </c>
      <c r="DE38" s="637"/>
      <c r="DF38" s="637"/>
      <c r="DG38" s="637"/>
      <c r="DH38" s="637"/>
      <c r="DI38" s="637"/>
      <c r="DJ38" s="637"/>
      <c r="DK38" s="638"/>
      <c r="DL38" s="645">
        <v>2182060</v>
      </c>
      <c r="DM38" s="637"/>
      <c r="DN38" s="637"/>
      <c r="DO38" s="637"/>
      <c r="DP38" s="637"/>
      <c r="DQ38" s="637"/>
      <c r="DR38" s="637"/>
      <c r="DS38" s="637"/>
      <c r="DT38" s="637"/>
      <c r="DU38" s="637"/>
      <c r="DV38" s="638"/>
      <c r="DW38" s="641">
        <v>11.1</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v>33971</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10592</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1008307</v>
      </c>
      <c r="CS39" s="668"/>
      <c r="CT39" s="668"/>
      <c r="CU39" s="668"/>
      <c r="CV39" s="668"/>
      <c r="CW39" s="668"/>
      <c r="CX39" s="668"/>
      <c r="CY39" s="669"/>
      <c r="CZ39" s="641">
        <v>3.1</v>
      </c>
      <c r="DA39" s="666"/>
      <c r="DB39" s="666"/>
      <c r="DC39" s="670"/>
      <c r="DD39" s="645">
        <v>893179</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173647</v>
      </c>
      <c r="S40" s="637"/>
      <c r="T40" s="637"/>
      <c r="U40" s="637"/>
      <c r="V40" s="637"/>
      <c r="W40" s="637"/>
      <c r="X40" s="637"/>
      <c r="Y40" s="638"/>
      <c r="Z40" s="639">
        <v>0.5</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v>366</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88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637530</v>
      </c>
      <c r="CS40" s="637"/>
      <c r="CT40" s="637"/>
      <c r="CU40" s="637"/>
      <c r="CV40" s="637"/>
      <c r="CW40" s="637"/>
      <c r="CX40" s="637"/>
      <c r="CY40" s="638"/>
      <c r="CZ40" s="641">
        <v>2</v>
      </c>
      <c r="DA40" s="666"/>
      <c r="DB40" s="666"/>
      <c r="DC40" s="670"/>
      <c r="DD40" s="645">
        <v>472379</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33219714</v>
      </c>
      <c r="S41" s="709"/>
      <c r="T41" s="709"/>
      <c r="U41" s="709"/>
      <c r="V41" s="709"/>
      <c r="W41" s="709"/>
      <c r="X41" s="709"/>
      <c r="Y41" s="713"/>
      <c r="Z41" s="714">
        <v>100</v>
      </c>
      <c r="AA41" s="714"/>
      <c r="AB41" s="714"/>
      <c r="AC41" s="714"/>
      <c r="AD41" s="715">
        <v>19569413</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556150</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2236745</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507</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2679203</v>
      </c>
      <c r="CS42" s="668"/>
      <c r="CT42" s="668"/>
      <c r="CU42" s="668"/>
      <c r="CV42" s="668"/>
      <c r="CW42" s="668"/>
      <c r="CX42" s="668"/>
      <c r="CY42" s="669"/>
      <c r="CZ42" s="641">
        <v>8.1999999999999993</v>
      </c>
      <c r="DA42" s="666"/>
      <c r="DB42" s="666"/>
      <c r="DC42" s="670"/>
      <c r="DD42" s="645">
        <v>655177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51413</v>
      </c>
      <c r="CS43" s="668"/>
      <c r="CT43" s="668"/>
      <c r="CU43" s="668"/>
      <c r="CV43" s="668"/>
      <c r="CW43" s="668"/>
      <c r="CX43" s="668"/>
      <c r="CY43" s="669"/>
      <c r="CZ43" s="641">
        <v>0.2</v>
      </c>
      <c r="DA43" s="666"/>
      <c r="DB43" s="666"/>
      <c r="DC43" s="670"/>
      <c r="DD43" s="645">
        <v>51413</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2427741</v>
      </c>
      <c r="CS44" s="637"/>
      <c r="CT44" s="637"/>
      <c r="CU44" s="637"/>
      <c r="CV44" s="637"/>
      <c r="CW44" s="637"/>
      <c r="CX44" s="637"/>
      <c r="CY44" s="638"/>
      <c r="CZ44" s="641">
        <v>7.4</v>
      </c>
      <c r="DA44" s="642"/>
      <c r="DB44" s="642"/>
      <c r="DC44" s="648"/>
      <c r="DD44" s="645">
        <v>616042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714945</v>
      </c>
      <c r="CS45" s="668"/>
      <c r="CT45" s="668"/>
      <c r="CU45" s="668"/>
      <c r="CV45" s="668"/>
      <c r="CW45" s="668"/>
      <c r="CX45" s="668"/>
      <c r="CY45" s="669"/>
      <c r="CZ45" s="641">
        <v>2.2000000000000002</v>
      </c>
      <c r="DA45" s="666"/>
      <c r="DB45" s="666"/>
      <c r="DC45" s="670"/>
      <c r="DD45" s="645">
        <v>102416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1518067</v>
      </c>
      <c r="CS46" s="637"/>
      <c r="CT46" s="637"/>
      <c r="CU46" s="637"/>
      <c r="CV46" s="637"/>
      <c r="CW46" s="637"/>
      <c r="CX46" s="637"/>
      <c r="CY46" s="638"/>
      <c r="CZ46" s="641">
        <v>4.7</v>
      </c>
      <c r="DA46" s="642"/>
      <c r="DB46" s="642"/>
      <c r="DC46" s="648"/>
      <c r="DD46" s="645">
        <v>481138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251462</v>
      </c>
      <c r="CS47" s="668"/>
      <c r="CT47" s="668"/>
      <c r="CU47" s="668"/>
      <c r="CV47" s="668"/>
      <c r="CW47" s="668"/>
      <c r="CX47" s="668"/>
      <c r="CY47" s="669"/>
      <c r="CZ47" s="641">
        <v>0.8</v>
      </c>
      <c r="DA47" s="666"/>
      <c r="DB47" s="666"/>
      <c r="DC47" s="670"/>
      <c r="DD47" s="645">
        <v>39135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32612391</v>
      </c>
      <c r="CS49" s="695"/>
      <c r="CT49" s="695"/>
      <c r="CU49" s="695"/>
      <c r="CV49" s="695"/>
      <c r="CW49" s="695"/>
      <c r="CX49" s="695"/>
      <c r="CY49" s="724"/>
      <c r="CZ49" s="716">
        <v>100</v>
      </c>
      <c r="DA49" s="725"/>
      <c r="DB49" s="725"/>
      <c r="DC49" s="726"/>
      <c r="DD49" s="727">
        <v>23210252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cb89hzzIOzKwJf1JiLRQs4e9c24ijRWdlLyfdETeCRNXTgX7Nm+Cz+fPXxZsm21ld5eWvmEHPmdiW+GHrmGglg==" saltValue="wg/5JMJC9KsbfTs7kpOQk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33233</v>
      </c>
      <c r="R7" s="766"/>
      <c r="S7" s="766"/>
      <c r="T7" s="766"/>
      <c r="U7" s="766"/>
      <c r="V7" s="766">
        <v>32626</v>
      </c>
      <c r="W7" s="766"/>
      <c r="X7" s="766"/>
      <c r="Y7" s="766"/>
      <c r="Z7" s="766"/>
      <c r="AA7" s="766">
        <v>607</v>
      </c>
      <c r="AB7" s="766"/>
      <c r="AC7" s="766"/>
      <c r="AD7" s="766"/>
      <c r="AE7" s="767"/>
      <c r="AF7" s="768">
        <v>444</v>
      </c>
      <c r="AG7" s="769"/>
      <c r="AH7" s="769"/>
      <c r="AI7" s="769"/>
      <c r="AJ7" s="770"/>
      <c r="AK7" s="771">
        <v>971</v>
      </c>
      <c r="AL7" s="772"/>
      <c r="AM7" s="772"/>
      <c r="AN7" s="772"/>
      <c r="AO7" s="772"/>
      <c r="AP7" s="772">
        <v>35903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t="s">
        <v>559</v>
      </c>
      <c r="BS7" s="759" t="s">
        <v>557</v>
      </c>
      <c r="BT7" s="760"/>
      <c r="BU7" s="760"/>
      <c r="BV7" s="760"/>
      <c r="BW7" s="760"/>
      <c r="BX7" s="760"/>
      <c r="BY7" s="760"/>
      <c r="BZ7" s="760"/>
      <c r="CA7" s="760"/>
      <c r="CB7" s="760"/>
      <c r="CC7" s="760"/>
      <c r="CD7" s="760"/>
      <c r="CE7" s="760"/>
      <c r="CF7" s="760"/>
      <c r="CG7" s="775"/>
      <c r="CH7" s="756">
        <v>6</v>
      </c>
      <c r="CI7" s="757"/>
      <c r="CJ7" s="757"/>
      <c r="CK7" s="757"/>
      <c r="CL7" s="758"/>
      <c r="CM7" s="756">
        <v>225</v>
      </c>
      <c r="CN7" s="757"/>
      <c r="CO7" s="757"/>
      <c r="CP7" s="757"/>
      <c r="CQ7" s="758"/>
      <c r="CR7" s="756">
        <v>10</v>
      </c>
      <c r="CS7" s="757"/>
      <c r="CT7" s="757"/>
      <c r="CU7" s="757"/>
      <c r="CV7" s="758"/>
      <c r="CW7" s="756">
        <v>1</v>
      </c>
      <c r="CX7" s="757"/>
      <c r="CY7" s="757"/>
      <c r="CZ7" s="757"/>
      <c r="DA7" s="758"/>
      <c r="DB7" s="756" t="s">
        <v>570</v>
      </c>
      <c r="DC7" s="757"/>
      <c r="DD7" s="757"/>
      <c r="DE7" s="757"/>
      <c r="DF7" s="758"/>
      <c r="DG7" s="756">
        <v>628</v>
      </c>
      <c r="DH7" s="757"/>
      <c r="DI7" s="757"/>
      <c r="DJ7" s="757"/>
      <c r="DK7" s="758"/>
      <c r="DL7" s="756" t="s">
        <v>570</v>
      </c>
      <c r="DM7" s="757"/>
      <c r="DN7" s="757"/>
      <c r="DO7" s="757"/>
      <c r="DP7" s="758"/>
      <c r="DQ7" s="756">
        <v>176</v>
      </c>
      <c r="DR7" s="757"/>
      <c r="DS7" s="757"/>
      <c r="DT7" s="757"/>
      <c r="DU7" s="758"/>
      <c r="DV7" s="759"/>
      <c r="DW7" s="760"/>
      <c r="DX7" s="760"/>
      <c r="DY7" s="760"/>
      <c r="DZ7" s="761"/>
      <c r="EA7" s="229"/>
    </row>
    <row r="8" spans="1:131" s="230" customFormat="1" ht="26.25" customHeight="1" x14ac:dyDescent="0.1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t="s">
        <v>559</v>
      </c>
      <c r="BS8" s="786" t="s">
        <v>558</v>
      </c>
      <c r="BT8" s="787"/>
      <c r="BU8" s="787"/>
      <c r="BV8" s="787"/>
      <c r="BW8" s="787"/>
      <c r="BX8" s="787"/>
      <c r="BY8" s="787"/>
      <c r="BZ8" s="787"/>
      <c r="CA8" s="787"/>
      <c r="CB8" s="787"/>
      <c r="CC8" s="787"/>
      <c r="CD8" s="787"/>
      <c r="CE8" s="787"/>
      <c r="CF8" s="787"/>
      <c r="CG8" s="788"/>
      <c r="CH8" s="789">
        <v>796</v>
      </c>
      <c r="CI8" s="790"/>
      <c r="CJ8" s="790"/>
      <c r="CK8" s="790"/>
      <c r="CL8" s="791"/>
      <c r="CM8" s="789">
        <v>12866</v>
      </c>
      <c r="CN8" s="790"/>
      <c r="CO8" s="790"/>
      <c r="CP8" s="790"/>
      <c r="CQ8" s="791"/>
      <c r="CR8" s="789">
        <v>12048</v>
      </c>
      <c r="CS8" s="790"/>
      <c r="CT8" s="790"/>
      <c r="CU8" s="790"/>
      <c r="CV8" s="791"/>
      <c r="CW8" s="789">
        <v>1830</v>
      </c>
      <c r="CX8" s="790"/>
      <c r="CY8" s="790"/>
      <c r="CZ8" s="790"/>
      <c r="DA8" s="791"/>
      <c r="DB8" s="789" t="s">
        <v>570</v>
      </c>
      <c r="DC8" s="790"/>
      <c r="DD8" s="790"/>
      <c r="DE8" s="790"/>
      <c r="DF8" s="791"/>
      <c r="DG8" s="789" t="s">
        <v>570</v>
      </c>
      <c r="DH8" s="790"/>
      <c r="DI8" s="790"/>
      <c r="DJ8" s="790"/>
      <c r="DK8" s="791"/>
      <c r="DL8" s="789" t="s">
        <v>570</v>
      </c>
      <c r="DM8" s="790"/>
      <c r="DN8" s="790"/>
      <c r="DO8" s="790"/>
      <c r="DP8" s="791"/>
      <c r="DQ8" s="789" t="s">
        <v>570</v>
      </c>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376</v>
      </c>
      <c r="B23" s="802" t="s">
        <v>377</v>
      </c>
      <c r="C23" s="803"/>
      <c r="D23" s="803"/>
      <c r="E23" s="803"/>
      <c r="F23" s="803"/>
      <c r="G23" s="803"/>
      <c r="H23" s="803"/>
      <c r="I23" s="803"/>
      <c r="J23" s="803"/>
      <c r="K23" s="803"/>
      <c r="L23" s="803"/>
      <c r="M23" s="803"/>
      <c r="N23" s="803"/>
      <c r="O23" s="803"/>
      <c r="P23" s="804"/>
      <c r="Q23" s="805">
        <v>33233</v>
      </c>
      <c r="R23" s="806"/>
      <c r="S23" s="806"/>
      <c r="T23" s="806"/>
      <c r="U23" s="806"/>
      <c r="V23" s="806">
        <v>32626</v>
      </c>
      <c r="W23" s="806"/>
      <c r="X23" s="806"/>
      <c r="Y23" s="806"/>
      <c r="Z23" s="806"/>
      <c r="AA23" s="806">
        <v>607</v>
      </c>
      <c r="AB23" s="806"/>
      <c r="AC23" s="806"/>
      <c r="AD23" s="806"/>
      <c r="AE23" s="807"/>
      <c r="AF23" s="808">
        <v>444</v>
      </c>
      <c r="AG23" s="806"/>
      <c r="AH23" s="806"/>
      <c r="AI23" s="806"/>
      <c r="AJ23" s="809"/>
      <c r="AK23" s="810"/>
      <c r="AL23" s="811"/>
      <c r="AM23" s="811"/>
      <c r="AN23" s="811"/>
      <c r="AO23" s="811"/>
      <c r="AP23" s="806">
        <v>35903</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388</v>
      </c>
      <c r="C28" s="763"/>
      <c r="D28" s="763"/>
      <c r="E28" s="763"/>
      <c r="F28" s="763"/>
      <c r="G28" s="763"/>
      <c r="H28" s="763"/>
      <c r="I28" s="763"/>
      <c r="J28" s="763"/>
      <c r="K28" s="763"/>
      <c r="L28" s="763"/>
      <c r="M28" s="763"/>
      <c r="N28" s="763"/>
      <c r="O28" s="763"/>
      <c r="P28" s="764"/>
      <c r="Q28" s="835">
        <v>7341</v>
      </c>
      <c r="R28" s="836"/>
      <c r="S28" s="836"/>
      <c r="T28" s="836"/>
      <c r="U28" s="836"/>
      <c r="V28" s="836">
        <v>7246</v>
      </c>
      <c r="W28" s="836"/>
      <c r="X28" s="836"/>
      <c r="Y28" s="836"/>
      <c r="Z28" s="836"/>
      <c r="AA28" s="836">
        <v>95</v>
      </c>
      <c r="AB28" s="836"/>
      <c r="AC28" s="836"/>
      <c r="AD28" s="836"/>
      <c r="AE28" s="837"/>
      <c r="AF28" s="838">
        <v>95</v>
      </c>
      <c r="AG28" s="836"/>
      <c r="AH28" s="836"/>
      <c r="AI28" s="836"/>
      <c r="AJ28" s="839"/>
      <c r="AK28" s="840">
        <v>787</v>
      </c>
      <c r="AL28" s="841"/>
      <c r="AM28" s="841"/>
      <c r="AN28" s="841"/>
      <c r="AO28" s="841"/>
      <c r="AP28" s="841" t="s">
        <v>570</v>
      </c>
      <c r="AQ28" s="841"/>
      <c r="AR28" s="841"/>
      <c r="AS28" s="841"/>
      <c r="AT28" s="841"/>
      <c r="AU28" s="841" t="s">
        <v>570</v>
      </c>
      <c r="AV28" s="841"/>
      <c r="AW28" s="841"/>
      <c r="AX28" s="841"/>
      <c r="AY28" s="841"/>
      <c r="AZ28" s="842" t="s">
        <v>570</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389</v>
      </c>
      <c r="C29" s="794"/>
      <c r="D29" s="794"/>
      <c r="E29" s="794"/>
      <c r="F29" s="794"/>
      <c r="G29" s="794"/>
      <c r="H29" s="794"/>
      <c r="I29" s="794"/>
      <c r="J29" s="794"/>
      <c r="K29" s="794"/>
      <c r="L29" s="794"/>
      <c r="M29" s="794"/>
      <c r="N29" s="794"/>
      <c r="O29" s="794"/>
      <c r="P29" s="795"/>
      <c r="Q29" s="796">
        <v>6687</v>
      </c>
      <c r="R29" s="797"/>
      <c r="S29" s="797"/>
      <c r="T29" s="797"/>
      <c r="U29" s="797"/>
      <c r="V29" s="797">
        <v>6509</v>
      </c>
      <c r="W29" s="797"/>
      <c r="X29" s="797"/>
      <c r="Y29" s="797"/>
      <c r="Z29" s="797"/>
      <c r="AA29" s="797">
        <v>178</v>
      </c>
      <c r="AB29" s="797"/>
      <c r="AC29" s="797"/>
      <c r="AD29" s="797"/>
      <c r="AE29" s="798"/>
      <c r="AF29" s="799">
        <v>178</v>
      </c>
      <c r="AG29" s="800"/>
      <c r="AH29" s="800"/>
      <c r="AI29" s="800"/>
      <c r="AJ29" s="801"/>
      <c r="AK29" s="847">
        <v>1163</v>
      </c>
      <c r="AL29" s="843"/>
      <c r="AM29" s="843"/>
      <c r="AN29" s="843"/>
      <c r="AO29" s="843"/>
      <c r="AP29" s="843" t="s">
        <v>570</v>
      </c>
      <c r="AQ29" s="843"/>
      <c r="AR29" s="843"/>
      <c r="AS29" s="843"/>
      <c r="AT29" s="843"/>
      <c r="AU29" s="843" t="s">
        <v>570</v>
      </c>
      <c r="AV29" s="843"/>
      <c r="AW29" s="843"/>
      <c r="AX29" s="843"/>
      <c r="AY29" s="843"/>
      <c r="AZ29" s="844" t="s">
        <v>570</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390</v>
      </c>
      <c r="C30" s="794"/>
      <c r="D30" s="794"/>
      <c r="E30" s="794"/>
      <c r="F30" s="794"/>
      <c r="G30" s="794"/>
      <c r="H30" s="794"/>
      <c r="I30" s="794"/>
      <c r="J30" s="794"/>
      <c r="K30" s="794"/>
      <c r="L30" s="794"/>
      <c r="M30" s="794"/>
      <c r="N30" s="794"/>
      <c r="O30" s="794"/>
      <c r="P30" s="795"/>
      <c r="Q30" s="796">
        <v>1169</v>
      </c>
      <c r="R30" s="797"/>
      <c r="S30" s="797"/>
      <c r="T30" s="797"/>
      <c r="U30" s="797"/>
      <c r="V30" s="797">
        <v>1168</v>
      </c>
      <c r="W30" s="797"/>
      <c r="X30" s="797"/>
      <c r="Y30" s="797"/>
      <c r="Z30" s="797"/>
      <c r="AA30" s="797">
        <v>1</v>
      </c>
      <c r="AB30" s="797"/>
      <c r="AC30" s="797"/>
      <c r="AD30" s="797"/>
      <c r="AE30" s="798"/>
      <c r="AF30" s="799">
        <v>1</v>
      </c>
      <c r="AG30" s="800"/>
      <c r="AH30" s="800"/>
      <c r="AI30" s="800"/>
      <c r="AJ30" s="801"/>
      <c r="AK30" s="847">
        <v>293</v>
      </c>
      <c r="AL30" s="843"/>
      <c r="AM30" s="843"/>
      <c r="AN30" s="843"/>
      <c r="AO30" s="843"/>
      <c r="AP30" s="843" t="s">
        <v>570</v>
      </c>
      <c r="AQ30" s="843"/>
      <c r="AR30" s="843"/>
      <c r="AS30" s="843"/>
      <c r="AT30" s="843"/>
      <c r="AU30" s="843" t="s">
        <v>570</v>
      </c>
      <c r="AV30" s="843"/>
      <c r="AW30" s="843"/>
      <c r="AX30" s="843"/>
      <c r="AY30" s="843"/>
      <c r="AZ30" s="844" t="s">
        <v>570</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391</v>
      </c>
      <c r="C31" s="794"/>
      <c r="D31" s="794"/>
      <c r="E31" s="794"/>
      <c r="F31" s="794"/>
      <c r="G31" s="794"/>
      <c r="H31" s="794"/>
      <c r="I31" s="794"/>
      <c r="J31" s="794"/>
      <c r="K31" s="794"/>
      <c r="L31" s="794"/>
      <c r="M31" s="794"/>
      <c r="N31" s="794"/>
      <c r="O31" s="794"/>
      <c r="P31" s="795"/>
      <c r="Q31" s="796">
        <v>53</v>
      </c>
      <c r="R31" s="797"/>
      <c r="S31" s="797"/>
      <c r="T31" s="797"/>
      <c r="U31" s="797"/>
      <c r="V31" s="797">
        <v>9</v>
      </c>
      <c r="W31" s="797"/>
      <c r="X31" s="797"/>
      <c r="Y31" s="797"/>
      <c r="Z31" s="797"/>
      <c r="AA31" s="797">
        <v>44</v>
      </c>
      <c r="AB31" s="797"/>
      <c r="AC31" s="797"/>
      <c r="AD31" s="797"/>
      <c r="AE31" s="798"/>
      <c r="AF31" s="799">
        <v>44</v>
      </c>
      <c r="AG31" s="800"/>
      <c r="AH31" s="800"/>
      <c r="AI31" s="800"/>
      <c r="AJ31" s="801"/>
      <c r="AK31" s="847" t="s">
        <v>570</v>
      </c>
      <c r="AL31" s="843"/>
      <c r="AM31" s="843"/>
      <c r="AN31" s="843"/>
      <c r="AO31" s="843"/>
      <c r="AP31" s="843" t="s">
        <v>570</v>
      </c>
      <c r="AQ31" s="843"/>
      <c r="AR31" s="843"/>
      <c r="AS31" s="843"/>
      <c r="AT31" s="843"/>
      <c r="AU31" s="843" t="s">
        <v>570</v>
      </c>
      <c r="AV31" s="843"/>
      <c r="AW31" s="843"/>
      <c r="AX31" s="843"/>
      <c r="AY31" s="843"/>
      <c r="AZ31" s="844" t="s">
        <v>570</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392</v>
      </c>
      <c r="C32" s="794"/>
      <c r="D32" s="794"/>
      <c r="E32" s="794"/>
      <c r="F32" s="794"/>
      <c r="G32" s="794"/>
      <c r="H32" s="794"/>
      <c r="I32" s="794"/>
      <c r="J32" s="794"/>
      <c r="K32" s="794"/>
      <c r="L32" s="794"/>
      <c r="M32" s="794"/>
      <c r="N32" s="794"/>
      <c r="O32" s="794"/>
      <c r="P32" s="795"/>
      <c r="Q32" s="796">
        <v>22019</v>
      </c>
      <c r="R32" s="797"/>
      <c r="S32" s="797"/>
      <c r="T32" s="797"/>
      <c r="U32" s="797"/>
      <c r="V32" s="797">
        <v>22808</v>
      </c>
      <c r="W32" s="797"/>
      <c r="X32" s="797"/>
      <c r="Y32" s="797"/>
      <c r="Z32" s="797"/>
      <c r="AA32" s="797">
        <v>-789</v>
      </c>
      <c r="AB32" s="797"/>
      <c r="AC32" s="797"/>
      <c r="AD32" s="797"/>
      <c r="AE32" s="798"/>
      <c r="AF32" s="799">
        <v>-789</v>
      </c>
      <c r="AG32" s="800"/>
      <c r="AH32" s="800"/>
      <c r="AI32" s="800"/>
      <c r="AJ32" s="801"/>
      <c r="AK32" s="847">
        <v>357</v>
      </c>
      <c r="AL32" s="843"/>
      <c r="AM32" s="843"/>
      <c r="AN32" s="843"/>
      <c r="AO32" s="843"/>
      <c r="AP32" s="843" t="s">
        <v>570</v>
      </c>
      <c r="AQ32" s="843"/>
      <c r="AR32" s="843"/>
      <c r="AS32" s="843"/>
      <c r="AT32" s="843"/>
      <c r="AU32" s="843" t="s">
        <v>570</v>
      </c>
      <c r="AV32" s="843"/>
      <c r="AW32" s="843"/>
      <c r="AX32" s="843"/>
      <c r="AY32" s="843"/>
      <c r="AZ32" s="844" t="s">
        <v>570</v>
      </c>
      <c r="BA32" s="844"/>
      <c r="BB32" s="844"/>
      <c r="BC32" s="844"/>
      <c r="BD32" s="844"/>
      <c r="BE32" s="845"/>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393</v>
      </c>
      <c r="C33" s="794"/>
      <c r="D33" s="794"/>
      <c r="E33" s="794"/>
      <c r="F33" s="794"/>
      <c r="G33" s="794"/>
      <c r="H33" s="794"/>
      <c r="I33" s="794"/>
      <c r="J33" s="794"/>
      <c r="K33" s="794"/>
      <c r="L33" s="794"/>
      <c r="M33" s="794"/>
      <c r="N33" s="794"/>
      <c r="O33" s="794"/>
      <c r="P33" s="795"/>
      <c r="Q33" s="796">
        <v>1366</v>
      </c>
      <c r="R33" s="797"/>
      <c r="S33" s="797"/>
      <c r="T33" s="797"/>
      <c r="U33" s="797"/>
      <c r="V33" s="797">
        <v>1282</v>
      </c>
      <c r="W33" s="797"/>
      <c r="X33" s="797"/>
      <c r="Y33" s="797"/>
      <c r="Z33" s="797"/>
      <c r="AA33" s="797">
        <v>83</v>
      </c>
      <c r="AB33" s="797"/>
      <c r="AC33" s="797"/>
      <c r="AD33" s="797"/>
      <c r="AE33" s="798"/>
      <c r="AF33" s="799">
        <v>1678</v>
      </c>
      <c r="AG33" s="800"/>
      <c r="AH33" s="800"/>
      <c r="AI33" s="800"/>
      <c r="AJ33" s="801"/>
      <c r="AK33" s="847">
        <v>34</v>
      </c>
      <c r="AL33" s="843"/>
      <c r="AM33" s="843"/>
      <c r="AN33" s="843"/>
      <c r="AO33" s="843"/>
      <c r="AP33" s="843">
        <v>4626</v>
      </c>
      <c r="AQ33" s="843"/>
      <c r="AR33" s="843"/>
      <c r="AS33" s="843"/>
      <c r="AT33" s="843"/>
      <c r="AU33" s="843">
        <v>60</v>
      </c>
      <c r="AV33" s="843"/>
      <c r="AW33" s="843"/>
      <c r="AX33" s="843"/>
      <c r="AY33" s="843"/>
      <c r="AZ33" s="844" t="s">
        <v>570</v>
      </c>
      <c r="BA33" s="844"/>
      <c r="BB33" s="844"/>
      <c r="BC33" s="844"/>
      <c r="BD33" s="844"/>
      <c r="BE33" s="845" t="s">
        <v>394</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t="s">
        <v>395</v>
      </c>
      <c r="C34" s="794"/>
      <c r="D34" s="794"/>
      <c r="E34" s="794"/>
      <c r="F34" s="794"/>
      <c r="G34" s="794"/>
      <c r="H34" s="794"/>
      <c r="I34" s="794"/>
      <c r="J34" s="794"/>
      <c r="K34" s="794"/>
      <c r="L34" s="794"/>
      <c r="M34" s="794"/>
      <c r="N34" s="794"/>
      <c r="O34" s="794"/>
      <c r="P34" s="795"/>
      <c r="Q34" s="796">
        <v>260</v>
      </c>
      <c r="R34" s="797"/>
      <c r="S34" s="797"/>
      <c r="T34" s="797"/>
      <c r="U34" s="797"/>
      <c r="V34" s="797">
        <v>200</v>
      </c>
      <c r="W34" s="797"/>
      <c r="X34" s="797"/>
      <c r="Y34" s="797"/>
      <c r="Z34" s="797"/>
      <c r="AA34" s="797">
        <v>60</v>
      </c>
      <c r="AB34" s="797"/>
      <c r="AC34" s="797"/>
      <c r="AD34" s="797"/>
      <c r="AE34" s="798"/>
      <c r="AF34" s="799">
        <v>1080</v>
      </c>
      <c r="AG34" s="800"/>
      <c r="AH34" s="800"/>
      <c r="AI34" s="800"/>
      <c r="AJ34" s="801"/>
      <c r="AK34" s="847">
        <v>0</v>
      </c>
      <c r="AL34" s="843"/>
      <c r="AM34" s="843"/>
      <c r="AN34" s="843"/>
      <c r="AO34" s="843"/>
      <c r="AP34" s="843">
        <v>59</v>
      </c>
      <c r="AQ34" s="843"/>
      <c r="AR34" s="843"/>
      <c r="AS34" s="843"/>
      <c r="AT34" s="843"/>
      <c r="AU34" s="843" t="s">
        <v>570</v>
      </c>
      <c r="AV34" s="843"/>
      <c r="AW34" s="843"/>
      <c r="AX34" s="843"/>
      <c r="AY34" s="843"/>
      <c r="AZ34" s="844" t="s">
        <v>570</v>
      </c>
      <c r="BA34" s="844"/>
      <c r="BB34" s="844"/>
      <c r="BC34" s="844"/>
      <c r="BD34" s="844"/>
      <c r="BE34" s="845" t="s">
        <v>394</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t="s">
        <v>396</v>
      </c>
      <c r="C35" s="794"/>
      <c r="D35" s="794"/>
      <c r="E35" s="794"/>
      <c r="F35" s="794"/>
      <c r="G35" s="794"/>
      <c r="H35" s="794"/>
      <c r="I35" s="794"/>
      <c r="J35" s="794"/>
      <c r="K35" s="794"/>
      <c r="L35" s="794"/>
      <c r="M35" s="794"/>
      <c r="N35" s="794"/>
      <c r="O35" s="794"/>
      <c r="P35" s="795"/>
      <c r="Q35" s="796">
        <v>4748</v>
      </c>
      <c r="R35" s="797"/>
      <c r="S35" s="797"/>
      <c r="T35" s="797"/>
      <c r="U35" s="797"/>
      <c r="V35" s="797">
        <v>4926</v>
      </c>
      <c r="W35" s="797"/>
      <c r="X35" s="797"/>
      <c r="Y35" s="797"/>
      <c r="Z35" s="797"/>
      <c r="AA35" s="797">
        <v>-178</v>
      </c>
      <c r="AB35" s="797"/>
      <c r="AC35" s="797"/>
      <c r="AD35" s="797"/>
      <c r="AE35" s="798"/>
      <c r="AF35" s="799">
        <v>1007</v>
      </c>
      <c r="AG35" s="800"/>
      <c r="AH35" s="800"/>
      <c r="AI35" s="800"/>
      <c r="AJ35" s="801"/>
      <c r="AK35" s="847">
        <v>519</v>
      </c>
      <c r="AL35" s="843"/>
      <c r="AM35" s="843"/>
      <c r="AN35" s="843"/>
      <c r="AO35" s="843"/>
      <c r="AP35" s="843">
        <v>4120</v>
      </c>
      <c r="AQ35" s="843"/>
      <c r="AR35" s="843"/>
      <c r="AS35" s="843"/>
      <c r="AT35" s="843"/>
      <c r="AU35" s="843">
        <v>2175</v>
      </c>
      <c r="AV35" s="843"/>
      <c r="AW35" s="843"/>
      <c r="AX35" s="843"/>
      <c r="AY35" s="843"/>
      <c r="AZ35" s="844" t="s">
        <v>570</v>
      </c>
      <c r="BA35" s="844"/>
      <c r="BB35" s="844"/>
      <c r="BC35" s="844"/>
      <c r="BD35" s="844"/>
      <c r="BE35" s="845" t="s">
        <v>394</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t="s">
        <v>397</v>
      </c>
      <c r="C36" s="794"/>
      <c r="D36" s="794"/>
      <c r="E36" s="794"/>
      <c r="F36" s="794"/>
      <c r="G36" s="794"/>
      <c r="H36" s="794"/>
      <c r="I36" s="794"/>
      <c r="J36" s="794"/>
      <c r="K36" s="794"/>
      <c r="L36" s="794"/>
      <c r="M36" s="794"/>
      <c r="N36" s="794"/>
      <c r="O36" s="794"/>
      <c r="P36" s="795"/>
      <c r="Q36" s="796">
        <v>1766</v>
      </c>
      <c r="R36" s="797"/>
      <c r="S36" s="797"/>
      <c r="T36" s="797"/>
      <c r="U36" s="797"/>
      <c r="V36" s="797">
        <v>1766</v>
      </c>
      <c r="W36" s="797"/>
      <c r="X36" s="797"/>
      <c r="Y36" s="797"/>
      <c r="Z36" s="797"/>
      <c r="AA36" s="797">
        <v>0</v>
      </c>
      <c r="AB36" s="797"/>
      <c r="AC36" s="797"/>
      <c r="AD36" s="797"/>
      <c r="AE36" s="798"/>
      <c r="AF36" s="799">
        <v>262</v>
      </c>
      <c r="AG36" s="800"/>
      <c r="AH36" s="800"/>
      <c r="AI36" s="800"/>
      <c r="AJ36" s="801"/>
      <c r="AK36" s="847">
        <v>1226</v>
      </c>
      <c r="AL36" s="843"/>
      <c r="AM36" s="843"/>
      <c r="AN36" s="843"/>
      <c r="AO36" s="843"/>
      <c r="AP36" s="843">
        <v>14049</v>
      </c>
      <c r="AQ36" s="843"/>
      <c r="AR36" s="843"/>
      <c r="AS36" s="843"/>
      <c r="AT36" s="843"/>
      <c r="AU36" s="843">
        <v>9919</v>
      </c>
      <c r="AV36" s="843"/>
      <c r="AW36" s="843"/>
      <c r="AX36" s="843"/>
      <c r="AY36" s="843"/>
      <c r="AZ36" s="844" t="s">
        <v>570</v>
      </c>
      <c r="BA36" s="844"/>
      <c r="BB36" s="844"/>
      <c r="BC36" s="844"/>
      <c r="BD36" s="844"/>
      <c r="BE36" s="845" t="s">
        <v>394</v>
      </c>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398</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376</v>
      </c>
      <c r="B63" s="802" t="s">
        <v>399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3557</v>
      </c>
      <c r="AG63" s="857"/>
      <c r="AH63" s="857"/>
      <c r="AI63" s="857"/>
      <c r="AJ63" s="858"/>
      <c r="AK63" s="859"/>
      <c r="AL63" s="854"/>
      <c r="AM63" s="854"/>
      <c r="AN63" s="854"/>
      <c r="AO63" s="854"/>
      <c r="AP63" s="857">
        <v>22854</v>
      </c>
      <c r="AQ63" s="857"/>
      <c r="AR63" s="857"/>
      <c r="AS63" s="857"/>
      <c r="AT63" s="857"/>
      <c r="AU63" s="857">
        <v>12154</v>
      </c>
      <c r="AV63" s="857"/>
      <c r="AW63" s="857"/>
      <c r="AX63" s="857"/>
      <c r="AY63" s="857"/>
      <c r="AZ63" s="861"/>
      <c r="BA63" s="861"/>
      <c r="BB63" s="861"/>
      <c r="BC63" s="861"/>
      <c r="BD63" s="861"/>
      <c r="BE63" s="862"/>
      <c r="BF63" s="862"/>
      <c r="BG63" s="862"/>
      <c r="BH63" s="862"/>
      <c r="BI63" s="863"/>
      <c r="BJ63" s="864" t="s">
        <v>121</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401</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402</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560</v>
      </c>
      <c r="C68" s="883"/>
      <c r="D68" s="883"/>
      <c r="E68" s="883"/>
      <c r="F68" s="883"/>
      <c r="G68" s="883"/>
      <c r="H68" s="883"/>
      <c r="I68" s="883"/>
      <c r="J68" s="883"/>
      <c r="K68" s="883"/>
      <c r="L68" s="883"/>
      <c r="M68" s="883"/>
      <c r="N68" s="883"/>
      <c r="O68" s="883"/>
      <c r="P68" s="884"/>
      <c r="Q68" s="885">
        <v>208</v>
      </c>
      <c r="R68" s="879"/>
      <c r="S68" s="879"/>
      <c r="T68" s="879"/>
      <c r="U68" s="879"/>
      <c r="V68" s="879">
        <v>204</v>
      </c>
      <c r="W68" s="879"/>
      <c r="X68" s="879"/>
      <c r="Y68" s="879"/>
      <c r="Z68" s="879"/>
      <c r="AA68" s="879">
        <v>5</v>
      </c>
      <c r="AB68" s="879"/>
      <c r="AC68" s="879"/>
      <c r="AD68" s="879"/>
      <c r="AE68" s="879"/>
      <c r="AF68" s="879">
        <v>5</v>
      </c>
      <c r="AG68" s="879"/>
      <c r="AH68" s="879"/>
      <c r="AI68" s="879"/>
      <c r="AJ68" s="879"/>
      <c r="AK68" s="879">
        <v>54</v>
      </c>
      <c r="AL68" s="879"/>
      <c r="AM68" s="879"/>
      <c r="AN68" s="879"/>
      <c r="AO68" s="879"/>
      <c r="AP68" s="879" t="s">
        <v>570</v>
      </c>
      <c r="AQ68" s="879"/>
      <c r="AR68" s="879"/>
      <c r="AS68" s="879"/>
      <c r="AT68" s="879"/>
      <c r="AU68" s="879" t="s">
        <v>570</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561</v>
      </c>
      <c r="C69" s="887"/>
      <c r="D69" s="887"/>
      <c r="E69" s="887"/>
      <c r="F69" s="887"/>
      <c r="G69" s="887"/>
      <c r="H69" s="887"/>
      <c r="I69" s="887"/>
      <c r="J69" s="887"/>
      <c r="K69" s="887"/>
      <c r="L69" s="887"/>
      <c r="M69" s="887"/>
      <c r="N69" s="887"/>
      <c r="O69" s="887"/>
      <c r="P69" s="888"/>
      <c r="Q69" s="889">
        <v>824</v>
      </c>
      <c r="R69" s="843"/>
      <c r="S69" s="843"/>
      <c r="T69" s="843"/>
      <c r="U69" s="843"/>
      <c r="V69" s="843">
        <v>819</v>
      </c>
      <c r="W69" s="843"/>
      <c r="X69" s="843"/>
      <c r="Y69" s="843"/>
      <c r="Z69" s="843"/>
      <c r="AA69" s="843">
        <v>5</v>
      </c>
      <c r="AB69" s="843"/>
      <c r="AC69" s="843"/>
      <c r="AD69" s="843"/>
      <c r="AE69" s="843"/>
      <c r="AF69" s="843">
        <v>5</v>
      </c>
      <c r="AG69" s="843"/>
      <c r="AH69" s="843"/>
      <c r="AI69" s="843"/>
      <c r="AJ69" s="843"/>
      <c r="AK69" s="843">
        <v>36</v>
      </c>
      <c r="AL69" s="843"/>
      <c r="AM69" s="843"/>
      <c r="AN69" s="843"/>
      <c r="AO69" s="843"/>
      <c r="AP69" s="843" t="s">
        <v>570</v>
      </c>
      <c r="AQ69" s="843"/>
      <c r="AR69" s="843"/>
      <c r="AS69" s="843"/>
      <c r="AT69" s="843"/>
      <c r="AU69" s="843" t="s">
        <v>570</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562</v>
      </c>
      <c r="C70" s="887"/>
      <c r="D70" s="887"/>
      <c r="E70" s="887"/>
      <c r="F70" s="887"/>
      <c r="G70" s="887"/>
      <c r="H70" s="887"/>
      <c r="I70" s="887"/>
      <c r="J70" s="887"/>
      <c r="K70" s="887"/>
      <c r="L70" s="887"/>
      <c r="M70" s="887"/>
      <c r="N70" s="887"/>
      <c r="O70" s="887"/>
      <c r="P70" s="888"/>
      <c r="Q70" s="889">
        <v>184</v>
      </c>
      <c r="R70" s="843"/>
      <c r="S70" s="843"/>
      <c r="T70" s="843"/>
      <c r="U70" s="843"/>
      <c r="V70" s="843">
        <v>180</v>
      </c>
      <c r="W70" s="843"/>
      <c r="X70" s="843"/>
      <c r="Y70" s="843"/>
      <c r="Z70" s="843"/>
      <c r="AA70" s="843">
        <v>4</v>
      </c>
      <c r="AB70" s="843"/>
      <c r="AC70" s="843"/>
      <c r="AD70" s="843"/>
      <c r="AE70" s="843"/>
      <c r="AF70" s="843">
        <v>4</v>
      </c>
      <c r="AG70" s="843"/>
      <c r="AH70" s="843"/>
      <c r="AI70" s="843"/>
      <c r="AJ70" s="843"/>
      <c r="AK70" s="843" t="s">
        <v>570</v>
      </c>
      <c r="AL70" s="843"/>
      <c r="AM70" s="843"/>
      <c r="AN70" s="843"/>
      <c r="AO70" s="843"/>
      <c r="AP70" s="843" t="s">
        <v>570</v>
      </c>
      <c r="AQ70" s="843"/>
      <c r="AR70" s="843"/>
      <c r="AS70" s="843"/>
      <c r="AT70" s="843"/>
      <c r="AU70" s="843" t="s">
        <v>570</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563</v>
      </c>
      <c r="C71" s="887"/>
      <c r="D71" s="887"/>
      <c r="E71" s="887"/>
      <c r="F71" s="887"/>
      <c r="G71" s="887"/>
      <c r="H71" s="887"/>
      <c r="I71" s="887"/>
      <c r="J71" s="887"/>
      <c r="K71" s="887"/>
      <c r="L71" s="887"/>
      <c r="M71" s="887"/>
      <c r="N71" s="887"/>
      <c r="O71" s="887"/>
      <c r="P71" s="888"/>
      <c r="Q71" s="889">
        <v>21</v>
      </c>
      <c r="R71" s="843"/>
      <c r="S71" s="843"/>
      <c r="T71" s="843"/>
      <c r="U71" s="843"/>
      <c r="V71" s="843">
        <v>21</v>
      </c>
      <c r="W71" s="843"/>
      <c r="X71" s="843"/>
      <c r="Y71" s="843"/>
      <c r="Z71" s="843"/>
      <c r="AA71" s="843">
        <v>1</v>
      </c>
      <c r="AB71" s="843"/>
      <c r="AC71" s="843"/>
      <c r="AD71" s="843"/>
      <c r="AE71" s="843"/>
      <c r="AF71" s="843">
        <v>1</v>
      </c>
      <c r="AG71" s="843"/>
      <c r="AH71" s="843"/>
      <c r="AI71" s="843"/>
      <c r="AJ71" s="843"/>
      <c r="AK71" s="843">
        <v>2</v>
      </c>
      <c r="AL71" s="843"/>
      <c r="AM71" s="843"/>
      <c r="AN71" s="843"/>
      <c r="AO71" s="843"/>
      <c r="AP71" s="843" t="s">
        <v>570</v>
      </c>
      <c r="AQ71" s="843"/>
      <c r="AR71" s="843"/>
      <c r="AS71" s="843"/>
      <c r="AT71" s="843"/>
      <c r="AU71" s="843" t="s">
        <v>570</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564</v>
      </c>
      <c r="C72" s="887"/>
      <c r="D72" s="887"/>
      <c r="E72" s="887"/>
      <c r="F72" s="887"/>
      <c r="G72" s="887"/>
      <c r="H72" s="887"/>
      <c r="I72" s="887"/>
      <c r="J72" s="887"/>
      <c r="K72" s="887"/>
      <c r="L72" s="887"/>
      <c r="M72" s="887"/>
      <c r="N72" s="887"/>
      <c r="O72" s="887"/>
      <c r="P72" s="888"/>
      <c r="Q72" s="889">
        <v>22</v>
      </c>
      <c r="R72" s="843"/>
      <c r="S72" s="843"/>
      <c r="T72" s="843"/>
      <c r="U72" s="843"/>
      <c r="V72" s="843">
        <v>11</v>
      </c>
      <c r="W72" s="843"/>
      <c r="X72" s="843"/>
      <c r="Y72" s="843"/>
      <c r="Z72" s="843"/>
      <c r="AA72" s="843">
        <v>11</v>
      </c>
      <c r="AB72" s="843"/>
      <c r="AC72" s="843"/>
      <c r="AD72" s="843"/>
      <c r="AE72" s="843"/>
      <c r="AF72" s="843">
        <v>11</v>
      </c>
      <c r="AG72" s="843"/>
      <c r="AH72" s="843"/>
      <c r="AI72" s="843"/>
      <c r="AJ72" s="843"/>
      <c r="AK72" s="843" t="s">
        <v>570</v>
      </c>
      <c r="AL72" s="843"/>
      <c r="AM72" s="843"/>
      <c r="AN72" s="843"/>
      <c r="AO72" s="843"/>
      <c r="AP72" s="843" t="s">
        <v>570</v>
      </c>
      <c r="AQ72" s="843"/>
      <c r="AR72" s="843"/>
      <c r="AS72" s="843"/>
      <c r="AT72" s="843"/>
      <c r="AU72" s="843" t="s">
        <v>570</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565</v>
      </c>
      <c r="C73" s="887"/>
      <c r="D73" s="887"/>
      <c r="E73" s="887"/>
      <c r="F73" s="887"/>
      <c r="G73" s="887"/>
      <c r="H73" s="887"/>
      <c r="I73" s="887"/>
      <c r="J73" s="887"/>
      <c r="K73" s="887"/>
      <c r="L73" s="887"/>
      <c r="M73" s="887"/>
      <c r="N73" s="887"/>
      <c r="O73" s="887"/>
      <c r="P73" s="888"/>
      <c r="Q73" s="889">
        <v>26</v>
      </c>
      <c r="R73" s="843"/>
      <c r="S73" s="843"/>
      <c r="T73" s="843"/>
      <c r="U73" s="843"/>
      <c r="V73" s="843">
        <v>26</v>
      </c>
      <c r="W73" s="843"/>
      <c r="X73" s="843"/>
      <c r="Y73" s="843"/>
      <c r="Z73" s="843"/>
      <c r="AA73" s="843">
        <v>0</v>
      </c>
      <c r="AB73" s="843"/>
      <c r="AC73" s="843"/>
      <c r="AD73" s="843"/>
      <c r="AE73" s="843"/>
      <c r="AF73" s="843">
        <v>0</v>
      </c>
      <c r="AG73" s="843"/>
      <c r="AH73" s="843"/>
      <c r="AI73" s="843"/>
      <c r="AJ73" s="843"/>
      <c r="AK73" s="843">
        <v>4</v>
      </c>
      <c r="AL73" s="843"/>
      <c r="AM73" s="843"/>
      <c r="AN73" s="843"/>
      <c r="AO73" s="843"/>
      <c r="AP73" s="843" t="s">
        <v>570</v>
      </c>
      <c r="AQ73" s="843"/>
      <c r="AR73" s="843"/>
      <c r="AS73" s="843"/>
      <c r="AT73" s="843"/>
      <c r="AU73" s="843" t="s">
        <v>570</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566</v>
      </c>
      <c r="C74" s="887"/>
      <c r="D74" s="887"/>
      <c r="E74" s="887"/>
      <c r="F74" s="887"/>
      <c r="G74" s="887"/>
      <c r="H74" s="887"/>
      <c r="I74" s="887"/>
      <c r="J74" s="887"/>
      <c r="K74" s="887"/>
      <c r="L74" s="887"/>
      <c r="M74" s="887"/>
      <c r="N74" s="887"/>
      <c r="O74" s="887"/>
      <c r="P74" s="888"/>
      <c r="Q74" s="889">
        <v>81</v>
      </c>
      <c r="R74" s="843"/>
      <c r="S74" s="843"/>
      <c r="T74" s="843"/>
      <c r="U74" s="843"/>
      <c r="V74" s="843">
        <v>81</v>
      </c>
      <c r="W74" s="843"/>
      <c r="X74" s="843"/>
      <c r="Y74" s="843"/>
      <c r="Z74" s="843"/>
      <c r="AA74" s="843">
        <v>0</v>
      </c>
      <c r="AB74" s="843"/>
      <c r="AC74" s="843"/>
      <c r="AD74" s="843"/>
      <c r="AE74" s="843"/>
      <c r="AF74" s="843">
        <v>0</v>
      </c>
      <c r="AG74" s="843"/>
      <c r="AH74" s="843"/>
      <c r="AI74" s="843"/>
      <c r="AJ74" s="843"/>
      <c r="AK74" s="843">
        <v>5</v>
      </c>
      <c r="AL74" s="843"/>
      <c r="AM74" s="843"/>
      <c r="AN74" s="843"/>
      <c r="AO74" s="843"/>
      <c r="AP74" s="843" t="s">
        <v>570</v>
      </c>
      <c r="AQ74" s="843"/>
      <c r="AR74" s="843"/>
      <c r="AS74" s="843"/>
      <c r="AT74" s="843"/>
      <c r="AU74" s="843" t="s">
        <v>570</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t="s">
        <v>567</v>
      </c>
      <c r="C75" s="887"/>
      <c r="D75" s="887"/>
      <c r="E75" s="887"/>
      <c r="F75" s="887"/>
      <c r="G75" s="887"/>
      <c r="H75" s="887"/>
      <c r="I75" s="887"/>
      <c r="J75" s="887"/>
      <c r="K75" s="887"/>
      <c r="L75" s="887"/>
      <c r="M75" s="887"/>
      <c r="N75" s="887"/>
      <c r="O75" s="887"/>
      <c r="P75" s="888"/>
      <c r="Q75" s="890">
        <v>70</v>
      </c>
      <c r="R75" s="891"/>
      <c r="S75" s="891"/>
      <c r="T75" s="891"/>
      <c r="U75" s="847"/>
      <c r="V75" s="892">
        <v>66</v>
      </c>
      <c r="W75" s="891"/>
      <c r="X75" s="891"/>
      <c r="Y75" s="891"/>
      <c r="Z75" s="847"/>
      <c r="AA75" s="892">
        <v>4</v>
      </c>
      <c r="AB75" s="891"/>
      <c r="AC75" s="891"/>
      <c r="AD75" s="891"/>
      <c r="AE75" s="847"/>
      <c r="AF75" s="892">
        <v>4</v>
      </c>
      <c r="AG75" s="891"/>
      <c r="AH75" s="891"/>
      <c r="AI75" s="891"/>
      <c r="AJ75" s="847"/>
      <c r="AK75" s="892">
        <v>3</v>
      </c>
      <c r="AL75" s="891"/>
      <c r="AM75" s="891"/>
      <c r="AN75" s="891"/>
      <c r="AO75" s="847"/>
      <c r="AP75" s="892" t="s">
        <v>570</v>
      </c>
      <c r="AQ75" s="891"/>
      <c r="AR75" s="891"/>
      <c r="AS75" s="891"/>
      <c r="AT75" s="847"/>
      <c r="AU75" s="892" t="s">
        <v>570</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t="s">
        <v>568</v>
      </c>
      <c r="C76" s="887"/>
      <c r="D76" s="887"/>
      <c r="E76" s="887"/>
      <c r="F76" s="887"/>
      <c r="G76" s="887"/>
      <c r="H76" s="887"/>
      <c r="I76" s="887"/>
      <c r="J76" s="887"/>
      <c r="K76" s="887"/>
      <c r="L76" s="887"/>
      <c r="M76" s="887"/>
      <c r="N76" s="887"/>
      <c r="O76" s="887"/>
      <c r="P76" s="888"/>
      <c r="Q76" s="890">
        <v>251106</v>
      </c>
      <c r="R76" s="891"/>
      <c r="S76" s="891"/>
      <c r="T76" s="891"/>
      <c r="U76" s="847"/>
      <c r="V76" s="892">
        <v>250578</v>
      </c>
      <c r="W76" s="891"/>
      <c r="X76" s="891"/>
      <c r="Y76" s="891"/>
      <c r="Z76" s="847"/>
      <c r="AA76" s="892">
        <v>528</v>
      </c>
      <c r="AB76" s="891"/>
      <c r="AC76" s="891"/>
      <c r="AD76" s="891"/>
      <c r="AE76" s="847"/>
      <c r="AF76" s="892">
        <v>528</v>
      </c>
      <c r="AG76" s="891"/>
      <c r="AH76" s="891"/>
      <c r="AI76" s="891"/>
      <c r="AJ76" s="847"/>
      <c r="AK76" s="892" t="s">
        <v>570</v>
      </c>
      <c r="AL76" s="891"/>
      <c r="AM76" s="891"/>
      <c r="AN76" s="891"/>
      <c r="AO76" s="847"/>
      <c r="AP76" s="892" t="s">
        <v>570</v>
      </c>
      <c r="AQ76" s="891"/>
      <c r="AR76" s="891"/>
      <c r="AS76" s="891"/>
      <c r="AT76" s="847"/>
      <c r="AU76" s="892" t="s">
        <v>570</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t="s">
        <v>569</v>
      </c>
      <c r="C77" s="887"/>
      <c r="D77" s="887"/>
      <c r="E77" s="887"/>
      <c r="F77" s="887"/>
      <c r="G77" s="887"/>
      <c r="H77" s="887"/>
      <c r="I77" s="887"/>
      <c r="J77" s="887"/>
      <c r="K77" s="887"/>
      <c r="L77" s="887"/>
      <c r="M77" s="887"/>
      <c r="N77" s="887"/>
      <c r="O77" s="887"/>
      <c r="P77" s="888"/>
      <c r="Q77" s="890">
        <v>3204</v>
      </c>
      <c r="R77" s="891"/>
      <c r="S77" s="891"/>
      <c r="T77" s="891"/>
      <c r="U77" s="847"/>
      <c r="V77" s="892">
        <v>3155</v>
      </c>
      <c r="W77" s="891"/>
      <c r="X77" s="891"/>
      <c r="Y77" s="891"/>
      <c r="Z77" s="847"/>
      <c r="AA77" s="892">
        <v>49</v>
      </c>
      <c r="AB77" s="891"/>
      <c r="AC77" s="891"/>
      <c r="AD77" s="891"/>
      <c r="AE77" s="847"/>
      <c r="AF77" s="892">
        <v>35</v>
      </c>
      <c r="AG77" s="891"/>
      <c r="AH77" s="891"/>
      <c r="AI77" s="891"/>
      <c r="AJ77" s="847"/>
      <c r="AK77" s="892" t="s">
        <v>570</v>
      </c>
      <c r="AL77" s="891"/>
      <c r="AM77" s="891"/>
      <c r="AN77" s="891"/>
      <c r="AO77" s="847"/>
      <c r="AP77" s="892">
        <v>413</v>
      </c>
      <c r="AQ77" s="891"/>
      <c r="AR77" s="891"/>
      <c r="AS77" s="891"/>
      <c r="AT77" s="847"/>
      <c r="AU77" s="892">
        <v>139</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376</v>
      </c>
      <c r="B88" s="802" t="s">
        <v>403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593</v>
      </c>
      <c r="AG88" s="857"/>
      <c r="AH88" s="857"/>
      <c r="AI88" s="857"/>
      <c r="AJ88" s="857"/>
      <c r="AK88" s="854"/>
      <c r="AL88" s="854"/>
      <c r="AM88" s="854"/>
      <c r="AN88" s="854"/>
      <c r="AO88" s="854"/>
      <c r="AP88" s="857">
        <v>413</v>
      </c>
      <c r="AQ88" s="857"/>
      <c r="AR88" s="857"/>
      <c r="AS88" s="857"/>
      <c r="AT88" s="857"/>
      <c r="AU88" s="857">
        <v>139</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12058</v>
      </c>
      <c r="CS102" s="865"/>
      <c r="CT102" s="865"/>
      <c r="CU102" s="865"/>
      <c r="CV102" s="904"/>
      <c r="CW102" s="903">
        <v>1831</v>
      </c>
      <c r="CX102" s="865"/>
      <c r="CY102" s="865"/>
      <c r="CZ102" s="865"/>
      <c r="DA102" s="904"/>
      <c r="DB102" s="903" t="s">
        <v>570</v>
      </c>
      <c r="DC102" s="865"/>
      <c r="DD102" s="865"/>
      <c r="DE102" s="865"/>
      <c r="DF102" s="904"/>
      <c r="DG102" s="903">
        <v>628</v>
      </c>
      <c r="DH102" s="865"/>
      <c r="DI102" s="865"/>
      <c r="DJ102" s="865"/>
      <c r="DK102" s="904"/>
      <c r="DL102" s="903" t="s">
        <v>570</v>
      </c>
      <c r="DM102" s="865"/>
      <c r="DN102" s="865"/>
      <c r="DO102" s="865"/>
      <c r="DP102" s="904"/>
      <c r="DQ102" s="903">
        <v>176</v>
      </c>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412</v>
      </c>
      <c r="AB109" s="906"/>
      <c r="AC109" s="906"/>
      <c r="AD109" s="906"/>
      <c r="AE109" s="907"/>
      <c r="AF109" s="905" t="s">
        <v>413</v>
      </c>
      <c r="AG109" s="906"/>
      <c r="AH109" s="906"/>
      <c r="AI109" s="906"/>
      <c r="AJ109" s="907"/>
      <c r="AK109" s="905" t="s">
        <v>294</v>
      </c>
      <c r="AL109" s="906"/>
      <c r="AM109" s="906"/>
      <c r="AN109" s="906"/>
      <c r="AO109" s="907"/>
      <c r="AP109" s="905" t="s">
        <v>414</v>
      </c>
      <c r="AQ109" s="906"/>
      <c r="AR109" s="906"/>
      <c r="AS109" s="906"/>
      <c r="AT109" s="908"/>
      <c r="AU109" s="925" t="s">
        <v>411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412</v>
      </c>
      <c r="BR109" s="906"/>
      <c r="BS109" s="906"/>
      <c r="BT109" s="906"/>
      <c r="BU109" s="907"/>
      <c r="BV109" s="905" t="s">
        <v>413</v>
      </c>
      <c r="BW109" s="906"/>
      <c r="BX109" s="906"/>
      <c r="BY109" s="906"/>
      <c r="BZ109" s="907"/>
      <c r="CA109" s="905" t="s">
        <v>294</v>
      </c>
      <c r="CB109" s="906"/>
      <c r="CC109" s="906"/>
      <c r="CD109" s="906"/>
      <c r="CE109" s="907"/>
      <c r="CF109" s="926" t="s">
        <v>414</v>
      </c>
      <c r="CG109" s="926"/>
      <c r="CH109" s="926"/>
      <c r="CI109" s="926"/>
      <c r="CJ109" s="926"/>
      <c r="CK109" s="905" t="s">
        <v>415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412</v>
      </c>
      <c r="DH109" s="906"/>
      <c r="DI109" s="906"/>
      <c r="DJ109" s="906"/>
      <c r="DK109" s="907"/>
      <c r="DL109" s="905" t="s">
        <v>413</v>
      </c>
      <c r="DM109" s="906"/>
      <c r="DN109" s="906"/>
      <c r="DO109" s="906"/>
      <c r="DP109" s="907"/>
      <c r="DQ109" s="905" t="s">
        <v>294</v>
      </c>
      <c r="DR109" s="906"/>
      <c r="DS109" s="906"/>
      <c r="DT109" s="906"/>
      <c r="DU109" s="907"/>
      <c r="DV109" s="905" t="s">
        <v>414</v>
      </c>
      <c r="DW109" s="906"/>
      <c r="DX109" s="906"/>
      <c r="DY109" s="906"/>
      <c r="DZ109" s="908"/>
    </row>
    <row r="110" spans="1:131" s="224" customFormat="1" ht="26.25" customHeight="1" x14ac:dyDescent="0.15">
      <c r="A110" s="909" t="s">
        <v>416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3408022</v>
      </c>
      <c r="AB110" s="913"/>
      <c r="AC110" s="913"/>
      <c r="AD110" s="913"/>
      <c r="AE110" s="914"/>
      <c r="AF110" s="915">
        <v>3738053</v>
      </c>
      <c r="AG110" s="913"/>
      <c r="AH110" s="913"/>
      <c r="AI110" s="913"/>
      <c r="AJ110" s="914"/>
      <c r="AK110" s="915">
        <v>3826066</v>
      </c>
      <c r="AL110" s="913"/>
      <c r="AM110" s="913"/>
      <c r="AN110" s="913"/>
      <c r="AO110" s="914"/>
      <c r="AP110" s="916">
        <v>23.1</v>
      </c>
      <c r="AQ110" s="917"/>
      <c r="AR110" s="917"/>
      <c r="AS110" s="917"/>
      <c r="AT110" s="918"/>
      <c r="AU110" s="919" t="s">
        <v>69</v>
      </c>
      <c r="AV110" s="920"/>
      <c r="AW110" s="920"/>
      <c r="AX110" s="920"/>
      <c r="AY110" s="920"/>
      <c r="AZ110" s="942" t="s">
        <v>417</v>
      </c>
      <c r="BA110" s="910"/>
      <c r="BB110" s="910"/>
      <c r="BC110" s="910"/>
      <c r="BD110" s="910"/>
      <c r="BE110" s="910"/>
      <c r="BF110" s="910"/>
      <c r="BG110" s="910"/>
      <c r="BH110" s="910"/>
      <c r="BI110" s="910"/>
      <c r="BJ110" s="910"/>
      <c r="BK110" s="910"/>
      <c r="BL110" s="910"/>
      <c r="BM110" s="910"/>
      <c r="BN110" s="910"/>
      <c r="BO110" s="910"/>
      <c r="BP110" s="911"/>
      <c r="BQ110" s="943">
        <v>40152234</v>
      </c>
      <c r="BR110" s="944"/>
      <c r="BS110" s="944"/>
      <c r="BT110" s="944"/>
      <c r="BU110" s="944"/>
      <c r="BV110" s="944">
        <v>38089102</v>
      </c>
      <c r="BW110" s="944"/>
      <c r="BX110" s="944"/>
      <c r="BY110" s="944"/>
      <c r="BZ110" s="944"/>
      <c r="CA110" s="944">
        <v>35902525</v>
      </c>
      <c r="CB110" s="944"/>
      <c r="CC110" s="944"/>
      <c r="CD110" s="944"/>
      <c r="CE110" s="944"/>
      <c r="CF110" s="957">
        <v>216.5</v>
      </c>
      <c r="CG110" s="958"/>
      <c r="CH110" s="958"/>
      <c r="CI110" s="958"/>
      <c r="CJ110" s="958"/>
      <c r="CK110" s="959" t="s">
        <v>418</v>
      </c>
      <c r="CL110" s="960"/>
      <c r="CM110" s="942" t="s">
        <v>419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15">
      <c r="A111" s="947" t="s">
        <v>420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421</v>
      </c>
      <c r="BA111" s="936"/>
      <c r="BB111" s="936"/>
      <c r="BC111" s="936"/>
      <c r="BD111" s="936"/>
      <c r="BE111" s="936"/>
      <c r="BF111" s="936"/>
      <c r="BG111" s="936"/>
      <c r="BH111" s="936"/>
      <c r="BI111" s="936"/>
      <c r="BJ111" s="936"/>
      <c r="BK111" s="936"/>
      <c r="BL111" s="936"/>
      <c r="BM111" s="936"/>
      <c r="BN111" s="936"/>
      <c r="BO111" s="936"/>
      <c r="BP111" s="937"/>
      <c r="BQ111" s="938">
        <v>819</v>
      </c>
      <c r="BR111" s="939"/>
      <c r="BS111" s="939"/>
      <c r="BT111" s="939"/>
      <c r="BU111" s="939"/>
      <c r="BV111" s="939" t="s">
        <v>121</v>
      </c>
      <c r="BW111" s="939"/>
      <c r="BX111" s="939"/>
      <c r="BY111" s="939"/>
      <c r="BZ111" s="939"/>
      <c r="CA111" s="939" t="s">
        <v>121</v>
      </c>
      <c r="CB111" s="939"/>
      <c r="CC111" s="939"/>
      <c r="CD111" s="939"/>
      <c r="CE111" s="939"/>
      <c r="CF111" s="933" t="s">
        <v>121</v>
      </c>
      <c r="CG111" s="934"/>
      <c r="CH111" s="934"/>
      <c r="CI111" s="934"/>
      <c r="CJ111" s="934"/>
      <c r="CK111" s="961"/>
      <c r="CL111" s="962"/>
      <c r="CM111" s="935" t="s">
        <v>422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15">
      <c r="A112" s="965" t="s">
        <v>423</v>
      </c>
      <c r="B112" s="966"/>
      <c r="C112" s="936" t="s">
        <v>424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425</v>
      </c>
      <c r="BA112" s="936"/>
      <c r="BB112" s="936"/>
      <c r="BC112" s="936"/>
      <c r="BD112" s="936"/>
      <c r="BE112" s="936"/>
      <c r="BF112" s="936"/>
      <c r="BG112" s="936"/>
      <c r="BH112" s="936"/>
      <c r="BI112" s="936"/>
      <c r="BJ112" s="936"/>
      <c r="BK112" s="936"/>
      <c r="BL112" s="936"/>
      <c r="BM112" s="936"/>
      <c r="BN112" s="936"/>
      <c r="BO112" s="936"/>
      <c r="BP112" s="937"/>
      <c r="BQ112" s="938">
        <v>13445040</v>
      </c>
      <c r="BR112" s="939"/>
      <c r="BS112" s="939"/>
      <c r="BT112" s="939"/>
      <c r="BU112" s="939"/>
      <c r="BV112" s="939">
        <v>12685985</v>
      </c>
      <c r="BW112" s="939"/>
      <c r="BX112" s="939"/>
      <c r="BY112" s="939"/>
      <c r="BZ112" s="939"/>
      <c r="CA112" s="939">
        <v>12154001</v>
      </c>
      <c r="CB112" s="939"/>
      <c r="CC112" s="939"/>
      <c r="CD112" s="939"/>
      <c r="CE112" s="939"/>
      <c r="CF112" s="933">
        <v>73.3</v>
      </c>
      <c r="CG112" s="934"/>
      <c r="CH112" s="934"/>
      <c r="CI112" s="934"/>
      <c r="CJ112" s="934"/>
      <c r="CK112" s="961"/>
      <c r="CL112" s="962"/>
      <c r="CM112" s="935" t="s">
        <v>426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15">
      <c r="A113" s="967"/>
      <c r="B113" s="968"/>
      <c r="C113" s="936" t="s">
        <v>427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1091177</v>
      </c>
      <c r="AB113" s="951"/>
      <c r="AC113" s="951"/>
      <c r="AD113" s="951"/>
      <c r="AE113" s="952"/>
      <c r="AF113" s="953">
        <v>1107095</v>
      </c>
      <c r="AG113" s="951"/>
      <c r="AH113" s="951"/>
      <c r="AI113" s="951"/>
      <c r="AJ113" s="952"/>
      <c r="AK113" s="953">
        <v>1180477</v>
      </c>
      <c r="AL113" s="951"/>
      <c r="AM113" s="951"/>
      <c r="AN113" s="951"/>
      <c r="AO113" s="952"/>
      <c r="AP113" s="954">
        <v>7.1</v>
      </c>
      <c r="AQ113" s="955"/>
      <c r="AR113" s="955"/>
      <c r="AS113" s="955"/>
      <c r="AT113" s="956"/>
      <c r="AU113" s="921"/>
      <c r="AV113" s="922"/>
      <c r="AW113" s="922"/>
      <c r="AX113" s="922"/>
      <c r="AY113" s="922"/>
      <c r="AZ113" s="935" t="s">
        <v>428</v>
      </c>
      <c r="BA113" s="936"/>
      <c r="BB113" s="936"/>
      <c r="BC113" s="936"/>
      <c r="BD113" s="936"/>
      <c r="BE113" s="936"/>
      <c r="BF113" s="936"/>
      <c r="BG113" s="936"/>
      <c r="BH113" s="936"/>
      <c r="BI113" s="936"/>
      <c r="BJ113" s="936"/>
      <c r="BK113" s="936"/>
      <c r="BL113" s="936"/>
      <c r="BM113" s="936"/>
      <c r="BN113" s="936"/>
      <c r="BO113" s="936"/>
      <c r="BP113" s="937"/>
      <c r="BQ113" s="938">
        <v>257659</v>
      </c>
      <c r="BR113" s="939"/>
      <c r="BS113" s="939"/>
      <c r="BT113" s="939"/>
      <c r="BU113" s="939"/>
      <c r="BV113" s="939">
        <v>169622</v>
      </c>
      <c r="BW113" s="939"/>
      <c r="BX113" s="939"/>
      <c r="BY113" s="939"/>
      <c r="BZ113" s="939"/>
      <c r="CA113" s="939">
        <v>139399</v>
      </c>
      <c r="CB113" s="939"/>
      <c r="CC113" s="939"/>
      <c r="CD113" s="939"/>
      <c r="CE113" s="939"/>
      <c r="CF113" s="933">
        <v>0.8</v>
      </c>
      <c r="CG113" s="934"/>
      <c r="CH113" s="934"/>
      <c r="CI113" s="934"/>
      <c r="CJ113" s="934"/>
      <c r="CK113" s="961"/>
      <c r="CL113" s="962"/>
      <c r="CM113" s="935" t="s">
        <v>429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15">
      <c r="A114" s="967"/>
      <c r="B114" s="968"/>
      <c r="C114" s="936" t="s">
        <v>430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34659</v>
      </c>
      <c r="AB114" s="972"/>
      <c r="AC114" s="972"/>
      <c r="AD114" s="972"/>
      <c r="AE114" s="973"/>
      <c r="AF114" s="974">
        <v>88750</v>
      </c>
      <c r="AG114" s="972"/>
      <c r="AH114" s="972"/>
      <c r="AI114" s="972"/>
      <c r="AJ114" s="973"/>
      <c r="AK114" s="974">
        <v>54793</v>
      </c>
      <c r="AL114" s="972"/>
      <c r="AM114" s="972"/>
      <c r="AN114" s="972"/>
      <c r="AO114" s="973"/>
      <c r="AP114" s="975">
        <v>0.3</v>
      </c>
      <c r="AQ114" s="976"/>
      <c r="AR114" s="976"/>
      <c r="AS114" s="976"/>
      <c r="AT114" s="977"/>
      <c r="AU114" s="921"/>
      <c r="AV114" s="922"/>
      <c r="AW114" s="922"/>
      <c r="AX114" s="922"/>
      <c r="AY114" s="922"/>
      <c r="AZ114" s="935" t="s">
        <v>431</v>
      </c>
      <c r="BA114" s="936"/>
      <c r="BB114" s="936"/>
      <c r="BC114" s="936"/>
      <c r="BD114" s="936"/>
      <c r="BE114" s="936"/>
      <c r="BF114" s="936"/>
      <c r="BG114" s="936"/>
      <c r="BH114" s="936"/>
      <c r="BI114" s="936"/>
      <c r="BJ114" s="936"/>
      <c r="BK114" s="936"/>
      <c r="BL114" s="936"/>
      <c r="BM114" s="936"/>
      <c r="BN114" s="936"/>
      <c r="BO114" s="936"/>
      <c r="BP114" s="937"/>
      <c r="BQ114" s="938">
        <v>4313235</v>
      </c>
      <c r="BR114" s="939"/>
      <c r="BS114" s="939"/>
      <c r="BT114" s="939"/>
      <c r="BU114" s="939"/>
      <c r="BV114" s="939">
        <v>4353480</v>
      </c>
      <c r="BW114" s="939"/>
      <c r="BX114" s="939"/>
      <c r="BY114" s="939"/>
      <c r="BZ114" s="939"/>
      <c r="CA114" s="939">
        <v>4513065</v>
      </c>
      <c r="CB114" s="939"/>
      <c r="CC114" s="939"/>
      <c r="CD114" s="939"/>
      <c r="CE114" s="939"/>
      <c r="CF114" s="933">
        <v>27.2</v>
      </c>
      <c r="CG114" s="934"/>
      <c r="CH114" s="934"/>
      <c r="CI114" s="934"/>
      <c r="CJ114" s="934"/>
      <c r="CK114" s="961"/>
      <c r="CL114" s="962"/>
      <c r="CM114" s="935" t="s">
        <v>432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15">
      <c r="A115" s="967"/>
      <c r="B115" s="968"/>
      <c r="C115" s="936" t="s">
        <v>433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3357</v>
      </c>
      <c r="AB115" s="951"/>
      <c r="AC115" s="951"/>
      <c r="AD115" s="951"/>
      <c r="AE115" s="952"/>
      <c r="AF115" s="953">
        <v>836</v>
      </c>
      <c r="AG115" s="951"/>
      <c r="AH115" s="951"/>
      <c r="AI115" s="951"/>
      <c r="AJ115" s="952"/>
      <c r="AK115" s="953">
        <v>18</v>
      </c>
      <c r="AL115" s="951"/>
      <c r="AM115" s="951"/>
      <c r="AN115" s="951"/>
      <c r="AO115" s="952"/>
      <c r="AP115" s="954">
        <v>0</v>
      </c>
      <c r="AQ115" s="955"/>
      <c r="AR115" s="955"/>
      <c r="AS115" s="955"/>
      <c r="AT115" s="956"/>
      <c r="AU115" s="921"/>
      <c r="AV115" s="922"/>
      <c r="AW115" s="922"/>
      <c r="AX115" s="922"/>
      <c r="AY115" s="922"/>
      <c r="AZ115" s="935" t="s">
        <v>434</v>
      </c>
      <c r="BA115" s="936"/>
      <c r="BB115" s="936"/>
      <c r="BC115" s="936"/>
      <c r="BD115" s="936"/>
      <c r="BE115" s="936"/>
      <c r="BF115" s="936"/>
      <c r="BG115" s="936"/>
      <c r="BH115" s="936"/>
      <c r="BI115" s="936"/>
      <c r="BJ115" s="936"/>
      <c r="BK115" s="936"/>
      <c r="BL115" s="936"/>
      <c r="BM115" s="936"/>
      <c r="BN115" s="936"/>
      <c r="BO115" s="936"/>
      <c r="BP115" s="937"/>
      <c r="BQ115" s="938">
        <v>49051</v>
      </c>
      <c r="BR115" s="939"/>
      <c r="BS115" s="939"/>
      <c r="BT115" s="939"/>
      <c r="BU115" s="939"/>
      <c r="BV115" s="939">
        <v>78702</v>
      </c>
      <c r="BW115" s="939"/>
      <c r="BX115" s="939"/>
      <c r="BY115" s="939"/>
      <c r="BZ115" s="939"/>
      <c r="CA115" s="939">
        <v>176081</v>
      </c>
      <c r="CB115" s="939"/>
      <c r="CC115" s="939"/>
      <c r="CD115" s="939"/>
      <c r="CE115" s="939"/>
      <c r="CF115" s="933">
        <v>1.1000000000000001</v>
      </c>
      <c r="CG115" s="934"/>
      <c r="CH115" s="934"/>
      <c r="CI115" s="934"/>
      <c r="CJ115" s="934"/>
      <c r="CK115" s="961"/>
      <c r="CL115" s="962"/>
      <c r="CM115" s="935" t="s">
        <v>435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15">
      <c r="A116" s="969"/>
      <c r="B116" s="970"/>
      <c r="C116" s="978" t="s">
        <v>436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437</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439</v>
      </c>
      <c r="Z117" s="907"/>
      <c r="AA117" s="991">
        <v>4537215</v>
      </c>
      <c r="AB117" s="992"/>
      <c r="AC117" s="992"/>
      <c r="AD117" s="992"/>
      <c r="AE117" s="993"/>
      <c r="AF117" s="994">
        <v>4934734</v>
      </c>
      <c r="AG117" s="992"/>
      <c r="AH117" s="992"/>
      <c r="AI117" s="992"/>
      <c r="AJ117" s="993"/>
      <c r="AK117" s="994">
        <v>5061354</v>
      </c>
      <c r="AL117" s="992"/>
      <c r="AM117" s="992"/>
      <c r="AN117" s="992"/>
      <c r="AO117" s="993"/>
      <c r="AP117" s="995"/>
      <c r="AQ117" s="996"/>
      <c r="AR117" s="996"/>
      <c r="AS117" s="996"/>
      <c r="AT117" s="997"/>
      <c r="AU117" s="921"/>
      <c r="AV117" s="922"/>
      <c r="AW117" s="922"/>
      <c r="AX117" s="922"/>
      <c r="AY117" s="922"/>
      <c r="AZ117" s="987" t="s">
        <v>440</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441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15">
      <c r="A118" s="925" t="s">
        <v>415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412</v>
      </c>
      <c r="AB118" s="906"/>
      <c r="AC118" s="906"/>
      <c r="AD118" s="906"/>
      <c r="AE118" s="907"/>
      <c r="AF118" s="905" t="s">
        <v>413</v>
      </c>
      <c r="AG118" s="906"/>
      <c r="AH118" s="906"/>
      <c r="AI118" s="906"/>
      <c r="AJ118" s="907"/>
      <c r="AK118" s="905" t="s">
        <v>294</v>
      </c>
      <c r="AL118" s="906"/>
      <c r="AM118" s="906"/>
      <c r="AN118" s="906"/>
      <c r="AO118" s="907"/>
      <c r="AP118" s="983" t="s">
        <v>414</v>
      </c>
      <c r="AQ118" s="984"/>
      <c r="AR118" s="984"/>
      <c r="AS118" s="984"/>
      <c r="AT118" s="985"/>
      <c r="AU118" s="921"/>
      <c r="AV118" s="922"/>
      <c r="AW118" s="922"/>
      <c r="AX118" s="922"/>
      <c r="AY118" s="922"/>
      <c r="AZ118" s="986" t="s">
        <v>442</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15">
      <c r="A119" s="1069" t="s">
        <v>418</v>
      </c>
      <c r="B119" s="960"/>
      <c r="C119" s="942" t="s">
        <v>419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444</v>
      </c>
      <c r="BP119" s="1018"/>
      <c r="BQ119" s="1012">
        <v>58218038</v>
      </c>
      <c r="BR119" s="1013"/>
      <c r="BS119" s="1013"/>
      <c r="BT119" s="1013"/>
      <c r="BU119" s="1013"/>
      <c r="BV119" s="1013">
        <v>55376891</v>
      </c>
      <c r="BW119" s="1013"/>
      <c r="BX119" s="1013"/>
      <c r="BY119" s="1013"/>
      <c r="BZ119" s="1013"/>
      <c r="CA119" s="1013">
        <v>52885071</v>
      </c>
      <c r="CB119" s="1013"/>
      <c r="CC119" s="1013"/>
      <c r="CD119" s="1013"/>
      <c r="CE119" s="1013"/>
      <c r="CF119" s="1014"/>
      <c r="CG119" s="1015"/>
      <c r="CH119" s="1015"/>
      <c r="CI119" s="1015"/>
      <c r="CJ119" s="1016"/>
      <c r="CK119" s="963"/>
      <c r="CL119" s="964"/>
      <c r="CM119" s="986" t="s">
        <v>445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819</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15">
      <c r="A120" s="1070"/>
      <c r="B120" s="962"/>
      <c r="C120" s="935" t="s">
        <v>422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446</v>
      </c>
      <c r="AV120" s="1005"/>
      <c r="AW120" s="1005"/>
      <c r="AX120" s="1005"/>
      <c r="AY120" s="1006"/>
      <c r="AZ120" s="942" t="s">
        <v>447</v>
      </c>
      <c r="BA120" s="910"/>
      <c r="BB120" s="910"/>
      <c r="BC120" s="910"/>
      <c r="BD120" s="910"/>
      <c r="BE120" s="910"/>
      <c r="BF120" s="910"/>
      <c r="BG120" s="910"/>
      <c r="BH120" s="910"/>
      <c r="BI120" s="910"/>
      <c r="BJ120" s="910"/>
      <c r="BK120" s="910"/>
      <c r="BL120" s="910"/>
      <c r="BM120" s="910"/>
      <c r="BN120" s="910"/>
      <c r="BO120" s="910"/>
      <c r="BP120" s="911"/>
      <c r="BQ120" s="943">
        <v>10997008</v>
      </c>
      <c r="BR120" s="944"/>
      <c r="BS120" s="944"/>
      <c r="BT120" s="944"/>
      <c r="BU120" s="944"/>
      <c r="BV120" s="944">
        <v>12151503</v>
      </c>
      <c r="BW120" s="944"/>
      <c r="BX120" s="944"/>
      <c r="BY120" s="944"/>
      <c r="BZ120" s="944"/>
      <c r="CA120" s="944">
        <v>12492945</v>
      </c>
      <c r="CB120" s="944"/>
      <c r="CC120" s="944"/>
      <c r="CD120" s="944"/>
      <c r="CE120" s="944"/>
      <c r="CF120" s="957">
        <v>75.3</v>
      </c>
      <c r="CG120" s="958"/>
      <c r="CH120" s="958"/>
      <c r="CI120" s="958"/>
      <c r="CJ120" s="958"/>
      <c r="CK120" s="1019" t="s">
        <v>448</v>
      </c>
      <c r="CL120" s="1020"/>
      <c r="CM120" s="1020"/>
      <c r="CN120" s="1020"/>
      <c r="CO120" s="1021"/>
      <c r="CP120" s="1027" t="s">
        <v>397</v>
      </c>
      <c r="CQ120" s="1028"/>
      <c r="CR120" s="1028"/>
      <c r="CS120" s="1028"/>
      <c r="CT120" s="1028"/>
      <c r="CU120" s="1028"/>
      <c r="CV120" s="1028"/>
      <c r="CW120" s="1028"/>
      <c r="CX120" s="1028"/>
      <c r="CY120" s="1028"/>
      <c r="CZ120" s="1028"/>
      <c r="DA120" s="1028"/>
      <c r="DB120" s="1028"/>
      <c r="DC120" s="1028"/>
      <c r="DD120" s="1028"/>
      <c r="DE120" s="1028"/>
      <c r="DF120" s="1029"/>
      <c r="DG120" s="943">
        <v>11080083</v>
      </c>
      <c r="DH120" s="944"/>
      <c r="DI120" s="944"/>
      <c r="DJ120" s="944"/>
      <c r="DK120" s="944"/>
      <c r="DL120" s="944">
        <v>10404492</v>
      </c>
      <c r="DM120" s="944"/>
      <c r="DN120" s="944"/>
      <c r="DO120" s="944"/>
      <c r="DP120" s="944"/>
      <c r="DQ120" s="944">
        <v>9918769</v>
      </c>
      <c r="DR120" s="944"/>
      <c r="DS120" s="944"/>
      <c r="DT120" s="944"/>
      <c r="DU120" s="944"/>
      <c r="DV120" s="945">
        <v>59.8</v>
      </c>
      <c r="DW120" s="945"/>
      <c r="DX120" s="945"/>
      <c r="DY120" s="945"/>
      <c r="DZ120" s="946"/>
    </row>
    <row r="121" spans="1:130" s="224" customFormat="1" ht="26.25" customHeight="1" x14ac:dyDescent="0.15">
      <c r="A121" s="1070"/>
      <c r="B121" s="962"/>
      <c r="C121" s="987" t="s">
        <v>449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450</v>
      </c>
      <c r="BA121" s="936"/>
      <c r="BB121" s="936"/>
      <c r="BC121" s="936"/>
      <c r="BD121" s="936"/>
      <c r="BE121" s="936"/>
      <c r="BF121" s="936"/>
      <c r="BG121" s="936"/>
      <c r="BH121" s="936"/>
      <c r="BI121" s="936"/>
      <c r="BJ121" s="936"/>
      <c r="BK121" s="936"/>
      <c r="BL121" s="936"/>
      <c r="BM121" s="936"/>
      <c r="BN121" s="936"/>
      <c r="BO121" s="936"/>
      <c r="BP121" s="937"/>
      <c r="BQ121" s="938">
        <v>5073207</v>
      </c>
      <c r="BR121" s="939"/>
      <c r="BS121" s="939"/>
      <c r="BT121" s="939"/>
      <c r="BU121" s="939"/>
      <c r="BV121" s="939">
        <v>4786634</v>
      </c>
      <c r="BW121" s="939"/>
      <c r="BX121" s="939"/>
      <c r="BY121" s="939"/>
      <c r="BZ121" s="939"/>
      <c r="CA121" s="939">
        <v>4669189</v>
      </c>
      <c r="CB121" s="939"/>
      <c r="CC121" s="939"/>
      <c r="CD121" s="939"/>
      <c r="CE121" s="939"/>
      <c r="CF121" s="933">
        <v>28.1</v>
      </c>
      <c r="CG121" s="934"/>
      <c r="CH121" s="934"/>
      <c r="CI121" s="934"/>
      <c r="CJ121" s="934"/>
      <c r="CK121" s="1022"/>
      <c r="CL121" s="1023"/>
      <c r="CM121" s="1023"/>
      <c r="CN121" s="1023"/>
      <c r="CO121" s="1024"/>
      <c r="CP121" s="1032" t="s">
        <v>396</v>
      </c>
      <c r="CQ121" s="1033"/>
      <c r="CR121" s="1033"/>
      <c r="CS121" s="1033"/>
      <c r="CT121" s="1033"/>
      <c r="CU121" s="1033"/>
      <c r="CV121" s="1033"/>
      <c r="CW121" s="1033"/>
      <c r="CX121" s="1033"/>
      <c r="CY121" s="1033"/>
      <c r="CZ121" s="1033"/>
      <c r="DA121" s="1033"/>
      <c r="DB121" s="1033"/>
      <c r="DC121" s="1033"/>
      <c r="DD121" s="1033"/>
      <c r="DE121" s="1033"/>
      <c r="DF121" s="1034"/>
      <c r="DG121" s="938">
        <v>2303355</v>
      </c>
      <c r="DH121" s="939"/>
      <c r="DI121" s="939"/>
      <c r="DJ121" s="939"/>
      <c r="DK121" s="939"/>
      <c r="DL121" s="939">
        <v>2225352</v>
      </c>
      <c r="DM121" s="939"/>
      <c r="DN121" s="939"/>
      <c r="DO121" s="939"/>
      <c r="DP121" s="939"/>
      <c r="DQ121" s="939">
        <v>2175100</v>
      </c>
      <c r="DR121" s="939"/>
      <c r="DS121" s="939"/>
      <c r="DT121" s="939"/>
      <c r="DU121" s="939"/>
      <c r="DV121" s="940">
        <v>13.1</v>
      </c>
      <c r="DW121" s="940"/>
      <c r="DX121" s="940"/>
      <c r="DY121" s="940"/>
      <c r="DZ121" s="941"/>
    </row>
    <row r="122" spans="1:130" s="224" customFormat="1" ht="26.25" customHeight="1" x14ac:dyDescent="0.15">
      <c r="A122" s="1070"/>
      <c r="B122" s="962"/>
      <c r="C122" s="935" t="s">
        <v>432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451</v>
      </c>
      <c r="BA122" s="978"/>
      <c r="BB122" s="978"/>
      <c r="BC122" s="978"/>
      <c r="BD122" s="978"/>
      <c r="BE122" s="978"/>
      <c r="BF122" s="978"/>
      <c r="BG122" s="978"/>
      <c r="BH122" s="978"/>
      <c r="BI122" s="978"/>
      <c r="BJ122" s="978"/>
      <c r="BK122" s="978"/>
      <c r="BL122" s="978"/>
      <c r="BM122" s="978"/>
      <c r="BN122" s="978"/>
      <c r="BO122" s="978"/>
      <c r="BP122" s="979"/>
      <c r="BQ122" s="1012">
        <v>33350254</v>
      </c>
      <c r="BR122" s="1013"/>
      <c r="BS122" s="1013"/>
      <c r="BT122" s="1013"/>
      <c r="BU122" s="1013"/>
      <c r="BV122" s="1013">
        <v>31426765</v>
      </c>
      <c r="BW122" s="1013"/>
      <c r="BX122" s="1013"/>
      <c r="BY122" s="1013"/>
      <c r="BZ122" s="1013"/>
      <c r="CA122" s="1013">
        <v>29475901</v>
      </c>
      <c r="CB122" s="1013"/>
      <c r="CC122" s="1013"/>
      <c r="CD122" s="1013"/>
      <c r="CE122" s="1013"/>
      <c r="CF122" s="1030">
        <v>177.7</v>
      </c>
      <c r="CG122" s="1031"/>
      <c r="CH122" s="1031"/>
      <c r="CI122" s="1031"/>
      <c r="CJ122" s="1031"/>
      <c r="CK122" s="1022"/>
      <c r="CL122" s="1023"/>
      <c r="CM122" s="1023"/>
      <c r="CN122" s="1023"/>
      <c r="CO122" s="1024"/>
      <c r="CP122" s="1032" t="s">
        <v>393</v>
      </c>
      <c r="CQ122" s="1033"/>
      <c r="CR122" s="1033"/>
      <c r="CS122" s="1033"/>
      <c r="CT122" s="1033"/>
      <c r="CU122" s="1033"/>
      <c r="CV122" s="1033"/>
      <c r="CW122" s="1033"/>
      <c r="CX122" s="1033"/>
      <c r="CY122" s="1033"/>
      <c r="CZ122" s="1033"/>
      <c r="DA122" s="1033"/>
      <c r="DB122" s="1033"/>
      <c r="DC122" s="1033"/>
      <c r="DD122" s="1033"/>
      <c r="DE122" s="1033"/>
      <c r="DF122" s="1034"/>
      <c r="DG122" s="938">
        <v>61602</v>
      </c>
      <c r="DH122" s="939"/>
      <c r="DI122" s="939"/>
      <c r="DJ122" s="939"/>
      <c r="DK122" s="939"/>
      <c r="DL122" s="939">
        <v>56141</v>
      </c>
      <c r="DM122" s="939"/>
      <c r="DN122" s="939"/>
      <c r="DO122" s="939"/>
      <c r="DP122" s="939"/>
      <c r="DQ122" s="939">
        <v>60132</v>
      </c>
      <c r="DR122" s="939"/>
      <c r="DS122" s="939"/>
      <c r="DT122" s="939"/>
      <c r="DU122" s="939"/>
      <c r="DV122" s="940">
        <v>0.4</v>
      </c>
      <c r="DW122" s="940"/>
      <c r="DX122" s="940"/>
      <c r="DY122" s="940"/>
      <c r="DZ122" s="941"/>
    </row>
    <row r="123" spans="1:130" s="224" customFormat="1" ht="26.25" customHeight="1" x14ac:dyDescent="0.15">
      <c r="A123" s="1070"/>
      <c r="B123" s="962"/>
      <c r="C123" s="935" t="s">
        <v>438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452</v>
      </c>
      <c r="BP123" s="1018"/>
      <c r="BQ123" s="1076">
        <v>49420469</v>
      </c>
      <c r="BR123" s="1077"/>
      <c r="BS123" s="1077"/>
      <c r="BT123" s="1077"/>
      <c r="BU123" s="1077"/>
      <c r="BV123" s="1077">
        <v>48364902</v>
      </c>
      <c r="BW123" s="1077"/>
      <c r="BX123" s="1077"/>
      <c r="BY123" s="1077"/>
      <c r="BZ123" s="1077"/>
      <c r="CA123" s="1077">
        <v>46638035</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2">
      <c r="A124" s="1070"/>
      <c r="B124" s="962"/>
      <c r="C124" s="935" t="s">
        <v>441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54.1</v>
      </c>
      <c r="BR124" s="1040"/>
      <c r="BS124" s="1040"/>
      <c r="BT124" s="1040"/>
      <c r="BU124" s="1040"/>
      <c r="BV124" s="1040">
        <v>43.7</v>
      </c>
      <c r="BW124" s="1040"/>
      <c r="BX124" s="1040"/>
      <c r="BY124" s="1040"/>
      <c r="BZ124" s="1040"/>
      <c r="CA124" s="1040">
        <v>37.6</v>
      </c>
      <c r="CB124" s="1040"/>
      <c r="CC124" s="1040"/>
      <c r="CD124" s="1040"/>
      <c r="CE124" s="1040"/>
      <c r="CF124" s="1041"/>
      <c r="CG124" s="1042"/>
      <c r="CH124" s="1042"/>
      <c r="CI124" s="1042"/>
      <c r="CJ124" s="1043"/>
      <c r="CK124" s="1025"/>
      <c r="CL124" s="1025"/>
      <c r="CM124" s="1025"/>
      <c r="CN124" s="1025"/>
      <c r="CO124" s="1026"/>
      <c r="CP124" s="1032" t="s">
        <v>454</v>
      </c>
      <c r="CQ124" s="1033"/>
      <c r="CR124" s="1033"/>
      <c r="CS124" s="1033"/>
      <c r="CT124" s="1033"/>
      <c r="CU124" s="1033"/>
      <c r="CV124" s="1033"/>
      <c r="CW124" s="1033"/>
      <c r="CX124" s="1033"/>
      <c r="CY124" s="1033"/>
      <c r="CZ124" s="1033"/>
      <c r="DA124" s="1033"/>
      <c r="DB124" s="1033"/>
      <c r="DC124" s="1033"/>
      <c r="DD124" s="1033"/>
      <c r="DE124" s="1033"/>
      <c r="DF124" s="1034"/>
      <c r="DG124" s="1017" t="s">
        <v>121</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15">
      <c r="A125" s="1070"/>
      <c r="B125" s="962"/>
      <c r="C125" s="935" t="s">
        <v>443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455</v>
      </c>
      <c r="CL125" s="1020"/>
      <c r="CM125" s="1020"/>
      <c r="CN125" s="1020"/>
      <c r="CO125" s="1021"/>
      <c r="CP125" s="942" t="s">
        <v>456</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
      <c r="A126" s="1070"/>
      <c r="B126" s="962"/>
      <c r="C126" s="935" t="s">
        <v>445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3257</v>
      </c>
      <c r="AB126" s="972"/>
      <c r="AC126" s="972"/>
      <c r="AD126" s="972"/>
      <c r="AE126" s="973"/>
      <c r="AF126" s="974">
        <v>819</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457</v>
      </c>
      <c r="CQ126" s="936"/>
      <c r="CR126" s="936"/>
      <c r="CS126" s="936"/>
      <c r="CT126" s="936"/>
      <c r="CU126" s="936"/>
      <c r="CV126" s="936"/>
      <c r="CW126" s="936"/>
      <c r="CX126" s="936"/>
      <c r="CY126" s="936"/>
      <c r="CZ126" s="936"/>
      <c r="DA126" s="936"/>
      <c r="DB126" s="936"/>
      <c r="DC126" s="936"/>
      <c r="DD126" s="936"/>
      <c r="DE126" s="936"/>
      <c r="DF126" s="937"/>
      <c r="DG126" s="938">
        <v>49004</v>
      </c>
      <c r="DH126" s="939"/>
      <c r="DI126" s="939"/>
      <c r="DJ126" s="939"/>
      <c r="DK126" s="939"/>
      <c r="DL126" s="939">
        <v>78613</v>
      </c>
      <c r="DM126" s="939"/>
      <c r="DN126" s="939"/>
      <c r="DO126" s="939"/>
      <c r="DP126" s="939"/>
      <c r="DQ126" s="939">
        <v>176021</v>
      </c>
      <c r="DR126" s="939"/>
      <c r="DS126" s="939"/>
      <c r="DT126" s="939"/>
      <c r="DU126" s="939"/>
      <c r="DV126" s="940">
        <v>1.1000000000000001</v>
      </c>
      <c r="DW126" s="940"/>
      <c r="DX126" s="940"/>
      <c r="DY126" s="940"/>
      <c r="DZ126" s="941"/>
    </row>
    <row r="127" spans="1:130" s="224" customFormat="1" ht="26.25" customHeight="1" x14ac:dyDescent="0.15">
      <c r="A127" s="1071"/>
      <c r="B127" s="964"/>
      <c r="C127" s="986" t="s">
        <v>458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100</v>
      </c>
      <c r="AB127" s="972"/>
      <c r="AC127" s="972"/>
      <c r="AD127" s="972"/>
      <c r="AE127" s="973"/>
      <c r="AF127" s="974">
        <v>17</v>
      </c>
      <c r="AG127" s="972"/>
      <c r="AH127" s="972"/>
      <c r="AI127" s="972"/>
      <c r="AJ127" s="973"/>
      <c r="AK127" s="974">
        <v>18</v>
      </c>
      <c r="AL127" s="972"/>
      <c r="AM127" s="972"/>
      <c r="AN127" s="972"/>
      <c r="AO127" s="973"/>
      <c r="AP127" s="975">
        <v>0</v>
      </c>
      <c r="AQ127" s="976"/>
      <c r="AR127" s="976"/>
      <c r="AS127" s="976"/>
      <c r="AT127" s="977"/>
      <c r="AU127" s="226"/>
      <c r="AV127" s="226"/>
      <c r="AW127" s="226"/>
      <c r="AX127" s="1044" t="s">
        <v>459</v>
      </c>
      <c r="AY127" s="1045"/>
      <c r="AZ127" s="1045"/>
      <c r="BA127" s="1045"/>
      <c r="BB127" s="1045"/>
      <c r="BC127" s="1045"/>
      <c r="BD127" s="1045"/>
      <c r="BE127" s="1046"/>
      <c r="BF127" s="1047" t="s">
        <v>460</v>
      </c>
      <c r="BG127" s="1045"/>
      <c r="BH127" s="1045"/>
      <c r="BI127" s="1045"/>
      <c r="BJ127" s="1045"/>
      <c r="BK127" s="1045"/>
      <c r="BL127" s="1046"/>
      <c r="BM127" s="1047" t="s">
        <v>461</v>
      </c>
      <c r="BN127" s="1045"/>
      <c r="BO127" s="1045"/>
      <c r="BP127" s="1045"/>
      <c r="BQ127" s="1045"/>
      <c r="BR127" s="1045"/>
      <c r="BS127" s="1046"/>
      <c r="BT127" s="1047" t="s">
        <v>462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463</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
      <c r="A128" s="1054" t="s">
        <v>464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465</v>
      </c>
      <c r="X128" s="1056"/>
      <c r="Y128" s="1056"/>
      <c r="Z128" s="1057"/>
      <c r="AA128" s="1058">
        <v>494058</v>
      </c>
      <c r="AB128" s="1059"/>
      <c r="AC128" s="1059"/>
      <c r="AD128" s="1059"/>
      <c r="AE128" s="1060"/>
      <c r="AF128" s="1061">
        <v>478512</v>
      </c>
      <c r="AG128" s="1059"/>
      <c r="AH128" s="1059"/>
      <c r="AI128" s="1059"/>
      <c r="AJ128" s="1060"/>
      <c r="AK128" s="1061">
        <v>495754</v>
      </c>
      <c r="AL128" s="1059"/>
      <c r="AM128" s="1059"/>
      <c r="AN128" s="1059"/>
      <c r="AO128" s="1060"/>
      <c r="AP128" s="1062"/>
      <c r="AQ128" s="1063"/>
      <c r="AR128" s="1063"/>
      <c r="AS128" s="1063"/>
      <c r="AT128" s="1064"/>
      <c r="AU128" s="226"/>
      <c r="AV128" s="226"/>
      <c r="AW128" s="226"/>
      <c r="AX128" s="909" t="s">
        <v>466</v>
      </c>
      <c r="AY128" s="910"/>
      <c r="AZ128" s="910"/>
      <c r="BA128" s="910"/>
      <c r="BB128" s="910"/>
      <c r="BC128" s="910"/>
      <c r="BD128" s="910"/>
      <c r="BE128" s="911"/>
      <c r="BF128" s="1065" t="s">
        <v>121</v>
      </c>
      <c r="BG128" s="1066"/>
      <c r="BH128" s="1066"/>
      <c r="BI128" s="1066"/>
      <c r="BJ128" s="1066"/>
      <c r="BK128" s="1066"/>
      <c r="BL128" s="1067"/>
      <c r="BM128" s="1065">
        <v>12.52</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467</v>
      </c>
      <c r="CQ128" s="739"/>
      <c r="CR128" s="739"/>
      <c r="CS128" s="739"/>
      <c r="CT128" s="739"/>
      <c r="CU128" s="739"/>
      <c r="CV128" s="739"/>
      <c r="CW128" s="739"/>
      <c r="CX128" s="739"/>
      <c r="CY128" s="739"/>
      <c r="CZ128" s="739"/>
      <c r="DA128" s="739"/>
      <c r="DB128" s="739"/>
      <c r="DC128" s="739"/>
      <c r="DD128" s="739"/>
      <c r="DE128" s="739"/>
      <c r="DF128" s="1049"/>
      <c r="DG128" s="1050">
        <v>47</v>
      </c>
      <c r="DH128" s="1051"/>
      <c r="DI128" s="1051"/>
      <c r="DJ128" s="1051"/>
      <c r="DK128" s="1051"/>
      <c r="DL128" s="1051">
        <v>89</v>
      </c>
      <c r="DM128" s="1051"/>
      <c r="DN128" s="1051"/>
      <c r="DO128" s="1051"/>
      <c r="DP128" s="1051"/>
      <c r="DQ128" s="1051">
        <v>60</v>
      </c>
      <c r="DR128" s="1051"/>
      <c r="DS128" s="1051"/>
      <c r="DT128" s="1051"/>
      <c r="DU128" s="1051"/>
      <c r="DV128" s="1052">
        <v>0</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468</v>
      </c>
      <c r="X129" s="1084"/>
      <c r="Y129" s="1084"/>
      <c r="Z129" s="1085"/>
      <c r="AA129" s="971">
        <v>18957499</v>
      </c>
      <c r="AB129" s="972"/>
      <c r="AC129" s="972"/>
      <c r="AD129" s="972"/>
      <c r="AE129" s="973"/>
      <c r="AF129" s="974">
        <v>18818341</v>
      </c>
      <c r="AG129" s="972"/>
      <c r="AH129" s="972"/>
      <c r="AI129" s="972"/>
      <c r="AJ129" s="973"/>
      <c r="AK129" s="974">
        <v>19462428</v>
      </c>
      <c r="AL129" s="972"/>
      <c r="AM129" s="972"/>
      <c r="AN129" s="972"/>
      <c r="AO129" s="973"/>
      <c r="AP129" s="1086"/>
      <c r="AQ129" s="1087"/>
      <c r="AR129" s="1087"/>
      <c r="AS129" s="1087"/>
      <c r="AT129" s="1088"/>
      <c r="AU129" s="227"/>
      <c r="AV129" s="227"/>
      <c r="AW129" s="227"/>
      <c r="AX129" s="1078" t="s">
        <v>469</v>
      </c>
      <c r="AY129" s="936"/>
      <c r="AZ129" s="936"/>
      <c r="BA129" s="936"/>
      <c r="BB129" s="936"/>
      <c r="BC129" s="936"/>
      <c r="BD129" s="936"/>
      <c r="BE129" s="937"/>
      <c r="BF129" s="1079" t="s">
        <v>121</v>
      </c>
      <c r="BG129" s="1080"/>
      <c r="BH129" s="1080"/>
      <c r="BI129" s="1080"/>
      <c r="BJ129" s="1080"/>
      <c r="BK129" s="1080"/>
      <c r="BL129" s="1081"/>
      <c r="BM129" s="1079">
        <v>17.52</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471</v>
      </c>
      <c r="X130" s="1084"/>
      <c r="Y130" s="1084"/>
      <c r="Z130" s="1085"/>
      <c r="AA130" s="971">
        <v>2708815</v>
      </c>
      <c r="AB130" s="972"/>
      <c r="AC130" s="972"/>
      <c r="AD130" s="972"/>
      <c r="AE130" s="973"/>
      <c r="AF130" s="974">
        <v>2807454</v>
      </c>
      <c r="AG130" s="972"/>
      <c r="AH130" s="972"/>
      <c r="AI130" s="972"/>
      <c r="AJ130" s="973"/>
      <c r="AK130" s="974">
        <v>2875460</v>
      </c>
      <c r="AL130" s="972"/>
      <c r="AM130" s="972"/>
      <c r="AN130" s="972"/>
      <c r="AO130" s="973"/>
      <c r="AP130" s="1086"/>
      <c r="AQ130" s="1087"/>
      <c r="AR130" s="1087"/>
      <c r="AS130" s="1087"/>
      <c r="AT130" s="1088"/>
      <c r="AU130" s="227"/>
      <c r="AV130" s="227"/>
      <c r="AW130" s="227"/>
      <c r="AX130" s="1078" t="s">
        <v>472</v>
      </c>
      <c r="AY130" s="936"/>
      <c r="AZ130" s="936"/>
      <c r="BA130" s="936"/>
      <c r="BB130" s="936"/>
      <c r="BC130" s="936"/>
      <c r="BD130" s="936"/>
      <c r="BE130" s="937"/>
      <c r="BF130" s="1114">
        <v>9.5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473</v>
      </c>
      <c r="X131" s="1121"/>
      <c r="Y131" s="1121"/>
      <c r="Z131" s="1122"/>
      <c r="AA131" s="1017">
        <v>16248684</v>
      </c>
      <c r="AB131" s="999"/>
      <c r="AC131" s="999"/>
      <c r="AD131" s="999"/>
      <c r="AE131" s="1000"/>
      <c r="AF131" s="998">
        <v>16010887</v>
      </c>
      <c r="AG131" s="999"/>
      <c r="AH131" s="999"/>
      <c r="AI131" s="999"/>
      <c r="AJ131" s="1000"/>
      <c r="AK131" s="998">
        <v>16586968</v>
      </c>
      <c r="AL131" s="999"/>
      <c r="AM131" s="999"/>
      <c r="AN131" s="999"/>
      <c r="AO131" s="1000"/>
      <c r="AP131" s="1123"/>
      <c r="AQ131" s="1124"/>
      <c r="AR131" s="1124"/>
      <c r="AS131" s="1124"/>
      <c r="AT131" s="1125"/>
      <c r="AU131" s="227"/>
      <c r="AV131" s="227"/>
      <c r="AW131" s="227"/>
      <c r="AX131" s="1096" t="s">
        <v>474</v>
      </c>
      <c r="AY131" s="739"/>
      <c r="AZ131" s="739"/>
      <c r="BA131" s="739"/>
      <c r="BB131" s="739"/>
      <c r="BC131" s="739"/>
      <c r="BD131" s="739"/>
      <c r="BE131" s="1049"/>
      <c r="BF131" s="1097">
        <v>37.6</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476</v>
      </c>
      <c r="W132" s="1107"/>
      <c r="X132" s="1107"/>
      <c r="Y132" s="1107"/>
      <c r="Z132" s="1108"/>
      <c r="AA132" s="1109">
        <v>8.2120004299999998</v>
      </c>
      <c r="AB132" s="1110"/>
      <c r="AC132" s="1110"/>
      <c r="AD132" s="1110"/>
      <c r="AE132" s="1111"/>
      <c r="AF132" s="1112">
        <v>10.297793</v>
      </c>
      <c r="AG132" s="1110"/>
      <c r="AH132" s="1110"/>
      <c r="AI132" s="1110"/>
      <c r="AJ132" s="1111"/>
      <c r="AK132" s="1112">
        <v>10.18956569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477</v>
      </c>
      <c r="W133" s="1090"/>
      <c r="X133" s="1090"/>
      <c r="Y133" s="1090"/>
      <c r="Z133" s="1091"/>
      <c r="AA133" s="1092">
        <v>7.8</v>
      </c>
      <c r="AB133" s="1093"/>
      <c r="AC133" s="1093"/>
      <c r="AD133" s="1093"/>
      <c r="AE133" s="1094"/>
      <c r="AF133" s="1092">
        <v>8.9</v>
      </c>
      <c r="AG133" s="1093"/>
      <c r="AH133" s="1093"/>
      <c r="AI133" s="1093"/>
      <c r="AJ133" s="1094"/>
      <c r="AK133" s="1092">
        <v>9.5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dWDl1+SFglkQSs+eJEQ0KLrL/A8J+5W3i6qRoB+IF5zo1M7rjSxX/8EhTGkoXlkFELwo79159FccFaMTpH5cA==" saltValue="tLolNRlihAVmWef23dsV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iXCKwb7b7L5iZQjtr+3nkYjwUZqYpuU46AQJTQ0HKQis6yTqAH0lBv7FUpXUX1E/N5w9xxRg0mFeu2gzxBlqXQ==" saltValue="QaVK4LYGM3yaURA2Ll3f7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547P983AfgDujLAtsrrob2eEEncM9k1dx/6+J3ScRHOT/a07/EBZu9FPcG2Pk4tzFJTN7CA4FWU8edxarE/1Q==" saltValue="Y0a9LXEzQkpISol+pv1eL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27" t="s">
        <v>481</v>
      </c>
      <c r="AP7" s="265"/>
      <c r="AQ7" s="266" t="s">
        <v>482</v>
      </c>
      <c r="AR7" s="267"/>
    </row>
    <row r="8" spans="1:46" x14ac:dyDescent="0.15">
      <c r="A8" s="259"/>
      <c r="AK8" s="268"/>
      <c r="AL8" s="269"/>
      <c r="AM8" s="269"/>
      <c r="AN8" s="270"/>
      <c r="AO8" s="1128"/>
      <c r="AP8" s="271" t="s">
        <v>483</v>
      </c>
      <c r="AQ8" s="272" t="s">
        <v>484</v>
      </c>
      <c r="AR8" s="273" t="s">
        <v>485</v>
      </c>
    </row>
    <row r="9" spans="1:46" x14ac:dyDescent="0.15">
      <c r="A9" s="259"/>
      <c r="AK9" s="1129" t="s">
        <v>486</v>
      </c>
      <c r="AL9" s="1130"/>
      <c r="AM9" s="1130"/>
      <c r="AN9" s="1131"/>
      <c r="AO9" s="274">
        <v>4185360</v>
      </c>
      <c r="AP9" s="274">
        <v>70391</v>
      </c>
      <c r="AQ9" s="275">
        <v>73824</v>
      </c>
      <c r="AR9" s="276">
        <v>-4.7</v>
      </c>
    </row>
    <row r="10" spans="1:46" ht="13.5" customHeight="1" x14ac:dyDescent="0.15">
      <c r="A10" s="259"/>
      <c r="AK10" s="1129" t="s">
        <v>487</v>
      </c>
      <c r="AL10" s="1130"/>
      <c r="AM10" s="1130"/>
      <c r="AN10" s="1131"/>
      <c r="AO10" s="277">
        <v>796315</v>
      </c>
      <c r="AP10" s="277">
        <v>13393</v>
      </c>
      <c r="AQ10" s="278">
        <v>6244</v>
      </c>
      <c r="AR10" s="279">
        <v>114.5</v>
      </c>
    </row>
    <row r="11" spans="1:46" ht="13.5" customHeight="1" x14ac:dyDescent="0.15">
      <c r="A11" s="259"/>
      <c r="AK11" s="1129" t="s">
        <v>488</v>
      </c>
      <c r="AL11" s="1130"/>
      <c r="AM11" s="1130"/>
      <c r="AN11" s="1131"/>
      <c r="AO11" s="277">
        <v>107246</v>
      </c>
      <c r="AP11" s="277">
        <v>1804</v>
      </c>
      <c r="AQ11" s="278">
        <v>1048</v>
      </c>
      <c r="AR11" s="279">
        <v>72.099999999999994</v>
      </c>
    </row>
    <row r="12" spans="1:46" ht="13.5" customHeight="1" x14ac:dyDescent="0.15">
      <c r="A12" s="259"/>
      <c r="AK12" s="1129" t="s">
        <v>489</v>
      </c>
      <c r="AL12" s="1130"/>
      <c r="AM12" s="1130"/>
      <c r="AN12" s="1131"/>
      <c r="AO12" s="277" t="s">
        <v>490</v>
      </c>
      <c r="AP12" s="277" t="s">
        <v>490</v>
      </c>
      <c r="AQ12" s="278">
        <v>8</v>
      </c>
      <c r="AR12" s="279" t="s">
        <v>490</v>
      </c>
    </row>
    <row r="13" spans="1:46" ht="13.5" customHeight="1" x14ac:dyDescent="0.15">
      <c r="A13" s="259"/>
      <c r="AK13" s="1129" t="s">
        <v>491</v>
      </c>
      <c r="AL13" s="1130"/>
      <c r="AM13" s="1130"/>
      <c r="AN13" s="1131"/>
      <c r="AO13" s="277">
        <v>246163</v>
      </c>
      <c r="AP13" s="277">
        <v>4140</v>
      </c>
      <c r="AQ13" s="278">
        <v>2350</v>
      </c>
      <c r="AR13" s="279">
        <v>76.2</v>
      </c>
    </row>
    <row r="14" spans="1:46" ht="13.5" customHeight="1" x14ac:dyDescent="0.15">
      <c r="A14" s="259"/>
      <c r="AK14" s="1129" t="s">
        <v>492</v>
      </c>
      <c r="AL14" s="1130"/>
      <c r="AM14" s="1130"/>
      <c r="AN14" s="1131"/>
      <c r="AO14" s="277">
        <v>51413</v>
      </c>
      <c r="AP14" s="277">
        <v>865</v>
      </c>
      <c r="AQ14" s="278">
        <v>1698</v>
      </c>
      <c r="AR14" s="279">
        <v>-49.1</v>
      </c>
    </row>
    <row r="15" spans="1:46" ht="13.5" customHeight="1" x14ac:dyDescent="0.15">
      <c r="A15" s="259"/>
      <c r="AK15" s="1132" t="s">
        <v>493</v>
      </c>
      <c r="AL15" s="1133"/>
      <c r="AM15" s="1133"/>
      <c r="AN15" s="1134"/>
      <c r="AO15" s="277">
        <v>-130258</v>
      </c>
      <c r="AP15" s="277">
        <v>-2191</v>
      </c>
      <c r="AQ15" s="278">
        <v>-3564</v>
      </c>
      <c r="AR15" s="279">
        <v>-38.5</v>
      </c>
    </row>
    <row r="16" spans="1:46" x14ac:dyDescent="0.15">
      <c r="A16" s="259"/>
      <c r="AK16" s="1132" t="s">
        <v>177</v>
      </c>
      <c r="AL16" s="1133"/>
      <c r="AM16" s="1133"/>
      <c r="AN16" s="1134"/>
      <c r="AO16" s="277">
        <v>5256239</v>
      </c>
      <c r="AP16" s="277">
        <v>88401</v>
      </c>
      <c r="AQ16" s="278">
        <v>81608</v>
      </c>
      <c r="AR16" s="279">
        <v>8.3000000000000007</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35" t="s">
        <v>498</v>
      </c>
      <c r="AL21" s="1136"/>
      <c r="AM21" s="1136"/>
      <c r="AN21" s="1137"/>
      <c r="AO21" s="289">
        <v>7.2</v>
      </c>
      <c r="AP21" s="290">
        <v>7.59</v>
      </c>
      <c r="AQ21" s="291">
        <v>-0.39</v>
      </c>
      <c r="AS21" s="292"/>
      <c r="AT21" s="288"/>
    </row>
    <row r="22" spans="1:46" s="260" customFormat="1" x14ac:dyDescent="0.15">
      <c r="A22" s="288"/>
      <c r="AK22" s="1135" t="s">
        <v>499</v>
      </c>
      <c r="AL22" s="1136"/>
      <c r="AM22" s="1136"/>
      <c r="AN22" s="1137"/>
      <c r="AO22" s="293">
        <v>100</v>
      </c>
      <c r="AP22" s="294">
        <v>98.2</v>
      </c>
      <c r="AQ22" s="295">
        <v>1.8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27" t="s">
        <v>481</v>
      </c>
      <c r="AP30" s="265"/>
      <c r="AQ30" s="266" t="s">
        <v>482</v>
      </c>
      <c r="AR30" s="267"/>
    </row>
    <row r="31" spans="1:46" x14ac:dyDescent="0.15">
      <c r="A31" s="259"/>
      <c r="AK31" s="268"/>
      <c r="AL31" s="269"/>
      <c r="AM31" s="269"/>
      <c r="AN31" s="270"/>
      <c r="AO31" s="1128"/>
      <c r="AP31" s="271" t="s">
        <v>483</v>
      </c>
      <c r="AQ31" s="272" t="s">
        <v>484</v>
      </c>
      <c r="AR31" s="273" t="s">
        <v>485</v>
      </c>
    </row>
    <row r="32" spans="1:46" ht="27" customHeight="1" x14ac:dyDescent="0.15">
      <c r="A32" s="259"/>
      <c r="AK32" s="1143" t="s">
        <v>503</v>
      </c>
      <c r="AL32" s="1144"/>
      <c r="AM32" s="1144"/>
      <c r="AN32" s="1145"/>
      <c r="AO32" s="303">
        <v>3826066</v>
      </c>
      <c r="AP32" s="303">
        <v>64348</v>
      </c>
      <c r="AQ32" s="304">
        <v>42992</v>
      </c>
      <c r="AR32" s="305">
        <v>49.7</v>
      </c>
    </row>
    <row r="33" spans="1:46" ht="13.5" customHeight="1" x14ac:dyDescent="0.15">
      <c r="A33" s="259"/>
      <c r="AK33" s="1143" t="s">
        <v>504</v>
      </c>
      <c r="AL33" s="1144"/>
      <c r="AM33" s="1144"/>
      <c r="AN33" s="1145"/>
      <c r="AO33" s="303" t="s">
        <v>490</v>
      </c>
      <c r="AP33" s="303" t="s">
        <v>490</v>
      </c>
      <c r="AQ33" s="304" t="s">
        <v>490</v>
      </c>
      <c r="AR33" s="305" t="s">
        <v>490</v>
      </c>
    </row>
    <row r="34" spans="1:46" ht="27" customHeight="1" x14ac:dyDescent="0.15">
      <c r="A34" s="259"/>
      <c r="AK34" s="1143" t="s">
        <v>505</v>
      </c>
      <c r="AL34" s="1144"/>
      <c r="AM34" s="1144"/>
      <c r="AN34" s="1145"/>
      <c r="AO34" s="303" t="s">
        <v>490</v>
      </c>
      <c r="AP34" s="303" t="s">
        <v>490</v>
      </c>
      <c r="AQ34" s="304">
        <v>43</v>
      </c>
      <c r="AR34" s="305" t="s">
        <v>490</v>
      </c>
    </row>
    <row r="35" spans="1:46" ht="27" customHeight="1" x14ac:dyDescent="0.15">
      <c r="A35" s="259"/>
      <c r="AK35" s="1143" t="s">
        <v>506</v>
      </c>
      <c r="AL35" s="1144"/>
      <c r="AM35" s="1144"/>
      <c r="AN35" s="1145"/>
      <c r="AO35" s="303">
        <v>1180477</v>
      </c>
      <c r="AP35" s="303">
        <v>19854</v>
      </c>
      <c r="AQ35" s="304">
        <v>11969</v>
      </c>
      <c r="AR35" s="305">
        <v>65.900000000000006</v>
      </c>
    </row>
    <row r="36" spans="1:46" ht="27" customHeight="1" x14ac:dyDescent="0.15">
      <c r="A36" s="259"/>
      <c r="AK36" s="1143" t="s">
        <v>507</v>
      </c>
      <c r="AL36" s="1144"/>
      <c r="AM36" s="1144"/>
      <c r="AN36" s="1145"/>
      <c r="AO36" s="303">
        <v>54793</v>
      </c>
      <c r="AP36" s="303">
        <v>922</v>
      </c>
      <c r="AQ36" s="304">
        <v>2138</v>
      </c>
      <c r="AR36" s="305">
        <v>-56.9</v>
      </c>
    </row>
    <row r="37" spans="1:46" ht="13.5" customHeight="1" x14ac:dyDescent="0.15">
      <c r="A37" s="259"/>
      <c r="AK37" s="1143" t="s">
        <v>508</v>
      </c>
      <c r="AL37" s="1144"/>
      <c r="AM37" s="1144"/>
      <c r="AN37" s="1145"/>
      <c r="AO37" s="303">
        <v>18</v>
      </c>
      <c r="AP37" s="303">
        <v>0</v>
      </c>
      <c r="AQ37" s="304">
        <v>592</v>
      </c>
      <c r="AR37" s="305">
        <v>-100</v>
      </c>
    </row>
    <row r="38" spans="1:46" ht="27" customHeight="1" x14ac:dyDescent="0.15">
      <c r="A38" s="259"/>
      <c r="AK38" s="1146" t="s">
        <v>509</v>
      </c>
      <c r="AL38" s="1147"/>
      <c r="AM38" s="1147"/>
      <c r="AN38" s="1148"/>
      <c r="AO38" s="306" t="s">
        <v>490</v>
      </c>
      <c r="AP38" s="306" t="s">
        <v>490</v>
      </c>
      <c r="AQ38" s="307">
        <v>2</v>
      </c>
      <c r="AR38" s="295" t="s">
        <v>490</v>
      </c>
      <c r="AS38" s="302"/>
    </row>
    <row r="39" spans="1:46" x14ac:dyDescent="0.15">
      <c r="A39" s="259"/>
      <c r="AK39" s="1146" t="s">
        <v>510</v>
      </c>
      <c r="AL39" s="1147"/>
      <c r="AM39" s="1147"/>
      <c r="AN39" s="1148"/>
      <c r="AO39" s="303">
        <v>-495754</v>
      </c>
      <c r="AP39" s="303">
        <v>-8338</v>
      </c>
      <c r="AQ39" s="304">
        <v>-5777</v>
      </c>
      <c r="AR39" s="305">
        <v>44.3</v>
      </c>
      <c r="AS39" s="302"/>
    </row>
    <row r="40" spans="1:46" ht="27" customHeight="1" x14ac:dyDescent="0.15">
      <c r="A40" s="259"/>
      <c r="AK40" s="1143" t="s">
        <v>511</v>
      </c>
      <c r="AL40" s="1144"/>
      <c r="AM40" s="1144"/>
      <c r="AN40" s="1145"/>
      <c r="AO40" s="303">
        <v>-2875460</v>
      </c>
      <c r="AP40" s="303">
        <v>-48360</v>
      </c>
      <c r="AQ40" s="304">
        <v>-36457</v>
      </c>
      <c r="AR40" s="305">
        <v>32.6</v>
      </c>
      <c r="AS40" s="302"/>
    </row>
    <row r="41" spans="1:46" x14ac:dyDescent="0.15">
      <c r="A41" s="259"/>
      <c r="AK41" s="1149" t="s">
        <v>287</v>
      </c>
      <c r="AL41" s="1150"/>
      <c r="AM41" s="1150"/>
      <c r="AN41" s="1151"/>
      <c r="AO41" s="303">
        <v>1690140</v>
      </c>
      <c r="AP41" s="303">
        <v>28425</v>
      </c>
      <c r="AQ41" s="304">
        <v>15502</v>
      </c>
      <c r="AR41" s="305">
        <v>83.4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38" t="s">
        <v>481</v>
      </c>
      <c r="AN49" s="1140" t="s">
        <v>514</v>
      </c>
      <c r="AO49" s="1141"/>
      <c r="AP49" s="1141"/>
      <c r="AQ49" s="1141"/>
      <c r="AR49" s="1142"/>
    </row>
    <row r="50" spans="1:44" x14ac:dyDescent="0.15">
      <c r="A50" s="259"/>
      <c r="AK50" s="317"/>
      <c r="AL50" s="318"/>
      <c r="AM50" s="1139"/>
      <c r="AN50" s="319" t="s">
        <v>515</v>
      </c>
      <c r="AO50" s="320" t="s">
        <v>516</v>
      </c>
      <c r="AP50" s="321" t="s">
        <v>517</v>
      </c>
      <c r="AQ50" s="322" t="s">
        <v>518</v>
      </c>
      <c r="AR50" s="323" t="s">
        <v>519</v>
      </c>
    </row>
    <row r="51" spans="1:44" x14ac:dyDescent="0.15">
      <c r="A51" s="259"/>
      <c r="AK51" s="315" t="s">
        <v>520</v>
      </c>
      <c r="AL51" s="316"/>
      <c r="AM51" s="324">
        <v>4728370</v>
      </c>
      <c r="AN51" s="325">
        <v>75790</v>
      </c>
      <c r="AO51" s="326">
        <v>-28.9</v>
      </c>
      <c r="AP51" s="327">
        <v>62383</v>
      </c>
      <c r="AQ51" s="328">
        <v>14.1</v>
      </c>
      <c r="AR51" s="329">
        <v>-43</v>
      </c>
    </row>
    <row r="52" spans="1:44" x14ac:dyDescent="0.15">
      <c r="A52" s="259"/>
      <c r="AK52" s="330"/>
      <c r="AL52" s="331" t="s">
        <v>521</v>
      </c>
      <c r="AM52" s="332">
        <v>3576665</v>
      </c>
      <c r="AN52" s="333">
        <v>57329</v>
      </c>
      <c r="AO52" s="334">
        <v>-37.5</v>
      </c>
      <c r="AP52" s="335">
        <v>35325</v>
      </c>
      <c r="AQ52" s="336">
        <v>7.6</v>
      </c>
      <c r="AR52" s="337">
        <v>-45.1</v>
      </c>
    </row>
    <row r="53" spans="1:44" x14ac:dyDescent="0.15">
      <c r="A53" s="259"/>
      <c r="AK53" s="315" t="s">
        <v>522</v>
      </c>
      <c r="AL53" s="316"/>
      <c r="AM53" s="324">
        <v>2401526</v>
      </c>
      <c r="AN53" s="325">
        <v>39008</v>
      </c>
      <c r="AO53" s="326">
        <v>-48.5</v>
      </c>
      <c r="AP53" s="327">
        <v>63812</v>
      </c>
      <c r="AQ53" s="328">
        <v>2.2999999999999998</v>
      </c>
      <c r="AR53" s="329">
        <v>-50.8</v>
      </c>
    </row>
    <row r="54" spans="1:44" x14ac:dyDescent="0.15">
      <c r="A54" s="259"/>
      <c r="AK54" s="330"/>
      <c r="AL54" s="331" t="s">
        <v>521</v>
      </c>
      <c r="AM54" s="332">
        <v>1845299</v>
      </c>
      <c r="AN54" s="333">
        <v>29973</v>
      </c>
      <c r="AO54" s="334">
        <v>-47.7</v>
      </c>
      <c r="AP54" s="335">
        <v>33848</v>
      </c>
      <c r="AQ54" s="336">
        <v>-4.2</v>
      </c>
      <c r="AR54" s="337">
        <v>-43.5</v>
      </c>
    </row>
    <row r="55" spans="1:44" x14ac:dyDescent="0.15">
      <c r="A55" s="259"/>
      <c r="AK55" s="315" t="s">
        <v>523</v>
      </c>
      <c r="AL55" s="316"/>
      <c r="AM55" s="324">
        <v>2691174</v>
      </c>
      <c r="AN55" s="325">
        <v>44226</v>
      </c>
      <c r="AO55" s="326">
        <v>13.4</v>
      </c>
      <c r="AP55" s="327">
        <v>54225</v>
      </c>
      <c r="AQ55" s="328">
        <v>-15</v>
      </c>
      <c r="AR55" s="329">
        <v>28.4</v>
      </c>
    </row>
    <row r="56" spans="1:44" x14ac:dyDescent="0.15">
      <c r="A56" s="259"/>
      <c r="AK56" s="330"/>
      <c r="AL56" s="331" t="s">
        <v>521</v>
      </c>
      <c r="AM56" s="332">
        <v>2071517</v>
      </c>
      <c r="AN56" s="333">
        <v>34043</v>
      </c>
      <c r="AO56" s="334">
        <v>13.6</v>
      </c>
      <c r="AP56" s="335">
        <v>27337</v>
      </c>
      <c r="AQ56" s="336">
        <v>-19.2</v>
      </c>
      <c r="AR56" s="337">
        <v>32.799999999999997</v>
      </c>
    </row>
    <row r="57" spans="1:44" x14ac:dyDescent="0.15">
      <c r="A57" s="259"/>
      <c r="AK57" s="315" t="s">
        <v>524</v>
      </c>
      <c r="AL57" s="316"/>
      <c r="AM57" s="324">
        <v>2007435</v>
      </c>
      <c r="AN57" s="325">
        <v>33341</v>
      </c>
      <c r="AO57" s="326">
        <v>-24.6</v>
      </c>
      <c r="AP57" s="327">
        <v>54016</v>
      </c>
      <c r="AQ57" s="328">
        <v>-0.4</v>
      </c>
      <c r="AR57" s="329">
        <v>-24.2</v>
      </c>
    </row>
    <row r="58" spans="1:44" x14ac:dyDescent="0.15">
      <c r="A58" s="259"/>
      <c r="AK58" s="330"/>
      <c r="AL58" s="331" t="s">
        <v>521</v>
      </c>
      <c r="AM58" s="332">
        <v>1092055</v>
      </c>
      <c r="AN58" s="333">
        <v>18138</v>
      </c>
      <c r="AO58" s="334">
        <v>-46.7</v>
      </c>
      <c r="AP58" s="335">
        <v>28078</v>
      </c>
      <c r="AQ58" s="336">
        <v>2.7</v>
      </c>
      <c r="AR58" s="337">
        <v>-49.4</v>
      </c>
    </row>
    <row r="59" spans="1:44" x14ac:dyDescent="0.15">
      <c r="A59" s="259"/>
      <c r="AK59" s="315" t="s">
        <v>525</v>
      </c>
      <c r="AL59" s="316"/>
      <c r="AM59" s="324">
        <v>2427741</v>
      </c>
      <c r="AN59" s="325">
        <v>40831</v>
      </c>
      <c r="AO59" s="326">
        <v>22.5</v>
      </c>
      <c r="AP59" s="327">
        <v>52786</v>
      </c>
      <c r="AQ59" s="328">
        <v>-2.2999999999999998</v>
      </c>
      <c r="AR59" s="329">
        <v>24.8</v>
      </c>
    </row>
    <row r="60" spans="1:44" x14ac:dyDescent="0.15">
      <c r="A60" s="259"/>
      <c r="AK60" s="330"/>
      <c r="AL60" s="331" t="s">
        <v>521</v>
      </c>
      <c r="AM60" s="332">
        <v>1518067</v>
      </c>
      <c r="AN60" s="333">
        <v>25531</v>
      </c>
      <c r="AO60" s="334">
        <v>40.799999999999997</v>
      </c>
      <c r="AP60" s="335">
        <v>28742</v>
      </c>
      <c r="AQ60" s="336">
        <v>2.4</v>
      </c>
      <c r="AR60" s="337">
        <v>38.4</v>
      </c>
    </row>
    <row r="61" spans="1:44" x14ac:dyDescent="0.15">
      <c r="A61" s="259"/>
      <c r="AK61" s="315" t="s">
        <v>526</v>
      </c>
      <c r="AL61" s="338"/>
      <c r="AM61" s="324">
        <v>2851249</v>
      </c>
      <c r="AN61" s="325">
        <v>46639</v>
      </c>
      <c r="AO61" s="326">
        <v>-13.2</v>
      </c>
      <c r="AP61" s="327">
        <v>57444</v>
      </c>
      <c r="AQ61" s="339">
        <v>-0.3</v>
      </c>
      <c r="AR61" s="329">
        <v>-12.9</v>
      </c>
    </row>
    <row r="62" spans="1:44" x14ac:dyDescent="0.15">
      <c r="A62" s="259"/>
      <c r="AK62" s="330"/>
      <c r="AL62" s="331" t="s">
        <v>521</v>
      </c>
      <c r="AM62" s="332">
        <v>2020721</v>
      </c>
      <c r="AN62" s="333">
        <v>33003</v>
      </c>
      <c r="AO62" s="334">
        <v>-15.5</v>
      </c>
      <c r="AP62" s="335">
        <v>30666</v>
      </c>
      <c r="AQ62" s="336">
        <v>-2.1</v>
      </c>
      <c r="AR62" s="337">
        <v>-13.4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Yj2IejOoUJA6lFACpK8/jvgkURNs2hIYCG1trwS1JmB9j+4PGb5QKrx+Y0aKMjUI1JGXbbMGCpZ4QkSQd+34Dw==" saltValue="s6OtoGH9tNQoPvguZaPn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iXvCOVilGGCNsZcWg2erT6Qa0xkouXEf8a0v7p8vhJ/JLYkrDCHy1FNdEzWTjnzIZu3SknuVut41ks2k80ysdw==" saltValue="Up88ayMhI1x80Bs5rbnh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Ege4ER1MsufMG0cExZzdkpWzgp43XJP94ZIKLKatdaf3M6i+MAod1bVHN5BhXp+fWYWIKvrMRm0YHzSoS/u8Cg==" saltValue="toW+MGIUauvTHpoKnt42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52" t="s">
        <v>3</v>
      </c>
      <c r="D47" s="1152"/>
      <c r="E47" s="1153"/>
      <c r="F47" s="11">
        <v>25.48</v>
      </c>
      <c r="G47" s="12">
        <v>24.05</v>
      </c>
      <c r="H47" s="12">
        <v>24.28</v>
      </c>
      <c r="I47" s="12">
        <v>25.53</v>
      </c>
      <c r="J47" s="13">
        <v>24.65</v>
      </c>
    </row>
    <row r="48" spans="2:10" ht="57.75" customHeight="1" x14ac:dyDescent="0.15">
      <c r="B48" s="14"/>
      <c r="C48" s="1154" t="s">
        <v>4</v>
      </c>
      <c r="D48" s="1154"/>
      <c r="E48" s="1155"/>
      <c r="F48" s="15">
        <v>2.46</v>
      </c>
      <c r="G48" s="16">
        <v>2.4700000000000002</v>
      </c>
      <c r="H48" s="16">
        <v>6.27</v>
      </c>
      <c r="I48" s="16">
        <v>3.44</v>
      </c>
      <c r="J48" s="17">
        <v>2.2799999999999998</v>
      </c>
    </row>
    <row r="49" spans="2:10" ht="57.75" customHeight="1" thickBot="1" x14ac:dyDescent="0.2">
      <c r="B49" s="18"/>
      <c r="C49" s="1156" t="s">
        <v>5</v>
      </c>
      <c r="D49" s="1156"/>
      <c r="E49" s="1157"/>
      <c r="F49" s="19" t="s">
        <v>533</v>
      </c>
      <c r="G49" s="20" t="s">
        <v>534</v>
      </c>
      <c r="H49" s="20">
        <v>4.95</v>
      </c>
      <c r="I49" s="20" t="s">
        <v>535</v>
      </c>
      <c r="J49" s="21" t="s">
        <v>536</v>
      </c>
    </row>
    <row r="50" spans="2:10" x14ac:dyDescent="0.15"/>
  </sheetData>
  <sheetProtection algorithmName="SHA-512" hashValue="WyMlaQA+As9seW29CBQzFk2Ui2Hhex/WTW4hwMQq67TEg0IT/ou0YRPr+82Z3vSQr23BpenpDY2sF/YwpgjH4Q==" saltValue="71TmBdg+PUXz8zoRjrDO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2025-09-04T23:48:15Z</cp:lastPrinted>
  <dcterms:created xsi:type="dcterms:W3CDTF">2025-02-19T04:21:47Z</dcterms:created>
  <dcterms:modified xsi:type="dcterms:W3CDTF">2025-10-03T05:20:25Z</dcterms:modified>
  <cp:category/>
</cp:coreProperties>
</file>