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7.41.28\share\03 財政班\★地方公会計\R07\08_【総務省財務調査課】令和５年度財政状況資料集の作成について（2回目・地方公会計関係）\04 HP公表・総務省への完了報告\公表資料\"/>
    </mc:Choice>
  </mc:AlternateContent>
  <xr:revisionPtr revIDLastSave="0" documentId="13_ncr:1_{FD97B8CB-629C-4052-936D-B5EDB7F2130F}"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AM38" i="10"/>
  <c r="U38" i="10"/>
  <c r="CO37" i="10"/>
  <c r="AM37" i="10"/>
  <c r="CO36" i="10"/>
  <c r="AM36" i="10"/>
  <c r="CO35" i="10"/>
  <c r="AM35" i="10"/>
  <c r="CO34" i="10"/>
  <c r="BW34" i="10"/>
  <c r="BW35" i="10" s="1"/>
  <c r="BW36" i="10" s="1"/>
  <c r="BW37" i="10" s="1"/>
  <c r="BW38" i="10" s="1"/>
  <c r="BW39" i="10" s="1"/>
  <c r="BW40" i="10" s="1"/>
  <c r="BW41" i="10" s="1"/>
  <c r="BW42" i="10" s="1"/>
  <c r="BW43" i="10" s="1"/>
  <c r="AM34" i="10"/>
  <c r="C34" i="10"/>
  <c r="C35" i="10" s="1"/>
  <c r="C36" i="10" l="1"/>
  <c r="C37" i="10" s="1"/>
  <c r="C38"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 r="BE38" i="10" s="1"/>
</calcChain>
</file>

<file path=xl/sharedStrings.xml><?xml version="1.0" encoding="utf-8"?>
<sst xmlns="http://schemas.openxmlformats.org/spreadsheetml/2006/main" count="1191" uniqueCount="584">
  <si>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</si>
  <si>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</si>
  <si>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</si>
  <si>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</si>
  <si>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</si>
  <si>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</si>
  <si>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</si>
  <si>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</si>
  <si>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</si>
  <si>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</si>
  <si>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</si>
  <si>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</si>
  <si>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</si>
  <si>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</si>
  <si>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</si>
  <si>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</si>
  <si>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</si>
  <si>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</si>
  <si>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</si>
  <si>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</si>
  <si>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</si>
  <si>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</si>
  <si>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</si>
  <si>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</si>
  <si>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</si>
  <si>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</si>
  <si>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</si>
  <si>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</si>
  <si>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</si>
  <si>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</si>
  <si>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</si>
  <si>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</si>
  <si>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</si>
  <si>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</si>
  <si>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</si>
  <si>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</si>
  <si>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</si>
  <si>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</si>
  <si>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</si>
  <si>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</si>
  <si>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</si>
  <si>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</si>
  <si>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</si>
  <si>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</si>
  <si>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</si>
  <si>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</si>
  <si>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</si>
  <si>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</si>
  <si>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</si>
  <si>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</si>
  <si>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</si>
  <si>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</si>
  <si>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</si>
  <si>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</si>
  <si>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</si>
  <si>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</si>
  <si>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</si>
  <si>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</si>
  <si>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</si>
  <si>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</si>
  <si>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</si>
  <si>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</si>
  <si>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</si>
  <si>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</si>
  <si>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</si>
  <si>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</si>
  <si>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</si>
  <si>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</si>
  <si>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</si>
  <si>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</si>
  <si>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</si>
  <si>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</si>
  <si>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</si>
  <si>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</si>
  <si>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</si>
  <si>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</si>
  <si>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</si>
  <si>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</si>
  <si>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</si>
  <si>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</si>
  <si>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</si>
  <si>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</si>
  <si>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</si>
  <si>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</si>
  <si>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</si>
  <si>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</si>
  <si>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</si>
  <si>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</si>
  <si>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</si>
  <si>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</si>
  <si>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</si>
  <si>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</si>
  <si>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</si>
  <si>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</si>
  <si>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上関町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</si>
  <si>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</si>
  <si>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</si>
  <si>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</si>
  <si>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</si>
  <si>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</si>
  <si>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</si>
  <si>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</si>
  <si>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</si>
  <si>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</si>
  <si>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</si>
  <si>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</si>
  <si>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</si>
  <si>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</si>
  <si>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</si>
  <si>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</si>
  <si>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</si>
  <si>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</si>
  <si>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</si>
  <si>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</si>
  <si>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</si>
  <si>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</si>
  <si>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</si>
  <si>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</si>
  <si>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</si>
  <si>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</si>
  <si>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</si>
  <si>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</si>
  <si>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</si>
  <si>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</si>
  <si>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</si>
  <si>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</si>
  <si>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</si>
  <si>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</si>
  <si>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</si>
  <si>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</si>
  <si>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</si>
  <si>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</si>
  <si>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</si>
  <si>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</si>
  <si>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</si>
  <si>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</si>
  <si>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</si>
  <si>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</si>
  <si>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</si>
  <si>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</si>
  <si>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</si>
  <si>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-5.1</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</si>
  <si>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</si>
  <si>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</si>
  <si>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</si>
  <si>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</si>
  <si>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</si>
  <si>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</si>
  <si>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</si>
  <si>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</si>
  <si>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</si>
  <si>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</si>
  <si>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</si>
  <si>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</si>
  <si>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</si>
  <si>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</si>
  <si>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</si>
  <si>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</si>
  <si>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</si>
  <si>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</si>
  <si>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</si>
  <si>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</si>
  <si>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</si>
  <si>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</si>
  <si>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</si>
  <si>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</si>
  <si>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</si>
  <si>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</si>
  <si>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</si>
  <si>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</si>
  <si>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</si>
  <si>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</si>
  <si>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</si>
  <si>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</si>
  <si>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</si>
  <si>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</si>
  <si>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</si>
  <si>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</si>
  <si>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</si>
  <si>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</si>
  <si>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</si>
  <si>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</si>
  <si>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</si>
  <si>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</si>
  <si>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</si>
  <si>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</si>
  <si>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</si>
  <si>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</si>
  <si>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</si>
  <si>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</si>
  <si>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</si>
  <si>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</si>
  <si>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</si>
  <si>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</si>
  <si>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</si>
  <si>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</si>
  <si>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</si>
  <si>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</si>
  <si>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</si>
  <si>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</si>
  <si>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</si>
  <si>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</si>
  <si>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山口県上関町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</si>
  <si>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</si>
  <si>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</si>
  <si>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</si>
  <si>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</si>
  <si>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</si>
  <si>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</si>
  <si>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</si>
  <si>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</si>
  <si>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</si>
  <si>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</si>
  <si>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</si>
  <si>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</si>
  <si>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</si>
  <si>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</si>
  <si>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</si>
  <si>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</si>
  <si>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</si>
  <si>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</si>
  <si>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</si>
  <si>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</si>
  <si>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</si>
  <si>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</si>
  <si>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</si>
  <si>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</si>
  <si>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</si>
  <si>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</si>
  <si>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</si>
  <si>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</si>
  <si>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</si>
  <si>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</si>
  <si>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</si>
  <si>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</si>
  <si>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</si>
  <si>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</si>
  <si>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</si>
  <si>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</si>
  <si>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</si>
  <si>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</si>
  <si>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</si>
  <si>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</si>
  <si>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</si>
  <si>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</si>
  <si>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</si>
  <si>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</si>
  <si>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</si>
  <si>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</si>
  <si>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</si>
  <si>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</si>
  <si>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</si>
  <si>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</si>
  <si>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</si>
  <si>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</si>
  <si>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</si>
  <si>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</si>
  <si>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</si>
  <si>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</si>
  <si>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</si>
  <si>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</si>
  <si>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</si>
  <si>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</si>
  <si>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</si>
  <si>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</si>
  <si>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</si>
  <si>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</si>
  <si>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</si>
  <si>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</si>
  <si>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</si>
  <si>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</si>
  <si>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</si>
  <si>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</si>
  <si>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</si>
  <si>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</si>
  <si>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</si>
  <si>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</si>
  <si>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</si>
  <si>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</si>
  <si>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</si>
  <si>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</si>
  <si>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</si>
  <si>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</si>
  <si>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</si>
  <si>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</si>
  <si>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</si>
  <si>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</si>
  <si>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</si>
  <si>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</si>
  <si>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</si>
  <si>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</si>
  <si>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</si>
  <si>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</si>
  <si>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</si>
  <si>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</si>
  <si>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</si>
  <si>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</si>
  <si>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</si>
  <si>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</si>
  <si>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</si>
  <si>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</si>
  <si>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</si>
  <si>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</si>
  <si>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</si>
  <si>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</si>
  <si>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</si>
  <si>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</si>
  <si>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</si>
  <si>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</si>
  <si>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</si>
  <si>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</si>
  <si>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</si>
  <si>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</si>
  <si>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</si>
  <si>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</si>
  <si>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</si>
  <si>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</si>
  <si>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</si>
  <si>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</si>
  <si>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</si>
  <si>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</si>
  <si>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</si>
  <si>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</si>
  <si>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</si>
  <si>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</si>
  <si>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</si>
  <si>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</si>
  <si>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</si>
  <si>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</si>
  <si>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</si>
  <si>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</si>
  <si>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</si>
  <si>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</si>
  <si>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</si>
  <si>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</si>
  <si>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</si>
  <si>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</si>
  <si>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</si>
  <si>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</si>
  <si>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</si>
  <si>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</si>
  <si>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</si>
  <si>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</si>
  <si>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</si>
  <si>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</si>
  <si>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</si>
  <si>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</si>
  <si>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</si>
  <si>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</si>
  <si>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</si>
  <si>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</si>
  <si>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</si>
  <si>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</si>
  <si>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山口県上関町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</si>
  <si>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</si>
  <si>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</si>
  <si>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</si>
  <si>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</si>
  <si>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</si>
  <si>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</si>
  <si>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</si>
  <si>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</si>
  <si>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</si>
  <si>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</si>
  <si>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</si>
  <si>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</si>
  <si>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</si>
  <si>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</si>
  <si>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</si>
  <si>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</si>
  <si>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</si>
  <si>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</si>
  <si>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</si>
  <si>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</si>
  <si>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</si>
  <si>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へき地診療所事業特別会計</t>
    <phoneticPr fontId="5"/>
  </si>
  <si>
    <t>へき地歯科診療所事業特別会計</t>
    <phoneticPr fontId="5"/>
  </si>
  <si>
    <t>用地取得事業特別会計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</si>
  <si>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</si>
  <si>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</si>
  <si>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</si>
  <si>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</si>
  <si>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</si>
  <si>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</si>
  <si>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</si>
  <si>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</si>
  <si>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</si>
  <si>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</si>
  <si>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</si>
  <si>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</si>
  <si>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</si>
  <si>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</si>
  <si>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</si>
  <si>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介護保険特別会計（保険事業勘定）</t>
    <phoneticPr fontId="5"/>
  </si>
  <si>
    <t>介護保険特別会計（介護サービス事業勘定）</t>
    <phoneticPr fontId="5"/>
  </si>
  <si>
    <t>簡易水道事業特別会計</t>
    <phoneticPr fontId="5"/>
  </si>
  <si>
    <t>法非適用企業</t>
    <phoneticPr fontId="5"/>
  </si>
  <si>
    <t>農業集落排水事業特別会計</t>
    <phoneticPr fontId="5"/>
  </si>
  <si>
    <t>漁業集落排水事業特別会計</t>
    <phoneticPr fontId="5"/>
  </si>
  <si>
    <t>航運事業特別会計</t>
    <phoneticPr fontId="5"/>
  </si>
  <si>
    <t>風力発電事業特別会計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</si>
  <si>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</si>
  <si>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</si>
  <si>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</si>
  <si>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</si>
  <si>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</si>
  <si>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</si>
  <si>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</si>
  <si>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</si>
  <si>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</si>
  <si>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</si>
  <si>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</si>
  <si>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</si>
  <si>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</si>
  <si>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</si>
  <si>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</si>
  <si>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</si>
  <si>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</si>
  <si>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</si>
  <si>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</si>
  <si>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</si>
  <si>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</si>
  <si>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</si>
  <si>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</si>
  <si>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</si>
  <si>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</si>
  <si>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</si>
  <si>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</si>
  <si>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</si>
  <si>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</si>
  <si>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</si>
  <si>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</si>
  <si>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</si>
  <si>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</si>
  <si>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</si>
  <si>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</si>
  <si>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</si>
  <si>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</si>
  <si>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</si>
  <si>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</si>
  <si>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</si>
  <si>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</si>
  <si>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</si>
  <si>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</si>
  <si>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</si>
  <si>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</si>
  <si>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</si>
  <si>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</si>
  <si>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</si>
  <si>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</si>
  <si>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</si>
  <si>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</si>
  <si>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</si>
  <si>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</si>
  <si>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</si>
  <si>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</si>
  <si>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</si>
  <si>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</si>
  <si>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</si>
  <si>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</si>
  <si>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</si>
  <si>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</si>
  <si>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</si>
  <si>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</si>
  <si>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</si>
  <si>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</si>
  <si>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</si>
  <si>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</si>
  <si>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</si>
  <si>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</si>
  <si>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</si>
  <si>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</si>
  <si>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</si>
  <si>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</si>
  <si>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</si>
  <si>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</si>
  <si>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</si>
  <si>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</si>
  <si>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</si>
  <si>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</si>
  <si>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</si>
  <si>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</si>
  <si>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</si>
  <si>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</si>
  <si>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</si>
  <si>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</si>
  <si>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</si>
  <si>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</si>
  <si>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</si>
  <si>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</si>
  <si>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</si>
  <si>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</si>
  <si>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</si>
  <si>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</si>
  <si>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</si>
  <si>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</si>
  <si>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</si>
  <si>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</si>
  <si>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</si>
  <si>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</si>
  <si>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</si>
  <si>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</si>
  <si>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</si>
  <si>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</si>
  <si>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</si>
  <si>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</si>
  <si>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</si>
  <si>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</si>
  <si>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</si>
  <si>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</si>
  <si>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</si>
  <si>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</si>
  <si>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</si>
  <si>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</si>
  <si>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</si>
  <si>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</si>
  <si>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</si>
  <si>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</si>
  <si>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</si>
  <si>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</si>
  <si>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</si>
  <si>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</si>
  <si>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</si>
  <si>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</si>
  <si>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</si>
  <si>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</si>
  <si>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</si>
  <si>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</si>
  <si>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</si>
  <si>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</si>
  <si>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</si>
  <si>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</si>
  <si>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</si>
  <si>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</si>
  <si>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</si>
  <si>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</si>
  <si>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</si>
  <si>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国民健康保険事業特別会計</t>
  </si>
  <si>
    <t>介護保険特別会計（保険事業勘定）</t>
  </si>
  <si>
    <t>簡易水道事業特別会計</t>
  </si>
  <si>
    <t>風力発電事業特別会計</t>
  </si>
  <si>
    <t>診療所事業特別会計</t>
  </si>
  <si>
    <t>後期高齢者医療特別会計</t>
  </si>
  <si>
    <t>農業集落排水事業特別会計</t>
  </si>
  <si>
    <t>その他会計（赤字）</t>
  </si>
  <si>
    <t>その他会計（黒字）</t>
  </si>
  <si>
    <t>R01</t>
    <phoneticPr fontId="5"/>
  </si>
  <si>
    <t>R02</t>
    <phoneticPr fontId="5"/>
  </si>
  <si>
    <t>R03</t>
    <phoneticPr fontId="5"/>
  </si>
  <si>
    <t>R04</t>
    <phoneticPr fontId="5"/>
  </si>
  <si>
    <t>R05</t>
    <phoneticPr fontId="5"/>
  </si>
  <si>
    <t>-</t>
    <phoneticPr fontId="2"/>
  </si>
  <si>
    <t>周東環境衛生組合（一般会計）</t>
    <rPh sb="0" eb="2">
      <t>シュウトウ</t>
    </rPh>
    <rPh sb="2" eb="4">
      <t>カンキョウ</t>
    </rPh>
    <rPh sb="4" eb="6">
      <t>エイセイ</t>
    </rPh>
    <rPh sb="6" eb="8">
      <t>クミアイ</t>
    </rPh>
    <rPh sb="9" eb="11">
      <t>イッパン</t>
    </rPh>
    <rPh sb="11" eb="13">
      <t>カイケイ</t>
    </rPh>
    <phoneticPr fontId="5"/>
  </si>
  <si>
    <t>柳井地区広域消防組合（一般会計）</t>
    <rPh sb="0" eb="2">
      <t>ヤナイ</t>
    </rPh>
    <rPh sb="2" eb="4">
      <t>チク</t>
    </rPh>
    <rPh sb="4" eb="6">
      <t>コウイキ</t>
    </rPh>
    <rPh sb="6" eb="8">
      <t>ショウボウ</t>
    </rPh>
    <rPh sb="8" eb="10">
      <t>クミアイ</t>
    </rPh>
    <rPh sb="11" eb="13">
      <t>イッパン</t>
    </rPh>
    <rPh sb="13" eb="15">
      <t>カイケイ</t>
    </rPh>
    <phoneticPr fontId="5"/>
  </si>
  <si>
    <t>柳井地域広域水道企業団（水道用水供給事業会計）</t>
    <rPh sb="0" eb="2">
      <t>ヤナイ</t>
    </rPh>
    <rPh sb="2" eb="4">
      <t>チイキ</t>
    </rPh>
    <rPh sb="4" eb="6">
      <t>コウイキ</t>
    </rPh>
    <rPh sb="6" eb="8">
      <t>スイドウ</t>
    </rPh>
    <rPh sb="8" eb="10">
      <t>キギョウ</t>
    </rPh>
    <rPh sb="10" eb="11">
      <t>ダン</t>
    </rPh>
    <rPh sb="12" eb="14">
      <t>スイドウ</t>
    </rPh>
    <rPh sb="14" eb="16">
      <t>ヨウスイ</t>
    </rPh>
    <rPh sb="16" eb="18">
      <t>キョウキュウ</t>
    </rPh>
    <rPh sb="18" eb="20">
      <t>ジギョウ</t>
    </rPh>
    <rPh sb="20" eb="22">
      <t>カイケイ</t>
    </rPh>
    <phoneticPr fontId="5"/>
  </si>
  <si>
    <t>山口県市町総合事務組合（一般会計）</t>
    <rPh sb="0" eb="3">
      <t>ヤマグチケン</t>
    </rPh>
    <rPh sb="3" eb="5">
      <t>シチョウ</t>
    </rPh>
    <rPh sb="5" eb="7">
      <t>ソウゴウ</t>
    </rPh>
    <rPh sb="7" eb="9">
      <t>ジム</t>
    </rPh>
    <rPh sb="9" eb="11">
      <t>クミアイ</t>
    </rPh>
    <rPh sb="12" eb="14">
      <t>イッパン</t>
    </rPh>
    <rPh sb="14" eb="16">
      <t>カイケイ</t>
    </rPh>
    <phoneticPr fontId="5"/>
  </si>
  <si>
    <t>山口県市町総合事務組合（退職手当特別会計）</t>
    <rPh sb="0" eb="3">
      <t>ヤマグチケン</t>
    </rPh>
    <rPh sb="3" eb="5">
      <t>シチョウ</t>
    </rPh>
    <rPh sb="5" eb="7">
      <t>ソウゴウ</t>
    </rPh>
    <rPh sb="7" eb="9">
      <t>ジム</t>
    </rPh>
    <rPh sb="9" eb="11">
      <t>クミアイ</t>
    </rPh>
    <rPh sb="12" eb="14">
      <t>タイショク</t>
    </rPh>
    <rPh sb="14" eb="16">
      <t>テアテ</t>
    </rPh>
    <rPh sb="16" eb="18">
      <t>トクベツ</t>
    </rPh>
    <rPh sb="18" eb="20">
      <t>カイケイ</t>
    </rPh>
    <phoneticPr fontId="5"/>
  </si>
  <si>
    <t>山口県市町総合事務組合（消防団員補償等特別会計）</t>
    <rPh sb="0" eb="3">
      <t>ヤマグチケン</t>
    </rPh>
    <rPh sb="3" eb="5">
      <t>シチョウ</t>
    </rPh>
    <rPh sb="5" eb="7">
      <t>ソウゴウ</t>
    </rPh>
    <rPh sb="7" eb="9">
      <t>ジム</t>
    </rPh>
    <rPh sb="9" eb="11">
      <t>クミアイ</t>
    </rPh>
    <rPh sb="12" eb="15">
      <t>ショウボウダン</t>
    </rPh>
    <rPh sb="15" eb="16">
      <t>イン</t>
    </rPh>
    <rPh sb="16" eb="18">
      <t>ホショウ</t>
    </rPh>
    <rPh sb="18" eb="19">
      <t>トウ</t>
    </rPh>
    <rPh sb="19" eb="21">
      <t>トクベツ</t>
    </rPh>
    <rPh sb="21" eb="23">
      <t>カイケイ</t>
    </rPh>
    <phoneticPr fontId="5"/>
  </si>
  <si>
    <t>山口県市町総合事務組合（非常勤職員公務災害補償特別会計）</t>
    <rPh sb="0" eb="3">
      <t>ヤマグチケン</t>
    </rPh>
    <rPh sb="3" eb="5">
      <t>シチョウ</t>
    </rPh>
    <rPh sb="5" eb="7">
      <t>ソウゴウ</t>
    </rPh>
    <rPh sb="7" eb="9">
      <t>ジム</t>
    </rPh>
    <rPh sb="9" eb="11">
      <t>クミアイ</t>
    </rPh>
    <rPh sb="25" eb="27">
      <t>カイケイ</t>
    </rPh>
    <phoneticPr fontId="5"/>
  </si>
  <si>
    <t>山口県市町総合事務組合（山口県市町公平委員会特別会計）</t>
    <rPh sb="0" eb="3">
      <t>ヤマグチケン</t>
    </rPh>
    <rPh sb="3" eb="5">
      <t>シチョウ</t>
    </rPh>
    <rPh sb="5" eb="7">
      <t>ソウゴウ</t>
    </rPh>
    <rPh sb="7" eb="9">
      <t>ジム</t>
    </rPh>
    <rPh sb="9" eb="11">
      <t>クミアイ</t>
    </rPh>
    <rPh sb="24" eb="26">
      <t>カイケイ</t>
    </rPh>
    <phoneticPr fontId="5"/>
  </si>
  <si>
    <t>山口県市町総合事務組合（交通災害共済特別会計）</t>
    <rPh sb="0" eb="3">
      <t>ヤマグチケン</t>
    </rPh>
    <rPh sb="3" eb="5">
      <t>シチョウ</t>
    </rPh>
    <rPh sb="5" eb="7">
      <t>ソウゴウ</t>
    </rPh>
    <rPh sb="7" eb="9">
      <t>ジム</t>
    </rPh>
    <rPh sb="9" eb="11">
      <t>クミアイ</t>
    </rPh>
    <rPh sb="20" eb="22">
      <t>カイケイ</t>
    </rPh>
    <phoneticPr fontId="5"/>
  </si>
  <si>
    <t>山口県市町総合事務組合（山口県自治会館管理特別会計）</t>
    <rPh sb="0" eb="3">
      <t>ヤマグチケン</t>
    </rPh>
    <rPh sb="3" eb="5">
      <t>シチョウ</t>
    </rPh>
    <rPh sb="5" eb="7">
      <t>ソウゴウ</t>
    </rPh>
    <rPh sb="7" eb="9">
      <t>ジム</t>
    </rPh>
    <rPh sb="9" eb="11">
      <t>クミアイ</t>
    </rPh>
    <rPh sb="12" eb="15">
      <t>ヤマグチケン</t>
    </rPh>
    <rPh sb="15" eb="17">
      <t>ジチ</t>
    </rPh>
    <rPh sb="17" eb="19">
      <t>カイカン</t>
    </rPh>
    <rPh sb="19" eb="21">
      <t>カンリ</t>
    </rPh>
    <rPh sb="21" eb="23">
      <t>トクベツ</t>
    </rPh>
    <rPh sb="23" eb="25">
      <t>カイケイ</t>
    </rPh>
    <phoneticPr fontId="5"/>
  </si>
  <si>
    <t>山口県後期高齢者医療広域連合（一般会計）</t>
    <rPh sb="0" eb="3">
      <t>ヤマグチケン</t>
    </rPh>
    <rPh sb="3" eb="5">
      <t>コウキ</t>
    </rPh>
    <rPh sb="5" eb="8">
      <t>コウレイシャ</t>
    </rPh>
    <rPh sb="8" eb="10">
      <t>イリョウ</t>
    </rPh>
    <rPh sb="10" eb="12">
      <t>コウイキ</t>
    </rPh>
    <rPh sb="12" eb="14">
      <t>レンゴウ</t>
    </rPh>
    <rPh sb="15" eb="17">
      <t>イッパン</t>
    </rPh>
    <rPh sb="17" eb="19">
      <t>カイケイ</t>
    </rPh>
    <phoneticPr fontId="5"/>
  </si>
  <si>
    <t>山口県後期高齢者医療広域連合（後期高齢者医療特別会計）</t>
    <rPh sb="0" eb="3">
      <t>ヤマグチケン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</si>
  <si>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〇</t>
    <phoneticPr fontId="2"/>
  </si>
  <si>
    <t>上関航運</t>
    <rPh sb="0" eb="4">
      <t>カミノセキコウウン</t>
    </rPh>
    <phoneticPr fontId="2"/>
  </si>
  <si>
    <t>上関町土地開発公社</t>
    <rPh sb="0" eb="3">
      <t>カミノセキチョウ</t>
    </rPh>
    <rPh sb="3" eb="9">
      <t>トチカイハツコウシャ</t>
    </rPh>
    <phoneticPr fontId="2"/>
  </si>
  <si>
    <t>なごみ</t>
    <phoneticPr fontId="2"/>
  </si>
  <si>
    <t>公共施設建設基金</t>
    <rPh sb="0" eb="8">
      <t>コウキョウシセツケンセツキキン</t>
    </rPh>
    <phoneticPr fontId="5"/>
  </si>
  <si>
    <t>ふるさと振興基金</t>
    <rPh sb="4" eb="8">
      <t>シンコウキキン</t>
    </rPh>
    <phoneticPr fontId="2"/>
  </si>
  <si>
    <t>原子力発電施設等立地地域特別交付金施設維持運営基金</t>
    <rPh sb="0" eb="7">
      <t>ゲンシリョクハツデンシセツ</t>
    </rPh>
    <rPh sb="7" eb="8">
      <t>トウ</t>
    </rPh>
    <rPh sb="8" eb="10">
      <t>リッチ</t>
    </rPh>
    <rPh sb="10" eb="12">
      <t>チイキ</t>
    </rPh>
    <rPh sb="17" eb="25">
      <t>シセツイジウンエイキキン</t>
    </rPh>
    <phoneticPr fontId="2"/>
  </si>
  <si>
    <t>新庁舎建設基金</t>
    <rPh sb="0" eb="3">
      <t>シンチョウシャ</t>
    </rPh>
    <rPh sb="3" eb="5">
      <t>ケンセツ</t>
    </rPh>
    <rPh sb="5" eb="7">
      <t>キキン</t>
    </rPh>
    <phoneticPr fontId="2"/>
  </si>
  <si>
    <t>ささえあい基金</t>
    <rPh sb="5" eb="7">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</si>
  <si>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</si>
  <si>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</si>
  <si>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</si>
  <si>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</si>
  <si>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</si>
  <si>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充当可能基金がある程度確保されているため、比率なしで推移している。実質公債費比率は上昇傾向となっている。これは、当町の主な起債である過疎債の償還期間が短いため元利償還額が高くなってしまうことや、庁舎建設により借入れた公共施設等適正管理推進事業債の償還があること等による。普通交付税額の増減により比率が左右される状況は変わらないが、借入については慎重に行う。</t>
    <rPh sb="40" eb="45">
      <t>ジッシツコウサイヒ</t>
    </rPh>
    <rPh sb="45" eb="47">
      <t>ヒリツ</t>
    </rPh>
    <rPh sb="104" eb="106">
      <t>チョウシャ</t>
    </rPh>
    <rPh sb="106" eb="108">
      <t>ケンセツ</t>
    </rPh>
    <rPh sb="111" eb="113">
      <t>カリイ</t>
    </rPh>
    <rPh sb="115" eb="119">
      <t>コウキョウシセツ</t>
    </rPh>
    <rPh sb="119" eb="120">
      <t>トウ</t>
    </rPh>
    <phoneticPr fontId="10"/>
  </si>
  <si>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</si>
  <si>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</si>
  <si>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</si>
  <si>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充当可能基金がある程度確保されているため、比率なしで推移している。有形固定資産減価償却率は上昇傾向となっている。老朽化施設もあるが、施設整備も近年実施されている。公共施設等総合管理計画に基づき最適な更新を行い、これらの施設を永く町民に使用して頂けるよう大切に維持していく。</t>
    <rPh sb="33" eb="35">
      <t>スイイ</t>
    </rPh>
    <rPh sb="40" eb="46">
      <t>ユウケイコテイシサン</t>
    </rPh>
    <rPh sb="46" eb="51">
      <t>ゲンカショウキャクリツ</t>
    </rPh>
    <rPh sb="52" eb="56">
      <t>ジョウショウケイコウ</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</si>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</sst>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279A363-490F-40EA-A473-0C47E0E8850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F9E1-4CC8-8D92-4B605ACBF9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254106</c:v>
                </c:pt>
                <c:pt idx="1">
                  <c:v>337201</c:v>
                </c:pt>
                <c:pt idx="2">
                  <c:v>454268</c:v>
                </c:pt>
                <c:pt idx="3">
                  <c:v>172187</c:v>
                </c:pt>
                <c:pt idx="4">
                  <c:v>266813</c:v>
                </c:pt>
              </c:numCache>
            </c:numRef>
          </c:val>
          <c:smooth val="0"/>
          <c:extLst>
            <c:ext xmlns:c16="http://schemas.microsoft.com/office/drawing/2014/chart" uri="{C3380CC4-5D6E-409C-BE32-E72D297353CC}">
              <c16:uniqueId val="{00000001-F9E1-4CC8-8D92-4B605ACBF9A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10.34</c:v>
                </c:pt>
                <c:pt idx="1">
                  <c:v>9.36</c:v>
                </c:pt>
                <c:pt idx="2">
                  <c:v>14.07</c:v>
                </c:pt>
                <c:pt idx="3">
                  <c:v>7.18</c:v>
                </c:pt>
                <c:pt idx="4">
                  <c:v>8.14</c:v>
                </c:pt>
              </c:numCache>
            </c:numRef>
          </c:val>
          <c:extLst>
            <c:ext xmlns:c16="http://schemas.microsoft.com/office/drawing/2014/chart" uri="{C3380CC4-5D6E-409C-BE32-E72D297353CC}">
              <c16:uniqueId val="{00000000-43B1-407C-BD35-D18F78B7F79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27.35</c:v>
                </c:pt>
                <c:pt idx="1">
                  <c:v>31.25</c:v>
                </c:pt>
                <c:pt idx="2">
                  <c:v>34.979999999999997</c:v>
                </c:pt>
                <c:pt idx="3">
                  <c:v>47.6</c:v>
                </c:pt>
                <c:pt idx="4">
                  <c:v>48.28</c:v>
                </c:pt>
              </c:numCache>
            </c:numRef>
          </c:val>
          <c:extLst>
            <c:ext xmlns:c16="http://schemas.microsoft.com/office/drawing/2014/chart" uri="{C3380CC4-5D6E-409C-BE32-E72D297353CC}">
              <c16:uniqueId val="{00000001-43B1-407C-BD35-D18F78B7F79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7.45</c:v>
                </c:pt>
                <c:pt idx="1">
                  <c:v>4.42</c:v>
                </c:pt>
                <c:pt idx="2">
                  <c:v>12.48</c:v>
                </c:pt>
                <c:pt idx="3">
                  <c:v>3.72</c:v>
                </c:pt>
                <c:pt idx="4">
                  <c:v>2.15</c:v>
                </c:pt>
              </c:numCache>
            </c:numRef>
          </c:val>
          <c:smooth val="0"/>
          <c:extLst>
            <c:ext xmlns:c16="http://schemas.microsoft.com/office/drawing/2014/chart" uri="{C3380CC4-5D6E-409C-BE32-E72D297353CC}">
              <c16:uniqueId val="{00000002-43B1-407C-BD35-D18F78B7F79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0.71</c:v>
                </c:pt>
                <c:pt idx="2">
                  <c:v>#N/A</c:v>
                </c:pt>
                <c:pt idx="3">
                  <c:v>0.36</c:v>
                </c:pt>
                <c:pt idx="4">
                  <c:v>#N/A</c:v>
                </c:pt>
                <c:pt idx="5">
                  <c:v>0.23</c:v>
                </c:pt>
                <c:pt idx="6">
                  <c:v>#N/A</c:v>
                </c:pt>
                <c:pt idx="7">
                  <c:v>0.02</c:v>
                </c:pt>
                <c:pt idx="8">
                  <c:v>#N/A</c:v>
                </c:pt>
                <c:pt idx="9">
                  <c:v>0</c:v>
                </c:pt>
              </c:numCache>
            </c:numRef>
          </c:val>
          <c:extLst>
            <c:ext xmlns:c16="http://schemas.microsoft.com/office/drawing/2014/chart" uri="{C3380CC4-5D6E-409C-BE32-E72D297353CC}">
              <c16:uniqueId val="{00000000-3677-4022-8D86-820174A33C6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677-4022-8D86-820174A33C67}"/>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677-4022-8D86-820174A33C6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677-4022-8D86-820174A33C67}"/>
            </c:ext>
          </c:extLst>
        </c:ser>
        <c:ser>
          <c:idx val="4"/>
          <c:order val="4"/>
          <c:tx>
            <c:strRef>
              <c:f>データシート!$A$31</c:f>
              <c:strCache>
                <c:ptCount val="1"/>
                <c:pt idx="0">
                  <c:v>診療所事業特別会計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#N/A</c:v>
                </c:pt>
                <c:pt idx="3">
                  <c:v>0</c:v>
                </c:pt>
                <c:pt idx="4">
                  <c:v>#N/A</c:v>
                </c:pt>
                <c:pt idx="5">
                  <c:v>0</c:v>
                </c:pt>
                <c:pt idx="6">
                  <c:v>#N/A</c:v>
                </c:pt>
                <c:pt idx="7">
                  <c:v>0</c:v>
                </c:pt>
                <c:pt idx="8">
                  <c:v>#N/A</c:v>
                </c:pt>
                <c:pt idx="9">
                  <c:v>0.17</c:v>
                </c:pt>
              </c:numCache>
            </c:numRef>
          </c:val>
          <c:extLst>
            <c:ext xmlns:c16="http://schemas.microsoft.com/office/drawing/2014/chart" uri="{C3380CC4-5D6E-409C-BE32-E72D297353CC}">
              <c16:uniqueId val="{00000004-3677-4022-8D86-820174A33C67}"/>
            </c:ext>
          </c:extLst>
        </c:ser>
        <c:ser>
          <c:idx val="5"/>
          <c:order val="5"/>
          <c:tx>
            <c:strRef>
              <c:f>データシート!$A$32</c:f>
              <c:strCache>
                <c:ptCount val="1"/>
                <c:pt idx="0">
                  <c:v>風力発電事業特別会計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1.7</c:v>
                </c:pt>
                <c:pt idx="2">
                  <c:v>#N/A</c:v>
                </c:pt>
                <c:pt idx="3">
                  <c:v>1.89</c:v>
                </c:pt>
                <c:pt idx="4">
                  <c:v>#N/A</c:v>
                </c:pt>
                <c:pt idx="5">
                  <c:v>1.72</c:v>
                </c:pt>
                <c:pt idx="6">
                  <c:v>#N/A</c:v>
                </c:pt>
                <c:pt idx="7">
                  <c:v>1.05</c:v>
                </c:pt>
                <c:pt idx="8">
                  <c:v>#N/A</c:v>
                </c:pt>
                <c:pt idx="9">
                  <c:v>0.24</c:v>
                </c:pt>
              </c:numCache>
            </c:numRef>
          </c:val>
          <c:extLst>
            <c:ext xmlns:c16="http://schemas.microsoft.com/office/drawing/2014/chart" uri="{C3380CC4-5D6E-409C-BE32-E72D297353CC}">
              <c16:uniqueId val="{00000005-3677-4022-8D86-820174A33C67}"/>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0.01</c:v>
                </c:pt>
                <c:pt idx="2">
                  <c:v>#N/A</c:v>
                </c:pt>
                <c:pt idx="3">
                  <c:v>0</c:v>
                </c:pt>
                <c:pt idx="4">
                  <c:v>#N/A</c:v>
                </c:pt>
                <c:pt idx="5">
                  <c:v>0.01</c:v>
                </c:pt>
                <c:pt idx="6">
                  <c:v>#N/A</c:v>
                </c:pt>
                <c:pt idx="7">
                  <c:v>0</c:v>
                </c:pt>
                <c:pt idx="8">
                  <c:v>#N/A</c:v>
                </c:pt>
                <c:pt idx="9">
                  <c:v>0.5</c:v>
                </c:pt>
              </c:numCache>
            </c:numRef>
          </c:val>
          <c:extLst>
            <c:ext xmlns:c16="http://schemas.microsoft.com/office/drawing/2014/chart" uri="{C3380CC4-5D6E-409C-BE32-E72D297353CC}">
              <c16:uniqueId val="{00000006-3677-4022-8D86-820174A33C67}"/>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1.72</c:v>
                </c:pt>
                <c:pt idx="2">
                  <c:v>#N/A</c:v>
                </c:pt>
                <c:pt idx="3">
                  <c:v>0.89</c:v>
                </c:pt>
                <c:pt idx="4">
                  <c:v>#N/A</c:v>
                </c:pt>
                <c:pt idx="5">
                  <c:v>0.82</c:v>
                </c:pt>
                <c:pt idx="6">
                  <c:v>#N/A</c:v>
                </c:pt>
                <c:pt idx="7">
                  <c:v>0.88</c:v>
                </c:pt>
                <c:pt idx="8">
                  <c:v>#N/A</c:v>
                </c:pt>
                <c:pt idx="9">
                  <c:v>0.52</c:v>
                </c:pt>
              </c:numCache>
            </c:numRef>
          </c:val>
          <c:extLst>
            <c:ext xmlns:c16="http://schemas.microsoft.com/office/drawing/2014/chart" uri="{C3380CC4-5D6E-409C-BE32-E72D297353CC}">
              <c16:uniqueId val="{00000007-3677-4022-8D86-820174A33C67}"/>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0.91</c:v>
                </c:pt>
                <c:pt idx="2">
                  <c:v>#N/A</c:v>
                </c:pt>
                <c:pt idx="3">
                  <c:v>1.1000000000000001</c:v>
                </c:pt>
                <c:pt idx="4">
                  <c:v>#N/A</c:v>
                </c:pt>
                <c:pt idx="5">
                  <c:v>0.67</c:v>
                </c:pt>
                <c:pt idx="6">
                  <c:v>#N/A</c:v>
                </c:pt>
                <c:pt idx="7">
                  <c:v>0.9</c:v>
                </c:pt>
                <c:pt idx="8">
                  <c:v>#N/A</c:v>
                </c:pt>
                <c:pt idx="9">
                  <c:v>1.54</c:v>
                </c:pt>
              </c:numCache>
            </c:numRef>
          </c:val>
          <c:extLst>
            <c:ext xmlns:c16="http://schemas.microsoft.com/office/drawing/2014/chart" uri="{C3380CC4-5D6E-409C-BE32-E72D297353CC}">
              <c16:uniqueId val="{00000008-3677-4022-8D86-820174A33C6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10.34</c:v>
                </c:pt>
                <c:pt idx="2">
                  <c:v>#N/A</c:v>
                </c:pt>
                <c:pt idx="3">
                  <c:v>9.35</c:v>
                </c:pt>
                <c:pt idx="4">
                  <c:v>#N/A</c:v>
                </c:pt>
                <c:pt idx="5">
                  <c:v>14.06</c:v>
                </c:pt>
                <c:pt idx="6">
                  <c:v>#N/A</c:v>
                </c:pt>
                <c:pt idx="7">
                  <c:v>7.17</c:v>
                </c:pt>
                <c:pt idx="8">
                  <c:v>#N/A</c:v>
                </c:pt>
                <c:pt idx="9">
                  <c:v>7.96</c:v>
                </c:pt>
              </c:numCache>
            </c:numRef>
          </c:val>
          <c:extLst>
            <c:ext xmlns:c16="http://schemas.microsoft.com/office/drawing/2014/chart" uri="{C3380CC4-5D6E-409C-BE32-E72D297353CC}">
              <c16:uniqueId val="{00000009-3677-4022-8D86-820174A33C6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299</c:v>
                </c:pt>
                <c:pt idx="5">
                  <c:v>305</c:v>
                </c:pt>
                <c:pt idx="8">
                  <c:v>290</c:v>
                </c:pt>
                <c:pt idx="11">
                  <c:v>299</c:v>
                </c:pt>
                <c:pt idx="14">
                  <c:v>307</c:v>
                </c:pt>
              </c:numCache>
            </c:numRef>
          </c:val>
          <c:extLst>
            <c:ext xmlns:c16="http://schemas.microsoft.com/office/drawing/2014/chart" uri="{C3380CC4-5D6E-409C-BE32-E72D297353CC}">
              <c16:uniqueId val="{00000000-45E2-4486-9E54-CB60EA02A86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45E2-4486-9E54-CB60EA02A86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5E2-4486-9E54-CB60EA02A86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c:v>
                </c:pt>
                <c:pt idx="3">
                  <c:v>8</c:v>
                </c:pt>
                <c:pt idx="6">
                  <c:v>8</c:v>
                </c:pt>
                <c:pt idx="9">
                  <c:v>7</c:v>
                </c:pt>
                <c:pt idx="12">
                  <c:v>7</c:v>
                </c:pt>
              </c:numCache>
            </c:numRef>
          </c:val>
          <c:extLst>
            <c:ext xmlns:c16="http://schemas.microsoft.com/office/drawing/2014/chart" uri="{C3380CC4-5D6E-409C-BE32-E72D297353CC}">
              <c16:uniqueId val="{00000003-45E2-4486-9E54-CB60EA02A86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42</c:v>
                </c:pt>
                <c:pt idx="3">
                  <c:v>42</c:v>
                </c:pt>
                <c:pt idx="6">
                  <c:v>42</c:v>
                </c:pt>
                <c:pt idx="9">
                  <c:v>42</c:v>
                </c:pt>
                <c:pt idx="12">
                  <c:v>42</c:v>
                </c:pt>
              </c:numCache>
            </c:numRef>
          </c:val>
          <c:extLst>
            <c:ext xmlns:c16="http://schemas.microsoft.com/office/drawing/2014/chart" uri="{C3380CC4-5D6E-409C-BE32-E72D297353CC}">
              <c16:uniqueId val="{00000004-45E2-4486-9E54-CB60EA02A86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5E2-4486-9E54-CB60EA02A86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5E2-4486-9E54-CB60EA02A86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374</c:v>
                </c:pt>
                <c:pt idx="3">
                  <c:v>382</c:v>
                </c:pt>
                <c:pt idx="6">
                  <c:v>376</c:v>
                </c:pt>
                <c:pt idx="9">
                  <c:v>406</c:v>
                </c:pt>
                <c:pt idx="12">
                  <c:v>454</c:v>
                </c:pt>
              </c:numCache>
            </c:numRef>
          </c:val>
          <c:extLst>
            <c:ext xmlns:c16="http://schemas.microsoft.com/office/drawing/2014/chart" uri="{C3380CC4-5D6E-409C-BE32-E72D297353CC}">
              <c16:uniqueId val="{00000007-45E2-4486-9E54-CB60EA02A86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126</c:v>
                </c:pt>
                <c:pt idx="2">
                  <c:v>#N/A</c:v>
                </c:pt>
                <c:pt idx="3">
                  <c:v>#N/A</c:v>
                </c:pt>
                <c:pt idx="4">
                  <c:v>127</c:v>
                </c:pt>
                <c:pt idx="5">
                  <c:v>#N/A</c:v>
                </c:pt>
                <c:pt idx="6">
                  <c:v>#N/A</c:v>
                </c:pt>
                <c:pt idx="7">
                  <c:v>136</c:v>
                </c:pt>
                <c:pt idx="8">
                  <c:v>#N/A</c:v>
                </c:pt>
                <c:pt idx="9">
                  <c:v>#N/A</c:v>
                </c:pt>
                <c:pt idx="10">
                  <c:v>157</c:v>
                </c:pt>
                <c:pt idx="11">
                  <c:v>#N/A</c:v>
                </c:pt>
                <c:pt idx="12">
                  <c:v>#N/A</c:v>
                </c:pt>
                <c:pt idx="13">
                  <c:v>196</c:v>
                </c:pt>
                <c:pt idx="14">
                  <c:v>#N/A</c:v>
                </c:pt>
              </c:numCache>
            </c:numRef>
          </c:val>
          <c:smooth val="0"/>
          <c:extLst>
            <c:ext xmlns:c16="http://schemas.microsoft.com/office/drawing/2014/chart" uri="{C3380CC4-5D6E-409C-BE32-E72D297353CC}">
              <c16:uniqueId val="{00000008-45E2-4486-9E54-CB60EA02A86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2760</c:v>
                </c:pt>
                <c:pt idx="5">
                  <c:v>2761</c:v>
                </c:pt>
                <c:pt idx="8">
                  <c:v>2740</c:v>
                </c:pt>
                <c:pt idx="11">
                  <c:v>2662</c:v>
                </c:pt>
                <c:pt idx="14">
                  <c:v>2674</c:v>
                </c:pt>
              </c:numCache>
            </c:numRef>
          </c:val>
          <c:extLst>
            <c:ext xmlns:c16="http://schemas.microsoft.com/office/drawing/2014/chart" uri="{C3380CC4-5D6E-409C-BE32-E72D297353CC}">
              <c16:uniqueId val="{00000000-A7FF-4E51-8DC6-729A82B7171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101</c:v>
                </c:pt>
                <c:pt idx="5">
                  <c:v>91</c:v>
                </c:pt>
                <c:pt idx="8">
                  <c:v>94</c:v>
                </c:pt>
                <c:pt idx="11">
                  <c:v>69</c:v>
                </c:pt>
                <c:pt idx="14">
                  <c:v>58</c:v>
                </c:pt>
              </c:numCache>
            </c:numRef>
          </c:val>
          <c:extLst>
            <c:ext xmlns:c16="http://schemas.microsoft.com/office/drawing/2014/chart" uri="{C3380CC4-5D6E-409C-BE32-E72D297353CC}">
              <c16:uniqueId val="{00000001-A7FF-4E51-8DC6-729A82B7171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2710</c:v>
                </c:pt>
                <c:pt idx="5">
                  <c:v>2721</c:v>
                </c:pt>
                <c:pt idx="8">
                  <c:v>2595</c:v>
                </c:pt>
                <c:pt idx="11">
                  <c:v>2892</c:v>
                </c:pt>
                <c:pt idx="14">
                  <c:v>3006</c:v>
                </c:pt>
              </c:numCache>
            </c:numRef>
          </c:val>
          <c:extLst>
            <c:ext xmlns:c16="http://schemas.microsoft.com/office/drawing/2014/chart" uri="{C3380CC4-5D6E-409C-BE32-E72D297353CC}">
              <c16:uniqueId val="{00000002-A7FF-4E51-8DC6-729A82B7171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7FF-4E51-8DC6-729A82B7171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7FF-4E51-8DC6-729A82B7171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31</c:v>
                </c:pt>
                <c:pt idx="3">
                  <c:v>40</c:v>
                </c:pt>
                <c:pt idx="6">
                  <c:v>41</c:v>
                </c:pt>
                <c:pt idx="9">
                  <c:v>33</c:v>
                </c:pt>
                <c:pt idx="12">
                  <c:v>18</c:v>
                </c:pt>
              </c:numCache>
            </c:numRef>
          </c:val>
          <c:extLst>
            <c:ext xmlns:c16="http://schemas.microsoft.com/office/drawing/2014/chart" uri="{C3380CC4-5D6E-409C-BE32-E72D297353CC}">
              <c16:uniqueId val="{00000005-A7FF-4E51-8DC6-729A82B7171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333</c:v>
                </c:pt>
                <c:pt idx="3">
                  <c:v>439</c:v>
                </c:pt>
                <c:pt idx="6">
                  <c:v>419</c:v>
                </c:pt>
                <c:pt idx="9">
                  <c:v>421</c:v>
                </c:pt>
                <c:pt idx="12">
                  <c:v>360</c:v>
                </c:pt>
              </c:numCache>
            </c:numRef>
          </c:val>
          <c:extLst>
            <c:ext xmlns:c16="http://schemas.microsoft.com/office/drawing/2014/chart" uri="{C3380CC4-5D6E-409C-BE32-E72D297353CC}">
              <c16:uniqueId val="{00000006-A7FF-4E51-8DC6-729A82B7171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63</c:v>
                </c:pt>
                <c:pt idx="3">
                  <c:v>53</c:v>
                </c:pt>
                <c:pt idx="6">
                  <c:v>49</c:v>
                </c:pt>
                <c:pt idx="9">
                  <c:v>153</c:v>
                </c:pt>
                <c:pt idx="12">
                  <c:v>60</c:v>
                </c:pt>
              </c:numCache>
            </c:numRef>
          </c:val>
          <c:extLst>
            <c:ext xmlns:c16="http://schemas.microsoft.com/office/drawing/2014/chart" uri="{C3380CC4-5D6E-409C-BE32-E72D297353CC}">
              <c16:uniqueId val="{00000007-A7FF-4E51-8DC6-729A82B7171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343</c:v>
                </c:pt>
                <c:pt idx="3">
                  <c:v>310</c:v>
                </c:pt>
                <c:pt idx="6">
                  <c:v>281</c:v>
                </c:pt>
                <c:pt idx="9">
                  <c:v>250</c:v>
                </c:pt>
                <c:pt idx="12">
                  <c:v>221</c:v>
                </c:pt>
              </c:numCache>
            </c:numRef>
          </c:val>
          <c:extLst>
            <c:ext xmlns:c16="http://schemas.microsoft.com/office/drawing/2014/chart" uri="{C3380CC4-5D6E-409C-BE32-E72D297353CC}">
              <c16:uniqueId val="{00000008-A7FF-4E51-8DC6-729A82B7171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7FF-4E51-8DC6-729A82B7171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3498</c:v>
                </c:pt>
                <c:pt idx="3">
                  <c:v>3643</c:v>
                </c:pt>
                <c:pt idx="6">
                  <c:v>3876</c:v>
                </c:pt>
                <c:pt idx="9">
                  <c:v>3699</c:v>
                </c:pt>
                <c:pt idx="12">
                  <c:v>3651</c:v>
                </c:pt>
              </c:numCache>
            </c:numRef>
          </c:val>
          <c:extLst>
            <c:ext xmlns:c16="http://schemas.microsoft.com/office/drawing/2014/chart" uri="{C3380CC4-5D6E-409C-BE32-E72D297353CC}">
              <c16:uniqueId val="{0000000A-A7FF-4E51-8DC6-729A82B7171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7FF-4E51-8DC6-729A82B7171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716</c:v>
                </c:pt>
                <c:pt idx="1">
                  <c:v>936</c:v>
                </c:pt>
                <c:pt idx="2">
                  <c:v>958</c:v>
                </c:pt>
              </c:numCache>
            </c:numRef>
          </c:val>
          <c:extLst>
            <c:ext xmlns:c16="http://schemas.microsoft.com/office/drawing/2014/chart" uri="{C3380CC4-5D6E-409C-BE32-E72D297353CC}">
              <c16:uniqueId val="{00000000-95AE-485A-BABB-6E585838A80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86</c:v>
                </c:pt>
                <c:pt idx="1">
                  <c:v>86</c:v>
                </c:pt>
                <c:pt idx="2">
                  <c:v>93</c:v>
                </c:pt>
              </c:numCache>
            </c:numRef>
          </c:val>
          <c:extLst>
            <c:ext xmlns:c16="http://schemas.microsoft.com/office/drawing/2014/chart" uri="{C3380CC4-5D6E-409C-BE32-E72D297353CC}">
              <c16:uniqueId val="{00000001-95AE-485A-BABB-6E585838A80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1806</c:v>
                </c:pt>
                <c:pt idx="1">
                  <c:v>1813</c:v>
                </c:pt>
                <c:pt idx="2">
                  <c:v>1920</c:v>
                </c:pt>
              </c:numCache>
            </c:numRef>
          </c:val>
          <c:extLst>
            <c:ext xmlns:c16="http://schemas.microsoft.com/office/drawing/2014/chart" uri="{C3380CC4-5D6E-409C-BE32-E72D297353CC}">
              <c16:uniqueId val="{00000002-95AE-485A-BABB-6E585838A80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{4B3F1E49-6040-44B2-B92B-14DE5D396B8A}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439-4C83-A6ED-6AAD6B22964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{54D461CA-92E1-418C-82B5-0F692FBC481C}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439-4C83-A6ED-6AAD6B22964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{9BDC36BB-164C-4D87-A236-F1F33E13FB12}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439-4C83-A6ED-6AAD6B22964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{F5DE2365-24FB-4CB9-B7A3-B7A94E8E3332}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439-4C83-A6ED-6AAD6B22964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{E536FD85-B39E-4E4F-92C9-FAC5CCF872C6}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439-4C83-A6ED-6AAD6B22964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{8559C956-AE44-40E3-BBEF-2CD1E0D174B0}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439-4C83-A6ED-6AAD6B22964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{8AEB94D8-385A-4AE1-B172-5723A437C55E}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439-4C83-A6ED-6AAD6B22964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{F94A0353-E302-4648-A036-AB1257362B50}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439-4C83-A6ED-6AAD6B22964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{BA3EC95F-0754-45CF-AFA3-F060BB239052}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439-4C83-A6ED-6AAD6B22964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58.9</c:v>
                </c:pt>
                <c:pt idx="8">
                  <c:v>60.5</c:v>
                </c:pt>
                <c:pt idx="16">
                  <c:v>58.8</c:v>
                </c:pt>
                <c:pt idx="24">
                  <c:v>60.5</c:v>
                </c:pt>
                <c:pt idx="32">
                  <c:v>61.7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439-4C83-A6ED-6AAD6B22964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{CFF246FF-C27F-4DDF-BA46-78DA3127591C}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439-4C83-A6ED-6AAD6B22964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{8DF53219-7BD0-47CE-95DF-0FD7A26DF676}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439-4C83-A6ED-6AAD6B22964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{B064F8C1-2D40-44AC-98DB-881123491950}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439-4C83-A6ED-6AAD6B22964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{65D673B9-14A8-4A64-B774-E53A83C2E40A}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439-4C83-A6ED-6AAD6B22964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{3506E1AA-AF0A-4CCD-870E-8ACF3FD2DC60}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439-4C83-A6ED-6AAD6B22964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{C0FE60B7-12D1-49EE-9C86-7753BB950109}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439-4C83-A6ED-6AAD6B22964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{DA871006-702D-4ADE-8396-32C921084F3E}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439-4C83-A6ED-6AAD6B22964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{BA902D31-59F4-47F3-920B-9906E65AFF53}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439-4C83-A6ED-6AAD6B22964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{D3612191-1370-47A1-AD59-6E681623FC2F}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439-4C83-A6ED-6AAD6B22964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439-4C83-A6ED-6AAD6B22964B}"/>
            </c:ext>
          </c:extLst>
        </c:ser>
        <c:dLbls>
          <c:showLegendKey val="0"/>
          <c:showVal val="1"/>
          <c:showCatName val="0"/>
          <c:showSerName val="0"/>
          <c:showPercent val="0"/>
          <c:showBubbleSize val="0"/>
        </c:dLbls>
        <c:axId val="46179840"/>
        <c:axId val="46181760"/>
      </c:scatterChart>
      <c:valAx>
        <c:axId val="46179840"/>
        <c:scaling>
          <c:orientation val="maxMin"/>
          <c:max val="63"/>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{410F6DC8-9D4B-4D4D-ABDE-4441ADE81A00}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683-422F-A37C-E09F0D3B65F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{467FBEED-5C0F-41C5-929C-919EF09F09F0}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683-422F-A37C-E09F0D3B65F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{97939BDC-C11F-413D-B4C5-0561D774B7F8}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683-422F-A37C-E09F0D3B65F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{26970DA0-288C-4916-B716-228D9265F449}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683-422F-A37C-E09F0D3B65F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{90B3100F-53D1-4A53-B54D-BE8F430F0E85}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683-422F-A37C-E09F0D3B65F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{8E846F45-BBED-495E-8D91-E7B2972F19C0}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683-422F-A37C-E09F0D3B65F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{B9E64CFC-3033-4E49-AADE-409898E60F61}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683-422F-A37C-E09F0D3B65F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{FEF71338-B6F6-4F43-A24D-89913A8C1232}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683-422F-A37C-E09F0D3B65F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{11265892-90FC-4954-8CBB-8884ABFE9760}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683-422F-A37C-E09F0D3B65F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9.1999999999999993</c:v>
                </c:pt>
                <c:pt idx="8">
                  <c:v>8.4</c:v>
                </c:pt>
                <c:pt idx="16">
                  <c:v>8.1</c:v>
                </c:pt>
                <c:pt idx="24">
                  <c:v>8.4</c:v>
                </c:pt>
                <c:pt idx="32">
                  <c:v>9.5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683-422F-A37C-E09F0D3B65F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{2BA4D074-364C-479A-8B88-7DEA8D0142CF}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683-422F-A37C-E09F0D3B65F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{AEB35EC3-7A1B-43D2-888E-80A5F29E97EB}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683-422F-A37C-E09F0D3B65F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{09E5353B-8945-4F3C-AD85-7B3351D4905A}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683-422F-A37C-E09F0D3B65F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{5F192788-C3B1-40F7-B0A6-116A17B12C1E}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683-422F-A37C-E09F0D3B65F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{FC1013AE-2B76-44CA-8940-FF80FF86E8C3}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683-422F-A37C-E09F0D3B65F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{0B286666-B326-419D-A004-AF080779E819}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683-422F-A37C-E09F0D3B65F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{83AA0177-9BF0-488B-A198-443DA7016091}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683-422F-A37C-E09F0D3B65F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{84D7779F-A1B8-400C-B5C4-9B790F38C668}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683-422F-A37C-E09F0D3B65F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{CCFF209C-ECBD-4095-8729-77C15EED82A8}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683-422F-A37C-E09F0D3B65F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683-422F-A37C-E09F0D3B65F9}"/>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山口県上関町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元利償還金等：元利償還金は過疎債、緊急防災・減災事業債、公共施設等適正管理推進事業債等の元利償還金が増加したため増加した。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公営企業債の元利償還金に対する繰入金</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新たな借入が少額で、例年通りの数値で推移している。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算入公債費等：元利償還金と概ね同程度に推移している。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今後の対応：平成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年度からは算入率の低い公共施設等適正管理推進事業債を借入れており比率を悪化させている。今後については比率を注視しながら新たな借入は慎重に行う。</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該当なし</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山口県上関町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地方債現在高の減少により全体額も減少した。公営企業債等繰入見込額は、新規借入額より元金償還額の方が多いため減少し、この傾向は大規模更新を迎えるまでしばらく続くと見込んでいる。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充当可能財源等</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充当可能基金は、余剰財源をふるさと振興基金及びささえあい基金に積立てたため増加した。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将来負担比率の分子</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現在、将来負担比率なしである。健全な財政運営を維持していくため、地方債発行や、基金の取崩しは慎重に行っていく。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山口県上関町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財政調整基金、減債基金、その他特目基金で取崩額より積立金の方が多かったため基金総額は増加した。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当町は令和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年度決算で交付税の構成比が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占める。そのため基金の取崩額や積立額は普通交付税の交付額に大きく左右される状態である。普通交付税の算定基礎である人口を確保する必要を感じる。今後も、有利な地方債を活用するなどして一般財源の不足を解消し基金総額を確保しつつ、財政運営に取り組み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・公共施設建設基金：公共施設の建設費に必要な財源の確保を図る。年度間の一般財源の過不足を調整する役割を持つ。</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・ふるさと振興基金：ふるさと振興にかかる事業の推進を図る。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・原子力発電施設等立地地域特別交付金施設維持運営基金：特別交付金の財源により整備された施設の維持運営を行う。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・新庁舎建設基金：町の新庁舎建設等に必要な財源の確保を図る。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・ささえあい基金：町民の生活支援にかかる事業の推進を図る。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余剰財源をふるさと振興基金とささえあい基金にそれぞれ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百万円積立てたことと中間貯蔵施設分の電源立地地域対策交付金を診療所施設設計基金及び総合計画策定基金に積立てたことで基金残高は増加した。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新庁舎建設事業の大規模な支出は令和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で終了したため、今後は大きな取崩し予定はない。その一方で、積立を行う一般財源の余裕が今後どれほど生じるかは不明だ。健全な財政運営に必要な基金残高を確保するために、安易に基金に財源を求めることのないよう努めていきた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取崩額は、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百万となり積立金は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百万円と取崩額を上回ったことから基金残高は増加した。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財源不足額が過大とならないよう適正な財政運営を行い、基金残高をある程度維持できるよう取り組む。</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取崩はなく、普通交付税のうち臨時財政対策債償還基金費の算定額を減債基金に積立てたため基金残高は増加した。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公債費の増加傾向が続いているので一定程度の基金残高を確保したい。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5FDD155-B76E-43CE-8268-F42A885408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20964FF-39ED-4980-92B4-83AEBDBCA9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23A4AEE-FB27-442C-96D3-766EF2B2F131}"/>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DF18C7B4-0A46-4A16-B5BB-82FD5FC9D118}"/>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759F7BFE-A3A0-45D4-BF06-B021A73DA5D0}"/>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42950BD6-F51E-4FAE-8CC4-C28BA4CF0AB7}"/>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5B092DDB-3EC3-48A5-89C8-76B573EC654A}"/>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DD44F2F9-6480-46A8-B04C-89CF5CB37EEF}"/>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9456B4FD-017E-4452-AEB6-9EFD2FAE7E0C}"/>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8A6F29B0-2A42-4DDB-A33E-455E147159C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4A014B98-17B4-4534-A228-E33BF90D3758}"/>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587540E-8012-4EAA-9045-4BDF3728057A}"/>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06866C1-6E3C-4FB0-AB18-5C451954ABA8}"/>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E3A21C45-0DB1-4148-847E-0C75C5EF6E15}"/>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883FBF10-248A-458F-8550-6CE2F2DFCE8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4865765D-36BB-4B98-868B-A83E87A55055}"/>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山口県上関町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83B38342-802C-4077-BC94-FB94CEE63DCC}"/>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D4BE75FA-9929-41AB-9E72-B1F2C8AE9297}"/>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8530BC15-A0BA-4D99-8BC7-0FEA7FE4AE5C}"/>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728E83A9-1F6B-468E-979D-6B163AC930D9}"/>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3EA18C8F-1A6F-49A6-9B44-1B916C26F216}"/>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BF87E9AB-F6E8-45D1-8725-8D523D895E51}"/>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2,269
2,264
34.69
3,721,645
3,559,204
161,578
1,985,374
3,650,691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C6D0827-86E9-4FE0-8C64-36420288D5C5}"/>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1115EC1E-C156-4356-96D5-BDF367DDC02F}"/>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847C6258-0863-423C-A7B1-2DB6FC96A6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4CF5E4B-4FF5-46EE-9631-78FF11193D0A}"/>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FFA368B3-34B1-4F46-BD97-F5888543F1D1}"/>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E6161925-B756-48BE-9BD1-914D68D490BE}"/>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4548B077-75CB-4894-8232-E8819CC8DA16}"/>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33565A20-790E-4714-ADA2-E48C679A7A11}"/>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49D86539-B8E9-4BDA-86D5-9C81D5514AE9}"/>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DF5C538E-F210-4E35-AA71-D050E2A3D21D}"/>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B3FABC01-559B-4DF5-84EB-68BC2115063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9DC2A80-C9AC-416F-BD33-90CC44D3ABAD}"/>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C47B81B2-20AE-40AF-8D67-26C62075A7AA}"/>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5266A686-9AF4-4A81-8B1B-D4CD1568AD31}"/>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D232C8E3-0584-4A5B-81B8-FB9D98558799}"/>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A0374AA-CD4F-4710-BC7F-B4DEDC7C4E14}"/>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95C296F0-AABD-4327-BC5F-B39388F93CD5}"/>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33273A2C-7514-41C3-AC16-E18039C4D3CE}"/>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9C10BF6E-A970-49E3-B61B-FE9D8C1AD073}"/>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CB675D7F-1F7F-430D-B9DF-341E724AB1C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F55EF9D8-91A3-47BD-BBF6-0C19EF3A336B}"/>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F94BE8DD-50FA-4F30-B31C-85E6CD3BD70B}"/>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E2800D6A-7133-464F-9C5B-72112D9B769E}"/>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A9735EB-87BF-48F5-9287-4D2807C712DA}"/>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EFA51E9C-648A-4212-AA13-6E7CA511CC43}"/>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131FEFD0-1246-489E-9BA4-392E3A37CED2}"/>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9888AD29-237D-4FEF-B900-48B7BF83E90E}"/>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9F9D1E4F-459D-4423-9773-15E5E44ED92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70B52B91-6EE4-42E7-A762-EDD9FA4EA2D1}"/>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2C268BF2-B309-4910-97B1-A4C2C8EA576C}"/>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9F2D720-6763-4346-86A2-7B7512656FC1}"/>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E84ADC88-CB02-4C2F-A7C3-0DA7B02ED1F4}"/>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4136AAE7-45BC-415F-835D-517F32122D65}"/>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18FCBAE4-D8CD-4A0F-882E-B90772670192}"/>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87B5E1F9-B83F-4CD8-AE59-8EEBCB8D74B7}"/>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類似団体平均値と同様の推移となっている。人口減少率が極めて高い当町は、老朽化施設について、長寿命化だけでなく、供用終了も含めて考えねばならず、公共施設等総合管理計画に基づき、適正管理に努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A702455-0992-4696-94EC-00E4EDC1F294}"/>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F4A64F0-1BC4-417F-A684-19F827677E83}"/>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C96BDC15-E025-4975-895F-E6BB94FFD514}"/>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DB80095-82F0-4127-93D5-99E909296F2D}"/>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EDB2408A-C6EF-4658-8552-CACF2F9F5350}"/>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C3F52E10-3CC8-48DF-943A-443022CFCCAC}"/>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8D41ECCC-4285-45F1-A0F5-75C622DDB99B}"/>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5221178F-B64C-45CD-B109-952D451BE9D4}"/>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55FC641A-5418-4F3E-A215-C3BACEA51642}"/>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835F015B-BA2F-4513-BB1E-F71D11D79457}"/>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124AA47E-60FE-430B-B85E-BEDFAEB6974C}"/>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8D4908E6-0956-4E57-9F49-567A62C41EAF}"/>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CC3BE881-89DA-4E3E-A138-A9B2820CCAD8}"/>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1A16F5EF-AC0D-4FEE-AB56-C75D723EC42C}"/>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2689A725-EFC0-402D-B9D4-807C28929F22}"/>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EB0FFC3A-FA45-420E-937E-35600A83BDCB}"/>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FCA527E8-D148-4FA6-971B-3351CB7D8AE6}"/>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69EEBD76-1F25-4BB1-8DAD-131C75629EBE}"/>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7" name="直線コネクタ 76">
          <a:extLst>
            <a:ext uri="{FF2B5EF4-FFF2-40B4-BE49-F238E27FC236}">
              <a16:creationId xmlns:a16="http://schemas.microsoft.com/office/drawing/2014/main" id="{BB68BF39-2E86-46A9-A664-8B130F382384}"/>
            </a:ext>
          </a:extLst>
        </xdr:cNvPr>
        <xdr:cNvCxnSpPr/>
      </xdr:nvCxnSpPr>
      <xdr:spPr>
        <a:xfrm flipV="1">
          <a:off x="4760595" y="4492988"/>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8" name="有形固定資産減価償却率最小値テキスト">
          <a:extLst>
            <a:ext uri="{FF2B5EF4-FFF2-40B4-BE49-F238E27FC236}">
              <a16:creationId xmlns:a16="http://schemas.microsoft.com/office/drawing/2014/main" id="{D38D2FA5-6D0C-4D29-AE76-42A0392451D8}"/>
            </a:ext>
          </a:extLst>
        </xdr:cNvPr>
        <xdr:cNvSpPr txBox="1"/>
      </xdr:nvSpPr>
      <xdr:spPr>
        <a:xfrm>
          <a:off x="4813300" y="595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9" name="直線コネクタ 78">
          <a:extLst>
            <a:ext uri="{FF2B5EF4-FFF2-40B4-BE49-F238E27FC236}">
              <a16:creationId xmlns:a16="http://schemas.microsoft.com/office/drawing/2014/main" id="{88667291-254F-444A-AA2C-62A0E7A17F1B}"/>
            </a:ext>
          </a:extLst>
        </xdr:cNvPr>
        <xdr:cNvCxnSpPr/>
      </xdr:nvCxnSpPr>
      <xdr:spPr>
        <a:xfrm>
          <a:off x="4673600" y="594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80" name="有形固定資産減価償却率最大値テキスト">
          <a:extLst>
            <a:ext uri="{FF2B5EF4-FFF2-40B4-BE49-F238E27FC236}">
              <a16:creationId xmlns:a16="http://schemas.microsoft.com/office/drawing/2014/main" id="{1D1790D3-357F-4CF0-9691-3DDC6147C14C}"/>
            </a:ext>
          </a:extLst>
        </xdr:cNvPr>
        <xdr:cNvSpPr txBox="1"/>
      </xdr:nvSpPr>
      <xdr:spPr>
        <a:xfrm>
          <a:off x="4813300" y="426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81" name="直線コネクタ 80">
          <a:extLst>
            <a:ext uri="{FF2B5EF4-FFF2-40B4-BE49-F238E27FC236}">
              <a16:creationId xmlns:a16="http://schemas.microsoft.com/office/drawing/2014/main" id="{9E917FC4-9FB6-4B5D-879F-E632A654FEA6}"/>
            </a:ext>
          </a:extLst>
        </xdr:cNvPr>
        <xdr:cNvCxnSpPr/>
      </xdr:nvCxnSpPr>
      <xdr:spPr>
        <a:xfrm>
          <a:off x="4673600" y="449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139445</xdr:rowOff>
    </xdr:from>
    <xdr:ext cx="405111" cy="259045"/>
    <xdr:sp macro="" textlink="">
      <xdr:nvSpPr>
        <xdr:cNvPr id="82" name="有形固定資産減価償却率平均値テキスト">
          <a:extLst>
            <a:ext uri="{FF2B5EF4-FFF2-40B4-BE49-F238E27FC236}">
              <a16:creationId xmlns:a16="http://schemas.microsoft.com/office/drawing/2014/main" id="{FF81D1E3-90D7-441A-91FE-FF94D62281C6}"/>
            </a:ext>
          </a:extLst>
        </xdr:cNvPr>
        <xdr:cNvSpPr txBox="1"/>
      </xdr:nvSpPr>
      <xdr:spPr>
        <a:xfrm>
          <a:off x="4813300" y="5111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3" name="フローチャート: 判断 82">
          <a:extLst>
            <a:ext uri="{FF2B5EF4-FFF2-40B4-BE49-F238E27FC236}">
              <a16:creationId xmlns:a16="http://schemas.microsoft.com/office/drawing/2014/main" id="{D031E5BE-7812-43C8-8267-B83DB4BC5CB5}"/>
            </a:ext>
          </a:extLst>
        </xdr:cNvPr>
        <xdr:cNvSpPr/>
      </xdr:nvSpPr>
      <xdr:spPr>
        <a:xfrm>
          <a:off x="4711700" y="51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a:extLst>
            <a:ext uri="{FF2B5EF4-FFF2-40B4-BE49-F238E27FC236}">
              <a16:creationId xmlns:a16="http://schemas.microsoft.com/office/drawing/2014/main" id="{48B4D9D7-7BFE-4DCD-B8EC-B305EC522637}"/>
            </a:ext>
          </a:extLst>
        </xdr:cNvPr>
        <xdr:cNvSpPr/>
      </xdr:nvSpPr>
      <xdr:spPr>
        <a:xfrm>
          <a:off x="4000500" y="512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5" name="フローチャート: 判断 84">
          <a:extLst>
            <a:ext uri="{FF2B5EF4-FFF2-40B4-BE49-F238E27FC236}">
              <a16:creationId xmlns:a16="http://schemas.microsoft.com/office/drawing/2014/main" id="{28DB30C4-0391-40CE-A959-326BFD6D61A6}"/>
            </a:ext>
          </a:extLst>
        </xdr:cNvPr>
        <xdr:cNvSpPr/>
      </xdr:nvSpPr>
      <xdr:spPr>
        <a:xfrm>
          <a:off x="3238500" y="508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6" name="フローチャート: 判断 85">
          <a:extLst>
            <a:ext uri="{FF2B5EF4-FFF2-40B4-BE49-F238E27FC236}">
              <a16:creationId xmlns:a16="http://schemas.microsoft.com/office/drawing/2014/main" id="{FC590D10-4488-4E24-9ADC-63B7D95775E9}"/>
            </a:ext>
          </a:extLst>
        </xdr:cNvPr>
        <xdr:cNvSpPr/>
      </xdr:nvSpPr>
      <xdr:spPr>
        <a:xfrm>
          <a:off x="2476500" y="510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87" name="フローチャート: 判断 86">
          <a:extLst>
            <a:ext uri="{FF2B5EF4-FFF2-40B4-BE49-F238E27FC236}">
              <a16:creationId xmlns:a16="http://schemas.microsoft.com/office/drawing/2014/main" id="{B4194F94-5FD8-4B73-B28C-F82DCF83F647}"/>
            </a:ext>
          </a:extLst>
        </xdr:cNvPr>
        <xdr:cNvSpPr/>
      </xdr:nvSpPr>
      <xdr:spPr>
        <a:xfrm>
          <a:off x="1714500" y="506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547FC741-4532-4570-B775-664F387542E9}"/>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545E3821-3E63-4EA9-A669-90C86C2F42C8}"/>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761698FF-FE28-4113-8813-35E49D69B2E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C427D8BC-59DA-42A6-A25D-B9606ECFA048}"/>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9085EA2F-F36C-4B60-8A95-A6FF7DB38FC7}"/>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136344</xdr:rowOff>
    </xdr:from>
    <xdr:to>
      <xdr:col>23</xdr:col>
      <xdr:colOff>136525</xdr:colOff>
      <xdr:row>30</xdr:row>
      <xdr:rowOff>66494</xdr:rowOff>
    </xdr:to>
    <xdr:sp macro="" textlink="">
      <xdr:nvSpPr>
        <xdr:cNvPr id="93" name="楕円 92">
          <a:extLst>
            <a:ext uri="{FF2B5EF4-FFF2-40B4-BE49-F238E27FC236}">
              <a16:creationId xmlns:a16="http://schemas.microsoft.com/office/drawing/2014/main" id="{73CCBCFB-ACFD-48A3-8E5B-FF2D43DD9CBE}"/>
            </a:ext>
          </a:extLst>
        </xdr:cNvPr>
        <xdr:cNvSpPr/>
      </xdr:nvSpPr>
      <xdr:spPr>
        <a:xfrm>
          <a:off x="4711700" y="510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159221</xdr:rowOff>
    </xdr:from>
    <xdr:ext cx="405111" cy="259045"/>
    <xdr:sp macro="" textlink="">
      <xdr:nvSpPr>
        <xdr:cNvPr id="94" name="有形固定資産減価償却率該当値テキスト">
          <a:extLst>
            <a:ext uri="{FF2B5EF4-FFF2-40B4-BE49-F238E27FC236}">
              <a16:creationId xmlns:a16="http://schemas.microsoft.com/office/drawing/2014/main" id="{BC329690-623C-4A58-9434-682959344071}"/>
            </a:ext>
          </a:extLst>
        </xdr:cNvPr>
        <xdr:cNvSpPr txBox="1"/>
      </xdr:nvSpPr>
      <xdr:spPr>
        <a:xfrm>
          <a:off x="4813300" y="4959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99332</xdr:rowOff>
    </xdr:from>
    <xdr:to>
      <xdr:col>19</xdr:col>
      <xdr:colOff>187325</xdr:colOff>
      <xdr:row>30</xdr:row>
      <xdr:rowOff>29482</xdr:rowOff>
    </xdr:to>
    <xdr:sp macro="" textlink="">
      <xdr:nvSpPr>
        <xdr:cNvPr id="95" name="楕円 94">
          <a:extLst>
            <a:ext uri="{FF2B5EF4-FFF2-40B4-BE49-F238E27FC236}">
              <a16:creationId xmlns:a16="http://schemas.microsoft.com/office/drawing/2014/main" id="{0B2E4EC4-39F4-4721-B9EE-2FA7DF8B3177}"/>
            </a:ext>
          </a:extLst>
        </xdr:cNvPr>
        <xdr:cNvSpPr/>
      </xdr:nvSpPr>
      <xdr:spPr>
        <a:xfrm>
          <a:off x="4000500" y="507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150132</xdr:rowOff>
    </xdr:from>
    <xdr:to>
      <xdr:col>23</xdr:col>
      <xdr:colOff>85725</xdr:colOff>
      <xdr:row>30</xdr:row>
      <xdr:rowOff>15694</xdr:rowOff>
    </xdr:to>
    <xdr:cxnSp macro="">
      <xdr:nvCxnSpPr>
        <xdr:cNvPr id="96" name="直線コネクタ 95">
          <a:extLst>
            <a:ext uri="{FF2B5EF4-FFF2-40B4-BE49-F238E27FC236}">
              <a16:creationId xmlns:a16="http://schemas.microsoft.com/office/drawing/2014/main" id="{0F50163F-5653-411B-9C7F-2A35C9B5CBA5}"/>
            </a:ext>
          </a:extLst>
        </xdr:cNvPr>
        <xdr:cNvCxnSpPr/>
      </xdr:nvCxnSpPr>
      <xdr:spPr>
        <a:xfrm>
          <a:off x="4051300" y="5122182"/>
          <a:ext cx="7112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46899</xdr:rowOff>
    </xdr:from>
    <xdr:to>
      <xdr:col>15</xdr:col>
      <xdr:colOff>187325</xdr:colOff>
      <xdr:row>29</xdr:row>
      <xdr:rowOff>148499</xdr:rowOff>
    </xdr:to>
    <xdr:sp macro="" textlink="">
      <xdr:nvSpPr>
        <xdr:cNvPr id="97" name="楕円 96">
          <a:extLst>
            <a:ext uri="{FF2B5EF4-FFF2-40B4-BE49-F238E27FC236}">
              <a16:creationId xmlns:a16="http://schemas.microsoft.com/office/drawing/2014/main" id="{8B2EDC2F-4E5B-43B6-9061-7740C7C167FB}"/>
            </a:ext>
          </a:extLst>
        </xdr:cNvPr>
        <xdr:cNvSpPr/>
      </xdr:nvSpPr>
      <xdr:spPr>
        <a:xfrm>
          <a:off x="3238500" y="501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97699</xdr:rowOff>
    </xdr:from>
    <xdr:to>
      <xdr:col>19</xdr:col>
      <xdr:colOff>136525</xdr:colOff>
      <xdr:row>29</xdr:row>
      <xdr:rowOff>150132</xdr:rowOff>
    </xdr:to>
    <xdr:cxnSp macro="">
      <xdr:nvCxnSpPr>
        <xdr:cNvPr id="98" name="直線コネクタ 97">
          <a:extLst>
            <a:ext uri="{FF2B5EF4-FFF2-40B4-BE49-F238E27FC236}">
              <a16:creationId xmlns:a16="http://schemas.microsoft.com/office/drawing/2014/main" id="{B8F088BD-64B9-4FB1-8669-423262AEF9EE}"/>
            </a:ext>
          </a:extLst>
        </xdr:cNvPr>
        <xdr:cNvCxnSpPr/>
      </xdr:nvCxnSpPr>
      <xdr:spPr>
        <a:xfrm>
          <a:off x="3289300" y="5069749"/>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99332</xdr:rowOff>
    </xdr:from>
    <xdr:to>
      <xdr:col>11</xdr:col>
      <xdr:colOff>187325</xdr:colOff>
      <xdr:row>30</xdr:row>
      <xdr:rowOff>29482</xdr:rowOff>
    </xdr:to>
    <xdr:sp macro="" textlink="">
      <xdr:nvSpPr>
        <xdr:cNvPr id="99" name="楕円 98">
          <a:extLst>
            <a:ext uri="{FF2B5EF4-FFF2-40B4-BE49-F238E27FC236}">
              <a16:creationId xmlns:a16="http://schemas.microsoft.com/office/drawing/2014/main" id="{DF7219FE-689B-467D-91CB-A1F84A0E28FA}"/>
            </a:ext>
          </a:extLst>
        </xdr:cNvPr>
        <xdr:cNvSpPr/>
      </xdr:nvSpPr>
      <xdr:spPr>
        <a:xfrm>
          <a:off x="2476500" y="507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97699</xdr:rowOff>
    </xdr:from>
    <xdr:to>
      <xdr:col>15</xdr:col>
      <xdr:colOff>136525</xdr:colOff>
      <xdr:row>29</xdr:row>
      <xdr:rowOff>150132</xdr:rowOff>
    </xdr:to>
    <xdr:cxnSp macro="">
      <xdr:nvCxnSpPr>
        <xdr:cNvPr id="100" name="直線コネクタ 99">
          <a:extLst>
            <a:ext uri="{FF2B5EF4-FFF2-40B4-BE49-F238E27FC236}">
              <a16:creationId xmlns:a16="http://schemas.microsoft.com/office/drawing/2014/main" id="{6DD8774C-A49E-4B48-977C-423A2BE0551C}"/>
            </a:ext>
          </a:extLst>
        </xdr:cNvPr>
        <xdr:cNvCxnSpPr/>
      </xdr:nvCxnSpPr>
      <xdr:spPr>
        <a:xfrm flipV="1">
          <a:off x="2527300" y="5069749"/>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49983</xdr:rowOff>
    </xdr:from>
    <xdr:to>
      <xdr:col>7</xdr:col>
      <xdr:colOff>187325</xdr:colOff>
      <xdr:row>29</xdr:row>
      <xdr:rowOff>151583</xdr:rowOff>
    </xdr:to>
    <xdr:sp macro="" textlink="">
      <xdr:nvSpPr>
        <xdr:cNvPr id="101" name="楕円 100">
          <a:extLst>
            <a:ext uri="{FF2B5EF4-FFF2-40B4-BE49-F238E27FC236}">
              <a16:creationId xmlns:a16="http://schemas.microsoft.com/office/drawing/2014/main" id="{5F5E5BD2-C370-4F56-8C16-3216A2C457CA}"/>
            </a:ext>
          </a:extLst>
        </xdr:cNvPr>
        <xdr:cNvSpPr/>
      </xdr:nvSpPr>
      <xdr:spPr>
        <a:xfrm>
          <a:off x="1714500" y="502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100783</xdr:rowOff>
    </xdr:from>
    <xdr:to>
      <xdr:col>11</xdr:col>
      <xdr:colOff>136525</xdr:colOff>
      <xdr:row>29</xdr:row>
      <xdr:rowOff>150132</xdr:rowOff>
    </xdr:to>
    <xdr:cxnSp macro="">
      <xdr:nvCxnSpPr>
        <xdr:cNvPr id="102" name="直線コネクタ 101">
          <a:extLst>
            <a:ext uri="{FF2B5EF4-FFF2-40B4-BE49-F238E27FC236}">
              <a16:creationId xmlns:a16="http://schemas.microsoft.com/office/drawing/2014/main" id="{8502C684-D193-448A-ACCB-46849FE683E1}"/>
            </a:ext>
          </a:extLst>
        </xdr:cNvPr>
        <xdr:cNvCxnSpPr/>
      </xdr:nvCxnSpPr>
      <xdr:spPr>
        <a:xfrm>
          <a:off x="1765300" y="5072833"/>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73042</xdr:rowOff>
    </xdr:from>
    <xdr:ext cx="405111" cy="259045"/>
    <xdr:sp macro="" textlink="">
      <xdr:nvSpPr>
        <xdr:cNvPr id="103" name="n_1aveValue有形固定資産減価償却率">
          <a:extLst>
            <a:ext uri="{FF2B5EF4-FFF2-40B4-BE49-F238E27FC236}">
              <a16:creationId xmlns:a16="http://schemas.microsoft.com/office/drawing/2014/main" id="{A75DB64D-91C8-4F1F-9855-5DFF866B9D34}"/>
            </a:ext>
          </a:extLst>
        </xdr:cNvPr>
        <xdr:cNvSpPr txBox="1"/>
      </xdr:nvSpPr>
      <xdr:spPr>
        <a:xfrm>
          <a:off x="3836044" y="521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104" name="n_2aveValue有形固定資産減価償却率">
          <a:extLst>
            <a:ext uri="{FF2B5EF4-FFF2-40B4-BE49-F238E27FC236}">
              <a16:creationId xmlns:a16="http://schemas.microsoft.com/office/drawing/2014/main" id="{EC0667D3-DF5D-42C8-B661-7D8FB15F3B41}"/>
            </a:ext>
          </a:extLst>
        </xdr:cNvPr>
        <xdr:cNvSpPr txBox="1"/>
      </xdr:nvSpPr>
      <xdr:spPr>
        <a:xfrm>
          <a:off x="3086744" y="5173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51452</xdr:rowOff>
    </xdr:from>
    <xdr:ext cx="405111" cy="259045"/>
    <xdr:sp macro="" textlink="">
      <xdr:nvSpPr>
        <xdr:cNvPr id="105" name="n_3aveValue有形固定資産減価償却率">
          <a:extLst>
            <a:ext uri="{FF2B5EF4-FFF2-40B4-BE49-F238E27FC236}">
              <a16:creationId xmlns:a16="http://schemas.microsoft.com/office/drawing/2014/main" id="{AD5CB8B9-C593-436E-8197-C29D0B39F7B0}"/>
            </a:ext>
          </a:extLst>
        </xdr:cNvPr>
        <xdr:cNvSpPr txBox="1"/>
      </xdr:nvSpPr>
      <xdr:spPr>
        <a:xfrm>
          <a:off x="2324744" y="5194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17525</xdr:rowOff>
    </xdr:from>
    <xdr:ext cx="405111" cy="259045"/>
    <xdr:sp macro="" textlink="">
      <xdr:nvSpPr>
        <xdr:cNvPr id="106" name="n_4aveValue有形固定資産減価償却率">
          <a:extLst>
            <a:ext uri="{FF2B5EF4-FFF2-40B4-BE49-F238E27FC236}">
              <a16:creationId xmlns:a16="http://schemas.microsoft.com/office/drawing/2014/main" id="{8E388221-67CB-4064-B294-B212F019C089}"/>
            </a:ext>
          </a:extLst>
        </xdr:cNvPr>
        <xdr:cNvSpPr txBox="1"/>
      </xdr:nvSpPr>
      <xdr:spPr>
        <a:xfrm>
          <a:off x="1562744" y="5161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46009</xdr:rowOff>
    </xdr:from>
    <xdr:ext cx="405111" cy="259045"/>
    <xdr:sp macro="" textlink="">
      <xdr:nvSpPr>
        <xdr:cNvPr id="107" name="n_1mainValue有形固定資産減価償却率">
          <a:extLst>
            <a:ext uri="{FF2B5EF4-FFF2-40B4-BE49-F238E27FC236}">
              <a16:creationId xmlns:a16="http://schemas.microsoft.com/office/drawing/2014/main" id="{7406EE49-90B5-4CFA-807A-3FF089186D46}"/>
            </a:ext>
          </a:extLst>
        </xdr:cNvPr>
        <xdr:cNvSpPr txBox="1"/>
      </xdr:nvSpPr>
      <xdr:spPr>
        <a:xfrm>
          <a:off x="3836044" y="4846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165026</xdr:rowOff>
    </xdr:from>
    <xdr:ext cx="405111" cy="259045"/>
    <xdr:sp macro="" textlink="">
      <xdr:nvSpPr>
        <xdr:cNvPr id="108" name="n_2mainValue有形固定資産減価償却率">
          <a:extLst>
            <a:ext uri="{FF2B5EF4-FFF2-40B4-BE49-F238E27FC236}">
              <a16:creationId xmlns:a16="http://schemas.microsoft.com/office/drawing/2014/main" id="{4EDACF9D-AB15-4F2B-A762-961B4472906E}"/>
            </a:ext>
          </a:extLst>
        </xdr:cNvPr>
        <xdr:cNvSpPr txBox="1"/>
      </xdr:nvSpPr>
      <xdr:spPr>
        <a:xfrm>
          <a:off x="3086744" y="479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46009</xdr:rowOff>
    </xdr:from>
    <xdr:ext cx="405111" cy="259045"/>
    <xdr:sp macro="" textlink="">
      <xdr:nvSpPr>
        <xdr:cNvPr id="109" name="n_3mainValue有形固定資産減価償却率">
          <a:extLst>
            <a:ext uri="{FF2B5EF4-FFF2-40B4-BE49-F238E27FC236}">
              <a16:creationId xmlns:a16="http://schemas.microsoft.com/office/drawing/2014/main" id="{CB186397-FD75-4DE5-8546-61076E71E839}"/>
            </a:ext>
          </a:extLst>
        </xdr:cNvPr>
        <xdr:cNvSpPr txBox="1"/>
      </xdr:nvSpPr>
      <xdr:spPr>
        <a:xfrm>
          <a:off x="2324744" y="4846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168110</xdr:rowOff>
    </xdr:from>
    <xdr:ext cx="405111" cy="259045"/>
    <xdr:sp macro="" textlink="">
      <xdr:nvSpPr>
        <xdr:cNvPr id="110" name="n_4mainValue有形固定資産減価償却率">
          <a:extLst>
            <a:ext uri="{FF2B5EF4-FFF2-40B4-BE49-F238E27FC236}">
              <a16:creationId xmlns:a16="http://schemas.microsoft.com/office/drawing/2014/main" id="{A60D8776-E5D7-4DCF-BF81-3F5115E335D0}"/>
            </a:ext>
          </a:extLst>
        </xdr:cNvPr>
        <xdr:cNvSpPr txBox="1"/>
      </xdr:nvSpPr>
      <xdr:spPr>
        <a:xfrm>
          <a:off x="1562744" y="4797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CA142E15-3EDD-4A45-879C-2D49E00EF3CB}"/>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3DF73E98-B2A7-49E1-8B10-DA2E2F77B3AD}"/>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B8755773-125D-4704-8DC9-E65CF55B6783}"/>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[ 201.4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8DD0E032-BD67-4F8A-BAFF-E5D1A7D883A6}"/>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D1268AD9-E809-49FB-931F-872689A7E788}"/>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ABA0DFB5-D4D9-48ED-85AB-8A31C0280ADF}"/>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288D376F-A9A8-41E7-8576-B195CB76249C}"/>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D0A47A05-F494-4DE4-B9CA-EBB9A341CCC5}"/>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27DD486E-020D-4113-8051-E04D942AAE83}"/>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2EEE11D9-7222-42FB-8EC0-A77DFE575845}"/>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75A82B9C-0F72-449D-8759-98DE12DFF0F4}"/>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2CA750DE-FCCB-41C1-A9E7-673B295DCE87}"/>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F9A9859A-5225-4D9D-BA28-3206E7BCD373}"/>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ついては、同程度の推移となっている。分母を構成する経常一般財源等（歳入）等や、分子を構成する充当可能財源が減少すれば、比率は悪化する。比率の急激な変化がないよう、適正な財政運営に努め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EA56B26D-C954-408C-8BE0-0078357394EF}"/>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81097F7F-0448-41B5-8995-8D0291804C81}"/>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668D0772-A81F-44BA-9EDB-7D5830E09244}"/>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D6361BE7-F416-4D97-8AEE-88D471CF9416}"/>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C0573386-5EC0-4146-AF00-D2035B54C389}"/>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7DB36D11-150C-49F5-8D24-0E26D1BB07A9}"/>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8EBF3F92-209F-4536-BB23-89AC6A7310D6}"/>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1D0A5627-DE9C-4C24-BDA7-B2DCCA1420B8}"/>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D1286FFF-9EC9-49A4-A8FB-512411B9D441}"/>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A6F7A273-F29D-4034-A3B7-2A071DB96AB8}"/>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3C56CD13-9FE9-4AE6-A571-5E57AD5CB746}"/>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6544E693-C63F-4C6A-8439-DF678C99EC96}"/>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5F6E16AD-1660-4EFC-887E-7292DB72B9E2}"/>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91C41B0D-DE1E-47C1-A26C-09A4E7B69B0E}"/>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A52EB79-C612-4839-AFCF-599606E234AB}"/>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9" name="直線コネクタ 138">
          <a:extLst>
            <a:ext uri="{FF2B5EF4-FFF2-40B4-BE49-F238E27FC236}">
              <a16:creationId xmlns:a16="http://schemas.microsoft.com/office/drawing/2014/main" id="{B5DADE53-6B43-4DD2-B9EE-D547614DD108}"/>
            </a:ext>
          </a:extLst>
        </xdr:cNvPr>
        <xdr:cNvCxnSpPr/>
      </xdr:nvCxnSpPr>
      <xdr:spPr>
        <a:xfrm flipV="1">
          <a:off x="14793595" y="4541308"/>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40" name="債務償還比率最小値テキスト">
          <a:extLst>
            <a:ext uri="{FF2B5EF4-FFF2-40B4-BE49-F238E27FC236}">
              <a16:creationId xmlns:a16="http://schemas.microsoft.com/office/drawing/2014/main" id="{6404A70F-BEE4-4758-B0BB-430701485503}"/>
            </a:ext>
          </a:extLst>
        </xdr:cNvPr>
        <xdr:cNvSpPr txBox="1"/>
      </xdr:nvSpPr>
      <xdr:spPr>
        <a:xfrm>
          <a:off x="14846300" y="584185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41" name="直線コネクタ 140">
          <a:extLst>
            <a:ext uri="{FF2B5EF4-FFF2-40B4-BE49-F238E27FC236}">
              <a16:creationId xmlns:a16="http://schemas.microsoft.com/office/drawing/2014/main" id="{3CE7CDED-9276-416E-8127-D1229511CD36}"/>
            </a:ext>
          </a:extLst>
        </xdr:cNvPr>
        <xdr:cNvCxnSpPr/>
      </xdr:nvCxnSpPr>
      <xdr:spPr>
        <a:xfrm>
          <a:off x="14706600" y="583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81389150-D4D0-4EF1-A3C7-F38BACB85214}"/>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1F9AA932-F1CB-4D53-95E1-EA3D9FC104EA}"/>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127892</xdr:rowOff>
    </xdr:from>
    <xdr:ext cx="469744" cy="259045"/>
    <xdr:sp macro="" textlink="">
      <xdr:nvSpPr>
        <xdr:cNvPr id="144" name="債務償還比率平均値テキスト">
          <a:extLst>
            <a:ext uri="{FF2B5EF4-FFF2-40B4-BE49-F238E27FC236}">
              <a16:creationId xmlns:a16="http://schemas.microsoft.com/office/drawing/2014/main" id="{BCA6F87D-E89B-4594-89E3-A0430D9B1CA4}"/>
            </a:ext>
          </a:extLst>
        </xdr:cNvPr>
        <xdr:cNvSpPr txBox="1"/>
      </xdr:nvSpPr>
      <xdr:spPr>
        <a:xfrm>
          <a:off x="14846300" y="47570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5" name="フローチャート: 判断 144">
          <a:extLst>
            <a:ext uri="{FF2B5EF4-FFF2-40B4-BE49-F238E27FC236}">
              <a16:creationId xmlns:a16="http://schemas.microsoft.com/office/drawing/2014/main" id="{36B6B63F-6048-40A3-9B24-5F7D26DD2B22}"/>
            </a:ext>
          </a:extLst>
        </xdr:cNvPr>
        <xdr:cNvSpPr/>
      </xdr:nvSpPr>
      <xdr:spPr>
        <a:xfrm>
          <a:off x="14744700" y="477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6" name="フローチャート: 判断 145">
          <a:extLst>
            <a:ext uri="{FF2B5EF4-FFF2-40B4-BE49-F238E27FC236}">
              <a16:creationId xmlns:a16="http://schemas.microsoft.com/office/drawing/2014/main" id="{03706E22-BBAD-4643-8756-38C26AC19213}"/>
            </a:ext>
          </a:extLst>
        </xdr:cNvPr>
        <xdr:cNvSpPr/>
      </xdr:nvSpPr>
      <xdr:spPr>
        <a:xfrm>
          <a:off x="14033500" y="470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7" name="フローチャート: 判断 146">
          <a:extLst>
            <a:ext uri="{FF2B5EF4-FFF2-40B4-BE49-F238E27FC236}">
              <a16:creationId xmlns:a16="http://schemas.microsoft.com/office/drawing/2014/main" id="{14A313B2-73B6-47BC-BDD5-95CC2358D9A1}"/>
            </a:ext>
          </a:extLst>
        </xdr:cNvPr>
        <xdr:cNvSpPr/>
      </xdr:nvSpPr>
      <xdr:spPr>
        <a:xfrm>
          <a:off x="13271500" y="465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48" name="フローチャート: 判断 147">
          <a:extLst>
            <a:ext uri="{FF2B5EF4-FFF2-40B4-BE49-F238E27FC236}">
              <a16:creationId xmlns:a16="http://schemas.microsoft.com/office/drawing/2014/main" id="{A9B6DE80-8356-4935-BF11-B3984BE36EC1}"/>
            </a:ext>
          </a:extLst>
        </xdr:cNvPr>
        <xdr:cNvSpPr/>
      </xdr:nvSpPr>
      <xdr:spPr>
        <a:xfrm>
          <a:off x="12509500" y="4925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128665</xdr:rowOff>
    </xdr:from>
    <xdr:to>
      <xdr:col>60</xdr:col>
      <xdr:colOff>123825</xdr:colOff>
      <xdr:row>29</xdr:row>
      <xdr:rowOff>58815</xdr:rowOff>
    </xdr:to>
    <xdr:sp macro="" textlink="">
      <xdr:nvSpPr>
        <xdr:cNvPr id="149" name="フローチャート: 判断 148">
          <a:extLst>
            <a:ext uri="{FF2B5EF4-FFF2-40B4-BE49-F238E27FC236}">
              <a16:creationId xmlns:a16="http://schemas.microsoft.com/office/drawing/2014/main" id="{455B05F0-1F05-407E-8810-CB5C7B88133E}"/>
            </a:ext>
          </a:extLst>
        </xdr:cNvPr>
        <xdr:cNvSpPr/>
      </xdr:nvSpPr>
      <xdr:spPr>
        <a:xfrm>
          <a:off x="11747500" y="492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A8BB3963-885C-428E-A265-D63864D5A3DE}"/>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F804A20C-3F90-4176-BB30-FAA8E31D7C9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4352D478-9F53-49AC-9491-1C9E5EA2C835}"/>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B41A4959-B6D6-4C68-9ED3-D83DABAF90F6}"/>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745EDC72-EA20-45E2-9430-3689598A6291}"/>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102926</xdr:rowOff>
    </xdr:from>
    <xdr:to>
      <xdr:col>76</xdr:col>
      <xdr:colOff>73025</xdr:colOff>
      <xdr:row>28</xdr:row>
      <xdr:rowOff>33076</xdr:rowOff>
    </xdr:to>
    <xdr:sp macro="" textlink="">
      <xdr:nvSpPr>
        <xdr:cNvPr id="155" name="楕円 154">
          <a:extLst>
            <a:ext uri="{FF2B5EF4-FFF2-40B4-BE49-F238E27FC236}">
              <a16:creationId xmlns:a16="http://schemas.microsoft.com/office/drawing/2014/main" id="{5851E0D7-C7C1-4712-98BD-062E53FB85CD}"/>
            </a:ext>
          </a:extLst>
        </xdr:cNvPr>
        <xdr:cNvSpPr/>
      </xdr:nvSpPr>
      <xdr:spPr>
        <a:xfrm>
          <a:off x="14744700" y="473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125803</xdr:rowOff>
    </xdr:from>
    <xdr:ext cx="469744" cy="259045"/>
    <xdr:sp macro="" textlink="">
      <xdr:nvSpPr>
        <xdr:cNvPr id="156" name="債務償還比率該当値テキスト">
          <a:extLst>
            <a:ext uri="{FF2B5EF4-FFF2-40B4-BE49-F238E27FC236}">
              <a16:creationId xmlns:a16="http://schemas.microsoft.com/office/drawing/2014/main" id="{8A22AA5A-6054-4CC2-8A8F-C13B9893984A}"/>
            </a:ext>
          </a:extLst>
        </xdr:cNvPr>
        <xdr:cNvSpPr txBox="1"/>
      </xdr:nvSpPr>
      <xdr:spPr>
        <a:xfrm>
          <a:off x="14846300" y="4583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924</xdr:rowOff>
    </xdr:from>
    <xdr:to>
      <xdr:col>72</xdr:col>
      <xdr:colOff>123825</xdr:colOff>
      <xdr:row>28</xdr:row>
      <xdr:rowOff>102524</xdr:rowOff>
    </xdr:to>
    <xdr:sp macro="" textlink="">
      <xdr:nvSpPr>
        <xdr:cNvPr id="157" name="楕円 156">
          <a:extLst>
            <a:ext uri="{FF2B5EF4-FFF2-40B4-BE49-F238E27FC236}">
              <a16:creationId xmlns:a16="http://schemas.microsoft.com/office/drawing/2014/main" id="{9A6DE566-4CA5-4844-B7D2-075AF8EB73C9}"/>
            </a:ext>
          </a:extLst>
        </xdr:cNvPr>
        <xdr:cNvSpPr/>
      </xdr:nvSpPr>
      <xdr:spPr>
        <a:xfrm>
          <a:off x="14033500" y="48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153726</xdr:rowOff>
    </xdr:from>
    <xdr:to>
      <xdr:col>76</xdr:col>
      <xdr:colOff>22225</xdr:colOff>
      <xdr:row>28</xdr:row>
      <xdr:rowOff>51724</xdr:rowOff>
    </xdr:to>
    <xdr:cxnSp macro="">
      <xdr:nvCxnSpPr>
        <xdr:cNvPr id="158" name="直線コネクタ 157">
          <a:extLst>
            <a:ext uri="{FF2B5EF4-FFF2-40B4-BE49-F238E27FC236}">
              <a16:creationId xmlns:a16="http://schemas.microsoft.com/office/drawing/2014/main" id="{72BA756A-94D5-4711-8D77-BFA9C6F747E2}"/>
            </a:ext>
          </a:extLst>
        </xdr:cNvPr>
        <xdr:cNvCxnSpPr/>
      </xdr:nvCxnSpPr>
      <xdr:spPr>
        <a:xfrm flipV="1">
          <a:off x="14084300" y="4782876"/>
          <a:ext cx="711200" cy="6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1164</xdr:rowOff>
    </xdr:from>
    <xdr:to>
      <xdr:col>68</xdr:col>
      <xdr:colOff>123825</xdr:colOff>
      <xdr:row>28</xdr:row>
      <xdr:rowOff>102764</xdr:rowOff>
    </xdr:to>
    <xdr:sp macro="" textlink="">
      <xdr:nvSpPr>
        <xdr:cNvPr id="159" name="楕円 158">
          <a:extLst>
            <a:ext uri="{FF2B5EF4-FFF2-40B4-BE49-F238E27FC236}">
              <a16:creationId xmlns:a16="http://schemas.microsoft.com/office/drawing/2014/main" id="{550297EA-7C27-4F0F-B195-9C61B8AAB756}"/>
            </a:ext>
          </a:extLst>
        </xdr:cNvPr>
        <xdr:cNvSpPr/>
      </xdr:nvSpPr>
      <xdr:spPr>
        <a:xfrm>
          <a:off x="13271500" y="48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51724</xdr:rowOff>
    </xdr:from>
    <xdr:to>
      <xdr:col>72</xdr:col>
      <xdr:colOff>73025</xdr:colOff>
      <xdr:row>28</xdr:row>
      <xdr:rowOff>51964</xdr:rowOff>
    </xdr:to>
    <xdr:cxnSp macro="">
      <xdr:nvCxnSpPr>
        <xdr:cNvPr id="160" name="直線コネクタ 159">
          <a:extLst>
            <a:ext uri="{FF2B5EF4-FFF2-40B4-BE49-F238E27FC236}">
              <a16:creationId xmlns:a16="http://schemas.microsoft.com/office/drawing/2014/main" id="{9D330486-F8D5-4F60-9D42-F2C277938669}"/>
            </a:ext>
          </a:extLst>
        </xdr:cNvPr>
        <xdr:cNvCxnSpPr/>
      </xdr:nvCxnSpPr>
      <xdr:spPr>
        <a:xfrm flipV="1">
          <a:off x="13322300" y="4852324"/>
          <a:ext cx="762000" cy="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66774</xdr:rowOff>
    </xdr:from>
    <xdr:to>
      <xdr:col>64</xdr:col>
      <xdr:colOff>123825</xdr:colOff>
      <xdr:row>28</xdr:row>
      <xdr:rowOff>168374</xdr:rowOff>
    </xdr:to>
    <xdr:sp macro="" textlink="">
      <xdr:nvSpPr>
        <xdr:cNvPr id="161" name="楕円 160">
          <a:extLst>
            <a:ext uri="{FF2B5EF4-FFF2-40B4-BE49-F238E27FC236}">
              <a16:creationId xmlns:a16="http://schemas.microsoft.com/office/drawing/2014/main" id="{9F5AC6C6-7216-4C93-98D6-56255F961857}"/>
            </a:ext>
          </a:extLst>
        </xdr:cNvPr>
        <xdr:cNvSpPr/>
      </xdr:nvSpPr>
      <xdr:spPr>
        <a:xfrm>
          <a:off x="12509500" y="486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51964</xdr:rowOff>
    </xdr:from>
    <xdr:to>
      <xdr:col>68</xdr:col>
      <xdr:colOff>73025</xdr:colOff>
      <xdr:row>28</xdr:row>
      <xdr:rowOff>117574</xdr:rowOff>
    </xdr:to>
    <xdr:cxnSp macro="">
      <xdr:nvCxnSpPr>
        <xdr:cNvPr id="162" name="直線コネクタ 161">
          <a:extLst>
            <a:ext uri="{FF2B5EF4-FFF2-40B4-BE49-F238E27FC236}">
              <a16:creationId xmlns:a16="http://schemas.microsoft.com/office/drawing/2014/main" id="{B3C82C3A-2BC7-404B-A002-7DFAC6421A8D}"/>
            </a:ext>
          </a:extLst>
        </xdr:cNvPr>
        <xdr:cNvCxnSpPr/>
      </xdr:nvCxnSpPr>
      <xdr:spPr>
        <a:xfrm flipV="1">
          <a:off x="12560300" y="4852564"/>
          <a:ext cx="762000" cy="6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61976</xdr:rowOff>
    </xdr:from>
    <xdr:to>
      <xdr:col>60</xdr:col>
      <xdr:colOff>123825</xdr:colOff>
      <xdr:row>28</xdr:row>
      <xdr:rowOff>163576</xdr:rowOff>
    </xdr:to>
    <xdr:sp macro="" textlink="">
      <xdr:nvSpPr>
        <xdr:cNvPr id="163" name="楕円 162">
          <a:extLst>
            <a:ext uri="{FF2B5EF4-FFF2-40B4-BE49-F238E27FC236}">
              <a16:creationId xmlns:a16="http://schemas.microsoft.com/office/drawing/2014/main" id="{C84720EB-6B9E-4191-9C59-01AC7201564D}"/>
            </a:ext>
          </a:extLst>
        </xdr:cNvPr>
        <xdr:cNvSpPr/>
      </xdr:nvSpPr>
      <xdr:spPr>
        <a:xfrm>
          <a:off x="11747500" y="486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112776</xdr:rowOff>
    </xdr:from>
    <xdr:to>
      <xdr:col>64</xdr:col>
      <xdr:colOff>73025</xdr:colOff>
      <xdr:row>28</xdr:row>
      <xdr:rowOff>117574</xdr:rowOff>
    </xdr:to>
    <xdr:cxnSp macro="">
      <xdr:nvCxnSpPr>
        <xdr:cNvPr id="164" name="直線コネクタ 163">
          <a:extLst>
            <a:ext uri="{FF2B5EF4-FFF2-40B4-BE49-F238E27FC236}">
              <a16:creationId xmlns:a16="http://schemas.microsoft.com/office/drawing/2014/main" id="{E9FAA645-408D-407B-BF02-4F7357E2372C}"/>
            </a:ext>
          </a:extLst>
        </xdr:cNvPr>
        <xdr:cNvCxnSpPr/>
      </xdr:nvCxnSpPr>
      <xdr:spPr>
        <a:xfrm>
          <a:off x="11798300" y="4913376"/>
          <a:ext cx="762000" cy="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23456</xdr:rowOff>
    </xdr:from>
    <xdr:ext cx="469744" cy="259045"/>
    <xdr:sp macro="" textlink="">
      <xdr:nvSpPr>
        <xdr:cNvPr id="165" name="n_1aveValue債務償還比率">
          <a:extLst>
            <a:ext uri="{FF2B5EF4-FFF2-40B4-BE49-F238E27FC236}">
              <a16:creationId xmlns:a16="http://schemas.microsoft.com/office/drawing/2014/main" id="{CECBE41F-BFB0-4360-895D-B7C10D87B1E3}"/>
            </a:ext>
          </a:extLst>
        </xdr:cNvPr>
        <xdr:cNvSpPr txBox="1"/>
      </xdr:nvSpPr>
      <xdr:spPr>
        <a:xfrm>
          <a:off x="13836727" y="448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66" name="n_2aveValue債務償還比率">
          <a:extLst>
            <a:ext uri="{FF2B5EF4-FFF2-40B4-BE49-F238E27FC236}">
              <a16:creationId xmlns:a16="http://schemas.microsoft.com/office/drawing/2014/main" id="{1825CFE4-63B0-4CF0-A6BC-FD7E3044A2D0}"/>
            </a:ext>
          </a:extLst>
        </xdr:cNvPr>
        <xdr:cNvSpPr txBox="1"/>
      </xdr:nvSpPr>
      <xdr:spPr>
        <a:xfrm>
          <a:off x="13087427" y="443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45984</xdr:rowOff>
    </xdr:from>
    <xdr:ext cx="469744" cy="259045"/>
    <xdr:sp macro="" textlink="">
      <xdr:nvSpPr>
        <xdr:cNvPr id="167" name="n_3aveValue債務償還比率">
          <a:extLst>
            <a:ext uri="{FF2B5EF4-FFF2-40B4-BE49-F238E27FC236}">
              <a16:creationId xmlns:a16="http://schemas.microsoft.com/office/drawing/2014/main" id="{8E0F349C-3716-4B32-8692-895A16D35D64}"/>
            </a:ext>
          </a:extLst>
        </xdr:cNvPr>
        <xdr:cNvSpPr txBox="1"/>
      </xdr:nvSpPr>
      <xdr:spPr>
        <a:xfrm>
          <a:off x="12325427" y="501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49942</xdr:rowOff>
    </xdr:from>
    <xdr:ext cx="469744" cy="259045"/>
    <xdr:sp macro="" textlink="">
      <xdr:nvSpPr>
        <xdr:cNvPr id="168" name="n_4aveValue債務償還比率">
          <a:extLst>
            <a:ext uri="{FF2B5EF4-FFF2-40B4-BE49-F238E27FC236}">
              <a16:creationId xmlns:a16="http://schemas.microsoft.com/office/drawing/2014/main" id="{EEAE20AC-A471-4BC8-893C-360ABF0B0F2C}"/>
            </a:ext>
          </a:extLst>
        </xdr:cNvPr>
        <xdr:cNvSpPr txBox="1"/>
      </xdr:nvSpPr>
      <xdr:spPr>
        <a:xfrm>
          <a:off x="11563427" y="5021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93651</xdr:rowOff>
    </xdr:from>
    <xdr:ext cx="469744" cy="259045"/>
    <xdr:sp macro="" textlink="">
      <xdr:nvSpPr>
        <xdr:cNvPr id="169" name="n_1mainValue債務償還比率">
          <a:extLst>
            <a:ext uri="{FF2B5EF4-FFF2-40B4-BE49-F238E27FC236}">
              <a16:creationId xmlns:a16="http://schemas.microsoft.com/office/drawing/2014/main" id="{873298C5-5733-423C-8101-A9AA070AC6A4}"/>
            </a:ext>
          </a:extLst>
        </xdr:cNvPr>
        <xdr:cNvSpPr txBox="1"/>
      </xdr:nvSpPr>
      <xdr:spPr>
        <a:xfrm>
          <a:off x="13836727" y="489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93891</xdr:rowOff>
    </xdr:from>
    <xdr:ext cx="469744" cy="259045"/>
    <xdr:sp macro="" textlink="">
      <xdr:nvSpPr>
        <xdr:cNvPr id="170" name="n_2mainValue債務償還比率">
          <a:extLst>
            <a:ext uri="{FF2B5EF4-FFF2-40B4-BE49-F238E27FC236}">
              <a16:creationId xmlns:a16="http://schemas.microsoft.com/office/drawing/2014/main" id="{353C8694-83CE-471D-9412-83691528075A}"/>
            </a:ext>
          </a:extLst>
        </xdr:cNvPr>
        <xdr:cNvSpPr txBox="1"/>
      </xdr:nvSpPr>
      <xdr:spPr>
        <a:xfrm>
          <a:off x="13087427" y="489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13451</xdr:rowOff>
    </xdr:from>
    <xdr:ext cx="469744" cy="259045"/>
    <xdr:sp macro="" textlink="">
      <xdr:nvSpPr>
        <xdr:cNvPr id="171" name="n_3mainValue債務償還比率">
          <a:extLst>
            <a:ext uri="{FF2B5EF4-FFF2-40B4-BE49-F238E27FC236}">
              <a16:creationId xmlns:a16="http://schemas.microsoft.com/office/drawing/2014/main" id="{FC4EABDC-9616-4AC2-B3F4-F4DD8044DABE}"/>
            </a:ext>
          </a:extLst>
        </xdr:cNvPr>
        <xdr:cNvSpPr txBox="1"/>
      </xdr:nvSpPr>
      <xdr:spPr>
        <a:xfrm>
          <a:off x="12325427" y="464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8653</xdr:rowOff>
    </xdr:from>
    <xdr:ext cx="469744" cy="259045"/>
    <xdr:sp macro="" textlink="">
      <xdr:nvSpPr>
        <xdr:cNvPr id="172" name="n_4mainValue債務償還比率">
          <a:extLst>
            <a:ext uri="{FF2B5EF4-FFF2-40B4-BE49-F238E27FC236}">
              <a16:creationId xmlns:a16="http://schemas.microsoft.com/office/drawing/2014/main" id="{D74C53AC-E79C-45F4-8289-0FD3A9C81E07}"/>
            </a:ext>
          </a:extLst>
        </xdr:cNvPr>
        <xdr:cNvSpPr txBox="1"/>
      </xdr:nvSpPr>
      <xdr:spPr>
        <a:xfrm>
          <a:off x="11563427" y="4637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817068CC-23B2-43F8-A610-8D0F34161D85}"/>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7D12BE32-2AFA-4994-A260-ECFACD013443}"/>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29303DC-5517-4DDE-B589-2AAA130EAE6B}"/>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12EB86B4-0613-4C5F-939A-68B0F47B2B49}"/>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25A55A89-D9E3-4B31-8E3A-D2BC32F1CAF1}"/>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D5C73529-D2BF-4B8C-A5B7-E188039EA0B8}"/>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B431DA3-7A1C-420D-9DC9-5C71B794E9F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6788B0C-AEB8-4D8F-855D-960F554708F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1490957-2039-4407-88C7-8364CE21295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FCE4FE9-846E-4E67-A539-D4713909A45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山口県上関町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FA523EB-B5FE-4D78-93D9-884DA8FFDBB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D960D5A-3B54-46E4-8DE3-C884EA3E2EE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E73DBEA-1077-483D-AD9E-0B91F0CE22B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01CF057-5821-423F-9BDF-3B8DC482393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F9B4654-626B-4BFA-920E-F1764FC299F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8CA2CAF-773C-45BF-A881-1D3D53949C0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2,269
2,264
34.69
3,721,645
3,559,204
161,578
1,985,374
3,650,691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0C1B367-FEEB-40A0-AD0C-A2F933D80A4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4E04EF0-F6BB-4B81-87F5-B8A5C552BD0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BD59A1D-E4F1-4ADE-B8B5-020530990A5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26026CC-A347-4A2C-B3B4-D2730CE4CE3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D8F0603-3649-4B1C-BADA-76CB966F2DA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94DC5D9-5BDA-4AF2-B489-50DF10A6284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47678A2-B930-4CA4-8F75-9A68A18AB47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F4B4F35-2BF4-4879-B5F9-9F330B97D42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3BA5458-180B-476C-99A4-BF3F80322D2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7AF1C09-DC4C-4B35-BFDB-BAA2A22E36D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D8D3A47-AAAC-4C23-A767-374DE57C8F6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D466162-F325-4D8A-9817-0F8DF033F0A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2408D94-7221-41B1-92FC-D07DD85A095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8CE1CD7-41D4-45B9-94D8-3E98CD54E28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10F9B6D-59B5-4FF8-9E46-C75721198CA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0727EB2-0CC4-4C66-A921-522B6459728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DE6E384-091D-4AF4-871F-0FBA2EBFA3A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B64AA0D-CEBC-44A6-B851-EE2BD77F215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D8A4516-9135-49FB-A0F7-28CA793BE11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9513430-BEF5-4CC2-9FCC-2E6F04F1708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77F5B5B-CF91-4EC2-9851-2790C72D346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33DFB52-B522-4E51-AE86-0F2BCAC0EE7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C8201A4-F86D-4CA1-9913-2CAB0CE39EC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F2211B3-FA26-4F7D-A9E7-ADFC4F7AA20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A1ADAD4-442D-4C77-8690-5E7E5FBC93D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1DA835A-2F0A-4FC9-90F9-2D57F1234C8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3A99C26-0212-44C5-A658-D4D281F3FC1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F28BB6C-7313-42A3-B067-62A10977D75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789A417-2F66-4C15-8302-DAF68881D8B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1610B39-257E-4FAD-ADFF-A3594D469E6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1506DF7-2F47-4729-98D6-F581205F0B2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A6EBE51-12B5-4B39-826D-AFA957E85C2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B8D8EC8-3F5B-4B2C-8866-1D0E4BA4001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AEB205A-7ABA-4B16-9FB9-F4E07A75578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5B66E9F-50DC-4E7F-8EC5-4597238D347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D5F1DAA-7A04-4773-8EC3-493C8AA0842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91ABB8B-686E-4B5F-BEE9-71399063E67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4F348C9-CC8C-4EFE-98BD-DC656C57FD0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61D90DD-CCF9-4AF7-8D9C-DF6DC55DCE4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87649F3-6D1B-4C4E-9F63-31C12D07B7A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84BE575-021D-427A-B31E-6604F68541D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FA34EF6-0504-4A68-BBF5-46241E09733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4C01324-EAFF-4F94-9674-B8196AA730A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1AB42DC-69B5-4388-82AD-A670286060B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352BE0E-0670-440A-B958-D89C82F8982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5D64D91C-76A8-4668-8AE3-5A89B37B05CF}"/>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C8A90F6F-18AD-4E07-AE91-3A980A539CDB}"/>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DD1736B4-AAA1-42EE-94AD-EFD8414E6E0B}"/>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970AB33C-F009-4081-AB4C-7B1C580B8023}"/>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AD266E54-15FB-4210-A0CD-F87DC9AC67F3}"/>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63517</xdr:rowOff>
    </xdr:from>
    <xdr:ext cx="405111" cy="259045"/>
    <xdr:sp macro="" textlink="">
      <xdr:nvSpPr>
        <xdr:cNvPr id="62" name="【道路】&#10;有形固定資産減価償却率平均値テキスト">
          <a:extLst>
            <a:ext uri="{FF2B5EF4-FFF2-40B4-BE49-F238E27FC236}">
              <a16:creationId xmlns:a16="http://schemas.microsoft.com/office/drawing/2014/main" id="{C0778803-9F98-4E33-8024-727610714B6A}"/>
            </a:ext>
          </a:extLst>
        </xdr:cNvPr>
        <xdr:cNvSpPr txBox="1"/>
      </xdr:nvSpPr>
      <xdr:spPr>
        <a:xfrm>
          <a:off x="4673600" y="640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3DBF3AB0-544B-4903-BC08-972C4D107CAA}"/>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EA69D63C-6D89-40A2-873B-07E496AC6F7A}"/>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1DCAC91B-F979-4BDE-BA37-E0001B8E6E54}"/>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id="{2A480736-FAAB-47A5-A014-81A69264F387}"/>
            </a:ext>
          </a:extLst>
        </xdr:cNvPr>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A7409918-671F-4DDA-BE14-6A6F06727FDD}"/>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E054A93-F19F-49EC-836A-5E6E2BA27A2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A6A0431-8462-4694-B0A7-DF87E00EDA9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1C3F115-857A-411B-8B07-382195FF4CD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645F19F-6C68-481B-BFAF-8DEE7A00251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5A90F96-2311-49A5-A295-2D31AB9BDB8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99695</xdr:rowOff>
    </xdr:from>
    <xdr:to>
      <xdr:col>24</xdr:col>
      <xdr:colOff>114300</xdr:colOff>
      <xdr:row>39</xdr:row>
      <xdr:rowOff>29845</xdr:rowOff>
    </xdr:to>
    <xdr:sp macro="" textlink="">
      <xdr:nvSpPr>
        <xdr:cNvPr id="73" name="楕円 72">
          <a:extLst>
            <a:ext uri="{FF2B5EF4-FFF2-40B4-BE49-F238E27FC236}">
              <a16:creationId xmlns:a16="http://schemas.microsoft.com/office/drawing/2014/main" id="{E0D9CA93-AFB7-4123-9450-D2F7DFD38166}"/>
            </a:ext>
          </a:extLst>
        </xdr:cNvPr>
        <xdr:cNvSpPr/>
      </xdr:nvSpPr>
      <xdr:spPr>
        <a:xfrm>
          <a:off x="45847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78122</xdr:rowOff>
    </xdr:from>
    <xdr:ext cx="405111" cy="259045"/>
    <xdr:sp macro="" textlink="">
      <xdr:nvSpPr>
        <xdr:cNvPr id="74" name="【道路】&#10;有形固定資産減価償却率該当値テキスト">
          <a:extLst>
            <a:ext uri="{FF2B5EF4-FFF2-40B4-BE49-F238E27FC236}">
              <a16:creationId xmlns:a16="http://schemas.microsoft.com/office/drawing/2014/main" id="{33E9B3D7-1884-4D35-9F6A-1B71BD55B8F3}"/>
            </a:ext>
          </a:extLst>
        </xdr:cNvPr>
        <xdr:cNvSpPr txBox="1"/>
      </xdr:nvSpPr>
      <xdr:spPr>
        <a:xfrm>
          <a:off x="4673600"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71120</xdr:rowOff>
    </xdr:from>
    <xdr:to>
      <xdr:col>20</xdr:col>
      <xdr:colOff>38100</xdr:colOff>
      <xdr:row>39</xdr:row>
      <xdr:rowOff>1270</xdr:rowOff>
    </xdr:to>
    <xdr:sp macro="" textlink="">
      <xdr:nvSpPr>
        <xdr:cNvPr id="75" name="楕円 74">
          <a:extLst>
            <a:ext uri="{FF2B5EF4-FFF2-40B4-BE49-F238E27FC236}">
              <a16:creationId xmlns:a16="http://schemas.microsoft.com/office/drawing/2014/main" id="{4A9FD3A3-70C0-4FB7-BDE5-8BEDBF7CDDCE}"/>
            </a:ext>
          </a:extLst>
        </xdr:cNvPr>
        <xdr:cNvSpPr/>
      </xdr:nvSpPr>
      <xdr:spPr>
        <a:xfrm>
          <a:off x="3746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121920</xdr:rowOff>
    </xdr:from>
    <xdr:to>
      <xdr:col>24</xdr:col>
      <xdr:colOff>63500</xdr:colOff>
      <xdr:row>38</xdr:row>
      <xdr:rowOff>150495</xdr:rowOff>
    </xdr:to>
    <xdr:cxnSp macro="">
      <xdr:nvCxnSpPr>
        <xdr:cNvPr id="76" name="直線コネクタ 75">
          <a:extLst>
            <a:ext uri="{FF2B5EF4-FFF2-40B4-BE49-F238E27FC236}">
              <a16:creationId xmlns:a16="http://schemas.microsoft.com/office/drawing/2014/main" id="{C5EAB3EA-259C-4D5B-9F52-A38146000628}"/>
            </a:ext>
          </a:extLst>
        </xdr:cNvPr>
        <xdr:cNvCxnSpPr/>
      </xdr:nvCxnSpPr>
      <xdr:spPr>
        <a:xfrm>
          <a:off x="3797300" y="663702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34925</xdr:rowOff>
    </xdr:from>
    <xdr:to>
      <xdr:col>15</xdr:col>
      <xdr:colOff>101600</xdr:colOff>
      <xdr:row>38</xdr:row>
      <xdr:rowOff>136525</xdr:rowOff>
    </xdr:to>
    <xdr:sp macro="" textlink="">
      <xdr:nvSpPr>
        <xdr:cNvPr id="77" name="楕円 76">
          <a:extLst>
            <a:ext uri="{FF2B5EF4-FFF2-40B4-BE49-F238E27FC236}">
              <a16:creationId xmlns:a16="http://schemas.microsoft.com/office/drawing/2014/main" id="{11ED6692-835F-4788-A771-A2EC62C43339}"/>
            </a:ext>
          </a:extLst>
        </xdr:cNvPr>
        <xdr:cNvSpPr/>
      </xdr:nvSpPr>
      <xdr:spPr>
        <a:xfrm>
          <a:off x="2857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85725</xdr:rowOff>
    </xdr:from>
    <xdr:to>
      <xdr:col>19</xdr:col>
      <xdr:colOff>177800</xdr:colOff>
      <xdr:row>38</xdr:row>
      <xdr:rowOff>121920</xdr:rowOff>
    </xdr:to>
    <xdr:cxnSp macro="">
      <xdr:nvCxnSpPr>
        <xdr:cNvPr id="78" name="直線コネクタ 77">
          <a:extLst>
            <a:ext uri="{FF2B5EF4-FFF2-40B4-BE49-F238E27FC236}">
              <a16:creationId xmlns:a16="http://schemas.microsoft.com/office/drawing/2014/main" id="{07027E07-F971-4105-9A5D-AB68CAD11E9D}"/>
            </a:ext>
          </a:extLst>
        </xdr:cNvPr>
        <xdr:cNvCxnSpPr/>
      </xdr:nvCxnSpPr>
      <xdr:spPr>
        <a:xfrm>
          <a:off x="2908300" y="66008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61595</xdr:rowOff>
    </xdr:from>
    <xdr:to>
      <xdr:col>10</xdr:col>
      <xdr:colOff>165100</xdr:colOff>
      <xdr:row>38</xdr:row>
      <xdr:rowOff>163195</xdr:rowOff>
    </xdr:to>
    <xdr:sp macro="" textlink="">
      <xdr:nvSpPr>
        <xdr:cNvPr id="79" name="楕円 78">
          <a:extLst>
            <a:ext uri="{FF2B5EF4-FFF2-40B4-BE49-F238E27FC236}">
              <a16:creationId xmlns:a16="http://schemas.microsoft.com/office/drawing/2014/main" id="{AF4D2460-FBC4-478C-B0CB-50CA0C940FC7}"/>
            </a:ext>
          </a:extLst>
        </xdr:cNvPr>
        <xdr:cNvSpPr/>
      </xdr:nvSpPr>
      <xdr:spPr>
        <a:xfrm>
          <a:off x="1968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85725</xdr:rowOff>
    </xdr:from>
    <xdr:to>
      <xdr:col>15</xdr:col>
      <xdr:colOff>50800</xdr:colOff>
      <xdr:row>38</xdr:row>
      <xdr:rowOff>112395</xdr:rowOff>
    </xdr:to>
    <xdr:cxnSp macro="">
      <xdr:nvCxnSpPr>
        <xdr:cNvPr id="80" name="直線コネクタ 79">
          <a:extLst>
            <a:ext uri="{FF2B5EF4-FFF2-40B4-BE49-F238E27FC236}">
              <a16:creationId xmlns:a16="http://schemas.microsoft.com/office/drawing/2014/main" id="{21A5C965-F367-4F7B-8D95-E7DD7C53E868}"/>
            </a:ext>
          </a:extLst>
        </xdr:cNvPr>
        <xdr:cNvCxnSpPr/>
      </xdr:nvCxnSpPr>
      <xdr:spPr>
        <a:xfrm flipV="1">
          <a:off x="2019300" y="66008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31115</xdr:rowOff>
    </xdr:from>
    <xdr:to>
      <xdr:col>6</xdr:col>
      <xdr:colOff>38100</xdr:colOff>
      <xdr:row>38</xdr:row>
      <xdr:rowOff>132715</xdr:rowOff>
    </xdr:to>
    <xdr:sp macro="" textlink="">
      <xdr:nvSpPr>
        <xdr:cNvPr id="81" name="楕円 80">
          <a:extLst>
            <a:ext uri="{FF2B5EF4-FFF2-40B4-BE49-F238E27FC236}">
              <a16:creationId xmlns:a16="http://schemas.microsoft.com/office/drawing/2014/main" id="{0C31D392-5102-48B3-A135-E16F9EBBF4CC}"/>
            </a:ext>
          </a:extLst>
        </xdr:cNvPr>
        <xdr:cNvSpPr/>
      </xdr:nvSpPr>
      <xdr:spPr>
        <a:xfrm>
          <a:off x="1079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81915</xdr:rowOff>
    </xdr:from>
    <xdr:to>
      <xdr:col>10</xdr:col>
      <xdr:colOff>114300</xdr:colOff>
      <xdr:row>38</xdr:row>
      <xdr:rowOff>112395</xdr:rowOff>
    </xdr:to>
    <xdr:cxnSp macro="">
      <xdr:nvCxnSpPr>
        <xdr:cNvPr id="82" name="直線コネクタ 81">
          <a:extLst>
            <a:ext uri="{FF2B5EF4-FFF2-40B4-BE49-F238E27FC236}">
              <a16:creationId xmlns:a16="http://schemas.microsoft.com/office/drawing/2014/main" id="{355CB429-6EFC-46DB-AFA4-28358AA2AC49}"/>
            </a:ext>
          </a:extLst>
        </xdr:cNvPr>
        <xdr:cNvCxnSpPr/>
      </xdr:nvCxnSpPr>
      <xdr:spPr>
        <a:xfrm>
          <a:off x="1130300" y="659701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a:extLst>
            <a:ext uri="{FF2B5EF4-FFF2-40B4-BE49-F238E27FC236}">
              <a16:creationId xmlns:a16="http://schemas.microsoft.com/office/drawing/2014/main" id="{F64961E7-4D0F-4C0D-B2A0-D6ED4A301837}"/>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4" name="n_2aveValue【道路】&#10;有形固定資産減価償却率">
          <a:extLst>
            <a:ext uri="{FF2B5EF4-FFF2-40B4-BE49-F238E27FC236}">
              <a16:creationId xmlns:a16="http://schemas.microsoft.com/office/drawing/2014/main" id="{3DE8A9FD-07BD-4787-86BF-35EBF42F0580}"/>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85" name="n_3aveValue【道路】&#10;有形固定資産減価償却率">
          <a:extLst>
            <a:ext uri="{FF2B5EF4-FFF2-40B4-BE49-F238E27FC236}">
              <a16:creationId xmlns:a16="http://schemas.microsoft.com/office/drawing/2014/main" id="{3C0BE4FC-1DCC-4A61-AE13-EE38E13CD7F7}"/>
            </a:ext>
          </a:extLst>
        </xdr:cNvPr>
        <xdr:cNvSpPr txBox="1"/>
      </xdr:nvSpPr>
      <xdr:spPr>
        <a:xfrm>
          <a:off x="1816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BDC8F659-239B-4016-9868-97ED07E9F1F2}"/>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163847</xdr:rowOff>
    </xdr:from>
    <xdr:ext cx="405111" cy="259045"/>
    <xdr:sp macro="" textlink="">
      <xdr:nvSpPr>
        <xdr:cNvPr id="87" name="n_1mainValue【道路】&#10;有形固定資産減価償却率">
          <a:extLst>
            <a:ext uri="{FF2B5EF4-FFF2-40B4-BE49-F238E27FC236}">
              <a16:creationId xmlns:a16="http://schemas.microsoft.com/office/drawing/2014/main" id="{B728C127-7925-40F5-8558-2A0AD2FB752B}"/>
            </a:ext>
          </a:extLst>
        </xdr:cNvPr>
        <xdr:cNvSpPr txBox="1"/>
      </xdr:nvSpPr>
      <xdr:spPr>
        <a:xfrm>
          <a:off x="35820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127652</xdr:rowOff>
    </xdr:from>
    <xdr:ext cx="405111" cy="259045"/>
    <xdr:sp macro="" textlink="">
      <xdr:nvSpPr>
        <xdr:cNvPr id="88" name="n_2mainValue【道路】&#10;有形固定資産減価償却率">
          <a:extLst>
            <a:ext uri="{FF2B5EF4-FFF2-40B4-BE49-F238E27FC236}">
              <a16:creationId xmlns:a16="http://schemas.microsoft.com/office/drawing/2014/main" id="{81B47474-F23C-4982-9071-850706DA3159}"/>
            </a:ext>
          </a:extLst>
        </xdr:cNvPr>
        <xdr:cNvSpPr txBox="1"/>
      </xdr:nvSpPr>
      <xdr:spPr>
        <a:xfrm>
          <a:off x="27057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154322</xdr:rowOff>
    </xdr:from>
    <xdr:ext cx="405111" cy="259045"/>
    <xdr:sp macro="" textlink="">
      <xdr:nvSpPr>
        <xdr:cNvPr id="89" name="n_3mainValue【道路】&#10;有形固定資産減価償却率">
          <a:extLst>
            <a:ext uri="{FF2B5EF4-FFF2-40B4-BE49-F238E27FC236}">
              <a16:creationId xmlns:a16="http://schemas.microsoft.com/office/drawing/2014/main" id="{47281680-5CCC-48E8-BA9F-860D04CF701D}"/>
            </a:ext>
          </a:extLst>
        </xdr:cNvPr>
        <xdr:cNvSpPr txBox="1"/>
      </xdr:nvSpPr>
      <xdr:spPr>
        <a:xfrm>
          <a:off x="1816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123842</xdr:rowOff>
    </xdr:from>
    <xdr:ext cx="405111" cy="259045"/>
    <xdr:sp macro="" textlink="">
      <xdr:nvSpPr>
        <xdr:cNvPr id="90" name="n_4mainValue【道路】&#10;有形固定資産減価償却率">
          <a:extLst>
            <a:ext uri="{FF2B5EF4-FFF2-40B4-BE49-F238E27FC236}">
              <a16:creationId xmlns:a16="http://schemas.microsoft.com/office/drawing/2014/main" id="{2E1E0EBF-1A3D-462D-974F-915B4E959CB8}"/>
            </a:ext>
          </a:extLst>
        </xdr:cNvPr>
        <xdr:cNvSpPr txBox="1"/>
      </xdr:nvSpPr>
      <xdr:spPr>
        <a:xfrm>
          <a:off x="927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FB0F400-C154-4336-8304-B45BC1DF18B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F37A2D5-5185-4AC1-B350-E41056C2E17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F48B5D1-8BFA-4B52-A981-21FB24AB57D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B2EB2A4-E1DC-4201-B032-03C02D9883E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4FEAF3B-B709-42B1-B84D-C822281227B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E246E7D-D6CE-4442-96E3-0CB2691CC22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854F6E8-2E94-4F87-89AC-D260A65BAF6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B0CEB51-3886-465C-A1FD-4CDD56A8879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19C5C36-2B23-4B73-8415-9B147D617C5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0EABF84-2BE5-41C2-B624-E253FF5ECDE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2C84BE3B-FA22-4BE6-92E0-8AB9B8E7286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634DBCC8-0861-4303-AA4A-3460829C47E7}"/>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E4D7752C-2702-4289-AD1B-33943EB4A2A1}"/>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2C6AF5DF-ED60-48D4-B7B1-5959F38CE74B}"/>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9AE4655-DD28-4D0A-80D8-4AD1B90EB71B}"/>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658F3BB0-EBE3-4F8B-A485-75F6CB047C5F}"/>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B5CDD5B5-D879-4542-82D0-DE4184E5A2A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EE1C5536-3678-4630-9BC7-9AAD3DAB30EE}"/>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48BEBF9E-8D89-448D-90A4-CA8C4F2479E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61D34F04-81E2-4628-B801-31667537F9EA}"/>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ACC278B4-12B3-45CC-814F-257DD8B2DAF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58CDC736-D086-4B98-8EE7-70224914A624}"/>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B71C5BFE-815D-4FCA-BF95-F703F938AC98}"/>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EF2DA1AB-DCD6-4C21-AD88-79718577E639}"/>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0FC2096C-C39F-4233-A6E6-9DF3E238A077}"/>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1B312853-9DF3-4C46-BA96-A1F36CC07319}"/>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118298</xdr:rowOff>
    </xdr:from>
    <xdr:ext cx="534377" cy="259045"/>
    <xdr:sp macro="" textlink="">
      <xdr:nvSpPr>
        <xdr:cNvPr id="117" name="【道路】&#10;一人当たり延長平均値テキスト">
          <a:extLst>
            <a:ext uri="{FF2B5EF4-FFF2-40B4-BE49-F238E27FC236}">
              <a16:creationId xmlns:a16="http://schemas.microsoft.com/office/drawing/2014/main" id="{B9F08F17-CE0E-4B14-9775-F61B186C49F6}"/>
            </a:ext>
          </a:extLst>
        </xdr:cNvPr>
        <xdr:cNvSpPr txBox="1"/>
      </xdr:nvSpPr>
      <xdr:spPr>
        <a:xfrm>
          <a:off x="10515600" y="6804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8D29EF86-713D-4314-9DC2-5A1648710493}"/>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7FB22AF6-9C93-4E4E-A7DD-5ECBC6BD5F8B}"/>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582B67BF-2C53-42C6-B935-6610E79378FE}"/>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21" name="フローチャート: 判断 120">
          <a:extLst>
            <a:ext uri="{FF2B5EF4-FFF2-40B4-BE49-F238E27FC236}">
              <a16:creationId xmlns:a16="http://schemas.microsoft.com/office/drawing/2014/main" id="{8C79CD7D-0D67-4ED0-A3DB-92C45926C649}"/>
            </a:ext>
          </a:extLst>
        </xdr:cNvPr>
        <xdr:cNvSpPr/>
      </xdr:nvSpPr>
      <xdr:spPr>
        <a:xfrm>
          <a:off x="7810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126238</xdr:rowOff>
    </xdr:from>
    <xdr:to>
      <xdr:col>36</xdr:col>
      <xdr:colOff>165100</xdr:colOff>
      <xdr:row>41</xdr:row>
      <xdr:rowOff>56388</xdr:rowOff>
    </xdr:to>
    <xdr:sp macro="" textlink="">
      <xdr:nvSpPr>
        <xdr:cNvPr id="122" name="フローチャート: 判断 121">
          <a:extLst>
            <a:ext uri="{FF2B5EF4-FFF2-40B4-BE49-F238E27FC236}">
              <a16:creationId xmlns:a16="http://schemas.microsoft.com/office/drawing/2014/main" id="{BE5E0A83-FF2C-41F6-A336-0321C5631181}"/>
            </a:ext>
          </a:extLst>
        </xdr:cNvPr>
        <xdr:cNvSpPr/>
      </xdr:nvSpPr>
      <xdr:spPr>
        <a:xfrm>
          <a:off x="6921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6EF9520-80E1-4089-BC85-72449692905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B4C1358-6876-406D-9763-1AE23D04385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90DC876-C42C-461F-80FE-AC0DBD64F55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D95B1AC-5F3D-42E7-A5A3-CCCA373DC90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33C8EDB-0FF3-4126-9222-CA2E7CEB31B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104562</xdr:rowOff>
    </xdr:from>
    <xdr:to>
      <xdr:col>55</xdr:col>
      <xdr:colOff>50800</xdr:colOff>
      <xdr:row>41</xdr:row>
      <xdr:rowOff>34712</xdr:rowOff>
    </xdr:to>
    <xdr:sp macro="" textlink="">
      <xdr:nvSpPr>
        <xdr:cNvPr id="128" name="楕円 127">
          <a:extLst>
            <a:ext uri="{FF2B5EF4-FFF2-40B4-BE49-F238E27FC236}">
              <a16:creationId xmlns:a16="http://schemas.microsoft.com/office/drawing/2014/main" id="{16EF202C-8697-44C4-AE0C-F4D6A95F1045}"/>
            </a:ext>
          </a:extLst>
        </xdr:cNvPr>
        <xdr:cNvSpPr/>
      </xdr:nvSpPr>
      <xdr:spPr>
        <a:xfrm>
          <a:off x="10426700" y="696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82989</xdr:rowOff>
    </xdr:from>
    <xdr:ext cx="534377" cy="259045"/>
    <xdr:sp macro="" textlink="">
      <xdr:nvSpPr>
        <xdr:cNvPr id="129" name="【道路】&#10;一人当たり延長該当値テキスト">
          <a:extLst>
            <a:ext uri="{FF2B5EF4-FFF2-40B4-BE49-F238E27FC236}">
              <a16:creationId xmlns:a16="http://schemas.microsoft.com/office/drawing/2014/main" id="{325C4E40-6A72-4004-AB0E-67EDEA273F7B}"/>
            </a:ext>
          </a:extLst>
        </xdr:cNvPr>
        <xdr:cNvSpPr txBox="1"/>
      </xdr:nvSpPr>
      <xdr:spPr>
        <a:xfrm>
          <a:off x="10515600" y="694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112165</xdr:rowOff>
    </xdr:from>
    <xdr:to>
      <xdr:col>50</xdr:col>
      <xdr:colOff>165100</xdr:colOff>
      <xdr:row>41</xdr:row>
      <xdr:rowOff>42315</xdr:rowOff>
    </xdr:to>
    <xdr:sp macro="" textlink="">
      <xdr:nvSpPr>
        <xdr:cNvPr id="130" name="楕円 129">
          <a:extLst>
            <a:ext uri="{FF2B5EF4-FFF2-40B4-BE49-F238E27FC236}">
              <a16:creationId xmlns:a16="http://schemas.microsoft.com/office/drawing/2014/main" id="{1DFA0C5D-0D5C-46EC-869B-CBDF5477713B}"/>
            </a:ext>
          </a:extLst>
        </xdr:cNvPr>
        <xdr:cNvSpPr/>
      </xdr:nvSpPr>
      <xdr:spPr>
        <a:xfrm>
          <a:off x="9588500" y="697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155362</xdr:rowOff>
    </xdr:from>
    <xdr:to>
      <xdr:col>55</xdr:col>
      <xdr:colOff>0</xdr:colOff>
      <xdr:row>40</xdr:row>
      <xdr:rowOff>162965</xdr:rowOff>
    </xdr:to>
    <xdr:cxnSp macro="">
      <xdr:nvCxnSpPr>
        <xdr:cNvPr id="131" name="直線コネクタ 130">
          <a:extLst>
            <a:ext uri="{FF2B5EF4-FFF2-40B4-BE49-F238E27FC236}">
              <a16:creationId xmlns:a16="http://schemas.microsoft.com/office/drawing/2014/main" id="{8A9B4AD5-27B5-4401-8687-B74E3BEDD577}"/>
            </a:ext>
          </a:extLst>
        </xdr:cNvPr>
        <xdr:cNvCxnSpPr/>
      </xdr:nvCxnSpPr>
      <xdr:spPr>
        <a:xfrm flipV="1">
          <a:off x="9639300" y="7013362"/>
          <a:ext cx="838200" cy="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118925</xdr:rowOff>
    </xdr:from>
    <xdr:to>
      <xdr:col>46</xdr:col>
      <xdr:colOff>38100</xdr:colOff>
      <xdr:row>41</xdr:row>
      <xdr:rowOff>49075</xdr:rowOff>
    </xdr:to>
    <xdr:sp macro="" textlink="">
      <xdr:nvSpPr>
        <xdr:cNvPr id="132" name="楕円 131">
          <a:extLst>
            <a:ext uri="{FF2B5EF4-FFF2-40B4-BE49-F238E27FC236}">
              <a16:creationId xmlns:a16="http://schemas.microsoft.com/office/drawing/2014/main" id="{B3E6A950-474C-4FFE-935D-2A1E575232FC}"/>
            </a:ext>
          </a:extLst>
        </xdr:cNvPr>
        <xdr:cNvSpPr/>
      </xdr:nvSpPr>
      <xdr:spPr>
        <a:xfrm>
          <a:off x="8699500" y="69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162965</xdr:rowOff>
    </xdr:from>
    <xdr:to>
      <xdr:col>50</xdr:col>
      <xdr:colOff>114300</xdr:colOff>
      <xdr:row>40</xdr:row>
      <xdr:rowOff>169725</xdr:rowOff>
    </xdr:to>
    <xdr:cxnSp macro="">
      <xdr:nvCxnSpPr>
        <xdr:cNvPr id="133" name="直線コネクタ 132">
          <a:extLst>
            <a:ext uri="{FF2B5EF4-FFF2-40B4-BE49-F238E27FC236}">
              <a16:creationId xmlns:a16="http://schemas.microsoft.com/office/drawing/2014/main" id="{0F754F89-34D6-47C1-AAC3-F0D6D56C3F0D}"/>
            </a:ext>
          </a:extLst>
        </xdr:cNvPr>
        <xdr:cNvCxnSpPr/>
      </xdr:nvCxnSpPr>
      <xdr:spPr>
        <a:xfrm flipV="1">
          <a:off x="8750300" y="7020965"/>
          <a:ext cx="8890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123538</xdr:rowOff>
    </xdr:from>
    <xdr:to>
      <xdr:col>41</xdr:col>
      <xdr:colOff>101600</xdr:colOff>
      <xdr:row>41</xdr:row>
      <xdr:rowOff>53688</xdr:rowOff>
    </xdr:to>
    <xdr:sp macro="" textlink="">
      <xdr:nvSpPr>
        <xdr:cNvPr id="134" name="楕円 133">
          <a:extLst>
            <a:ext uri="{FF2B5EF4-FFF2-40B4-BE49-F238E27FC236}">
              <a16:creationId xmlns:a16="http://schemas.microsoft.com/office/drawing/2014/main" id="{200F71BE-B358-4569-9D00-145DB599185A}"/>
            </a:ext>
          </a:extLst>
        </xdr:cNvPr>
        <xdr:cNvSpPr/>
      </xdr:nvSpPr>
      <xdr:spPr>
        <a:xfrm>
          <a:off x="7810500" y="698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169725</xdr:rowOff>
    </xdr:from>
    <xdr:to>
      <xdr:col>45</xdr:col>
      <xdr:colOff>177800</xdr:colOff>
      <xdr:row>41</xdr:row>
      <xdr:rowOff>2888</xdr:rowOff>
    </xdr:to>
    <xdr:cxnSp macro="">
      <xdr:nvCxnSpPr>
        <xdr:cNvPr id="135" name="直線コネクタ 134">
          <a:extLst>
            <a:ext uri="{FF2B5EF4-FFF2-40B4-BE49-F238E27FC236}">
              <a16:creationId xmlns:a16="http://schemas.microsoft.com/office/drawing/2014/main" id="{1FE7BC8C-371A-47C2-8BAF-E713A1C624CA}"/>
            </a:ext>
          </a:extLst>
        </xdr:cNvPr>
        <xdr:cNvCxnSpPr/>
      </xdr:nvCxnSpPr>
      <xdr:spPr>
        <a:xfrm flipV="1">
          <a:off x="7861300" y="7027725"/>
          <a:ext cx="889000" cy="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127532</xdr:rowOff>
    </xdr:from>
    <xdr:to>
      <xdr:col>36</xdr:col>
      <xdr:colOff>165100</xdr:colOff>
      <xdr:row>41</xdr:row>
      <xdr:rowOff>57682</xdr:rowOff>
    </xdr:to>
    <xdr:sp macro="" textlink="">
      <xdr:nvSpPr>
        <xdr:cNvPr id="136" name="楕円 135">
          <a:extLst>
            <a:ext uri="{FF2B5EF4-FFF2-40B4-BE49-F238E27FC236}">
              <a16:creationId xmlns:a16="http://schemas.microsoft.com/office/drawing/2014/main" id="{CBFA2552-E2F0-4E5E-BA6F-CF537F5EBD2D}"/>
            </a:ext>
          </a:extLst>
        </xdr:cNvPr>
        <xdr:cNvSpPr/>
      </xdr:nvSpPr>
      <xdr:spPr>
        <a:xfrm>
          <a:off x="6921500" y="698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2888</xdr:rowOff>
    </xdr:from>
    <xdr:to>
      <xdr:col>41</xdr:col>
      <xdr:colOff>50800</xdr:colOff>
      <xdr:row>41</xdr:row>
      <xdr:rowOff>6882</xdr:rowOff>
    </xdr:to>
    <xdr:cxnSp macro="">
      <xdr:nvCxnSpPr>
        <xdr:cNvPr id="137" name="直線コネクタ 136">
          <a:extLst>
            <a:ext uri="{FF2B5EF4-FFF2-40B4-BE49-F238E27FC236}">
              <a16:creationId xmlns:a16="http://schemas.microsoft.com/office/drawing/2014/main" id="{FDB015CF-0DC6-4F40-BFA3-79AA3408F2CF}"/>
            </a:ext>
          </a:extLst>
        </xdr:cNvPr>
        <xdr:cNvCxnSpPr/>
      </xdr:nvCxnSpPr>
      <xdr:spPr>
        <a:xfrm flipV="1">
          <a:off x="6972300" y="7032338"/>
          <a:ext cx="889000" cy="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55153</xdr:rowOff>
    </xdr:from>
    <xdr:ext cx="534377" cy="259045"/>
    <xdr:sp macro="" textlink="">
      <xdr:nvSpPr>
        <xdr:cNvPr id="138" name="n_1aveValue【道路】&#10;一人当たり延長">
          <a:extLst>
            <a:ext uri="{FF2B5EF4-FFF2-40B4-BE49-F238E27FC236}">
              <a16:creationId xmlns:a16="http://schemas.microsoft.com/office/drawing/2014/main" id="{7D2148B3-F078-4484-8B9B-6ED204BD52C2}"/>
            </a:ext>
          </a:extLst>
        </xdr:cNvPr>
        <xdr:cNvSpPr txBox="1"/>
      </xdr:nvSpPr>
      <xdr:spPr>
        <a:xfrm>
          <a:off x="9359411" y="674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60502</xdr:rowOff>
    </xdr:from>
    <xdr:ext cx="534377" cy="259045"/>
    <xdr:sp macro="" textlink="">
      <xdr:nvSpPr>
        <xdr:cNvPr id="139" name="n_2aveValue【道路】&#10;一人当たり延長">
          <a:extLst>
            <a:ext uri="{FF2B5EF4-FFF2-40B4-BE49-F238E27FC236}">
              <a16:creationId xmlns:a16="http://schemas.microsoft.com/office/drawing/2014/main" id="{3B2252B5-AB5A-44B6-AAF1-5810F75E6265}"/>
            </a:ext>
          </a:extLst>
        </xdr:cNvPr>
        <xdr:cNvSpPr txBox="1"/>
      </xdr:nvSpPr>
      <xdr:spPr>
        <a:xfrm>
          <a:off x="8483111" y="674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58044</xdr:rowOff>
    </xdr:from>
    <xdr:ext cx="534377" cy="259045"/>
    <xdr:sp macro="" textlink="">
      <xdr:nvSpPr>
        <xdr:cNvPr id="140" name="n_3aveValue【道路】&#10;一人当たり延長">
          <a:extLst>
            <a:ext uri="{FF2B5EF4-FFF2-40B4-BE49-F238E27FC236}">
              <a16:creationId xmlns:a16="http://schemas.microsoft.com/office/drawing/2014/main" id="{1BBCC395-700C-437C-BBA9-5B6E2E7AB633}"/>
            </a:ext>
          </a:extLst>
        </xdr:cNvPr>
        <xdr:cNvSpPr txBox="1"/>
      </xdr:nvSpPr>
      <xdr:spPr>
        <a:xfrm>
          <a:off x="7594111" y="708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72915</xdr:rowOff>
    </xdr:from>
    <xdr:ext cx="534377" cy="259045"/>
    <xdr:sp macro="" textlink="">
      <xdr:nvSpPr>
        <xdr:cNvPr id="141" name="n_4aveValue【道路】&#10;一人当たり延長">
          <a:extLst>
            <a:ext uri="{FF2B5EF4-FFF2-40B4-BE49-F238E27FC236}">
              <a16:creationId xmlns:a16="http://schemas.microsoft.com/office/drawing/2014/main" id="{107AE8EF-5444-4C8E-9012-BC7F5C32999F}"/>
            </a:ext>
          </a:extLst>
        </xdr:cNvPr>
        <xdr:cNvSpPr txBox="1"/>
      </xdr:nvSpPr>
      <xdr:spPr>
        <a:xfrm>
          <a:off x="6705111"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33442</xdr:rowOff>
    </xdr:from>
    <xdr:ext cx="534377" cy="259045"/>
    <xdr:sp macro="" textlink="">
      <xdr:nvSpPr>
        <xdr:cNvPr id="142" name="n_1mainValue【道路】&#10;一人当たり延長">
          <a:extLst>
            <a:ext uri="{FF2B5EF4-FFF2-40B4-BE49-F238E27FC236}">
              <a16:creationId xmlns:a16="http://schemas.microsoft.com/office/drawing/2014/main" id="{A0B18B78-BF51-46FD-8BB8-978D0251E55B}"/>
            </a:ext>
          </a:extLst>
        </xdr:cNvPr>
        <xdr:cNvSpPr txBox="1"/>
      </xdr:nvSpPr>
      <xdr:spPr>
        <a:xfrm>
          <a:off x="9359411" y="706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40202</xdr:rowOff>
    </xdr:from>
    <xdr:ext cx="534377" cy="259045"/>
    <xdr:sp macro="" textlink="">
      <xdr:nvSpPr>
        <xdr:cNvPr id="143" name="n_2mainValue【道路】&#10;一人当たり延長">
          <a:extLst>
            <a:ext uri="{FF2B5EF4-FFF2-40B4-BE49-F238E27FC236}">
              <a16:creationId xmlns:a16="http://schemas.microsoft.com/office/drawing/2014/main" id="{17CBCF4D-0426-4FB6-B41C-AB59ED0BB31A}"/>
            </a:ext>
          </a:extLst>
        </xdr:cNvPr>
        <xdr:cNvSpPr txBox="1"/>
      </xdr:nvSpPr>
      <xdr:spPr>
        <a:xfrm>
          <a:off x="8483111" y="706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70215</xdr:rowOff>
    </xdr:from>
    <xdr:ext cx="534377" cy="259045"/>
    <xdr:sp macro="" textlink="">
      <xdr:nvSpPr>
        <xdr:cNvPr id="144" name="n_3mainValue【道路】&#10;一人当たり延長">
          <a:extLst>
            <a:ext uri="{FF2B5EF4-FFF2-40B4-BE49-F238E27FC236}">
              <a16:creationId xmlns:a16="http://schemas.microsoft.com/office/drawing/2014/main" id="{2750931C-9A82-4C54-9744-41412A70CBC4}"/>
            </a:ext>
          </a:extLst>
        </xdr:cNvPr>
        <xdr:cNvSpPr txBox="1"/>
      </xdr:nvSpPr>
      <xdr:spPr>
        <a:xfrm>
          <a:off x="7594111" y="675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48809</xdr:rowOff>
    </xdr:from>
    <xdr:ext cx="534377" cy="259045"/>
    <xdr:sp macro="" textlink="">
      <xdr:nvSpPr>
        <xdr:cNvPr id="145" name="n_4mainValue【道路】&#10;一人当たり延長">
          <a:extLst>
            <a:ext uri="{FF2B5EF4-FFF2-40B4-BE49-F238E27FC236}">
              <a16:creationId xmlns:a16="http://schemas.microsoft.com/office/drawing/2014/main" id="{ACCB1724-6567-4228-9BDF-63236EC9C77E}"/>
            </a:ext>
          </a:extLst>
        </xdr:cNvPr>
        <xdr:cNvSpPr txBox="1"/>
      </xdr:nvSpPr>
      <xdr:spPr>
        <a:xfrm>
          <a:off x="6705111" y="707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FB079DA-55E4-4A3E-B11D-0D2C62F6848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83F3F71B-28E8-45CA-9CC1-63B24451838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9EA48264-0C15-4367-A376-29716CDB16D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A21D7F15-89C7-4A26-B9FA-E8A586AE0F4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B9C387F-1C12-4568-B9BC-CA50C398684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15A17CEC-189B-4E09-B76F-6AA7947F6E3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DD1AF0EA-8E50-49FB-AA86-4D6B9258768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3567DC7A-040E-41BD-AD15-F1AF6582779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8D096A9A-C241-4B8D-9826-9B057986864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684750C3-B43B-482A-AB26-3248A946F65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944377D7-5931-4494-931E-B2A218E94EE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9EC6C137-6671-4D11-BA4E-1C05146B46F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6456D658-D960-40B1-A642-F3A480734F1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38DE0364-B7E4-4CDC-9DA1-C44E1A54BAF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D5832E8D-159D-4320-B334-97AAA11A4AD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680B1086-E94A-4DD8-B09C-FB3BF66BC58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67594794-2251-4680-A16E-AEBEA63EA12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2F00B06B-887E-4CA6-BB13-6B1BA71AA6F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B5EA3C0-8C21-477C-8AFA-C63C5C86EF1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C88058EE-EBF1-4B3D-8496-84CFF7F0878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422D5D65-4995-404D-A999-233DF4ADFBF6}"/>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4FF43FDB-4A4D-45B0-8A2B-3CEE6A6FB86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52138B13-0878-4D5B-B34C-B1BE87BBA39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2A67DCB0-4D8D-44DC-BB49-FF33F5EB8FEE}"/>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D36A5E83-4CDE-40E9-BB70-BA91074133DD}"/>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B958905F-BDE2-4ED6-8AA1-1C701831E240}"/>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44738798-1668-4423-B0E5-58C4FD4BC9AA}"/>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5B832DBD-B24C-492C-B650-8EF19718E56C}"/>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3827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499D3645-6493-4D3F-A0FE-6A25078E3971}"/>
            </a:ext>
          </a:extLst>
        </xdr:cNvPr>
        <xdr:cNvSpPr txBox="1"/>
      </xdr:nvSpPr>
      <xdr:spPr>
        <a:xfrm>
          <a:off x="4673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D514FA11-7DDE-4878-8760-F7C81C15A8A7}"/>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19D21AF4-C1FC-4225-B6A1-A34D0149F1C3}"/>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78D3CEB7-499E-4758-8723-1FADE4BE3843}"/>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8" name="フローチャート: 判断 177">
          <a:extLst>
            <a:ext uri="{FF2B5EF4-FFF2-40B4-BE49-F238E27FC236}">
              <a16:creationId xmlns:a16="http://schemas.microsoft.com/office/drawing/2014/main" id="{384C9CD1-4D3F-4982-B25C-9910D669F0CE}"/>
            </a:ext>
          </a:extLst>
        </xdr:cNvPr>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153670</xdr:rowOff>
    </xdr:from>
    <xdr:to>
      <xdr:col>6</xdr:col>
      <xdr:colOff>38100</xdr:colOff>
      <xdr:row>60</xdr:row>
      <xdr:rowOff>83820</xdr:rowOff>
    </xdr:to>
    <xdr:sp macro="" textlink="">
      <xdr:nvSpPr>
        <xdr:cNvPr id="179" name="フローチャート: 判断 178">
          <a:extLst>
            <a:ext uri="{FF2B5EF4-FFF2-40B4-BE49-F238E27FC236}">
              <a16:creationId xmlns:a16="http://schemas.microsoft.com/office/drawing/2014/main" id="{3778F0B1-6007-4183-8DA6-FFA9B9C15404}"/>
            </a:ext>
          </a:extLst>
        </xdr:cNvPr>
        <xdr:cNvSpPr/>
      </xdr:nvSpPr>
      <xdr:spPr>
        <a:xfrm>
          <a:off x="1079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CFCED9B5-95A2-4A56-85B1-E6B55DE281D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3743FCEB-3867-47FD-90D5-8EE7A6B0A59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19C04D1-97C0-4ECE-B5C8-71CE9399D59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914E873-FEA0-4BCD-B9D6-2EBA4DC67B5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0C3F2AD-41CA-47FE-B2EB-66D23052CE5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60960</xdr:rowOff>
    </xdr:from>
    <xdr:to>
      <xdr:col>24</xdr:col>
      <xdr:colOff>114300</xdr:colOff>
      <xdr:row>59</xdr:row>
      <xdr:rowOff>162560</xdr:rowOff>
    </xdr:to>
    <xdr:sp macro="" textlink="">
      <xdr:nvSpPr>
        <xdr:cNvPr id="185" name="楕円 184">
          <a:extLst>
            <a:ext uri="{FF2B5EF4-FFF2-40B4-BE49-F238E27FC236}">
              <a16:creationId xmlns:a16="http://schemas.microsoft.com/office/drawing/2014/main" id="{E465CC54-CCA2-4008-896E-150607E961A3}"/>
            </a:ext>
          </a:extLst>
        </xdr:cNvPr>
        <xdr:cNvSpPr/>
      </xdr:nvSpPr>
      <xdr:spPr>
        <a:xfrm>
          <a:off x="4584700" y="1017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83837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3D4FD38A-E780-46F2-B589-0DDAF777EF0E}"/>
            </a:ext>
          </a:extLst>
        </xdr:cNvPr>
        <xdr:cNvSpPr txBox="1"/>
      </xdr:nvSpPr>
      <xdr:spPr>
        <a:xfrm>
          <a:off x="4673600" y="1002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39370</xdr:rowOff>
    </xdr:from>
    <xdr:to>
      <xdr:col>20</xdr:col>
      <xdr:colOff>38100</xdr:colOff>
      <xdr:row>59</xdr:row>
      <xdr:rowOff>140970</xdr:rowOff>
    </xdr:to>
    <xdr:sp macro="" textlink="">
      <xdr:nvSpPr>
        <xdr:cNvPr id="187" name="楕円 186">
          <a:extLst>
            <a:ext uri="{FF2B5EF4-FFF2-40B4-BE49-F238E27FC236}">
              <a16:creationId xmlns:a16="http://schemas.microsoft.com/office/drawing/2014/main" id="{51750129-A7B5-4F2E-8671-BE6E2EB3E2DC}"/>
            </a:ext>
          </a:extLst>
        </xdr:cNvPr>
        <xdr:cNvSpPr/>
      </xdr:nvSpPr>
      <xdr:spPr>
        <a:xfrm>
          <a:off x="3746500" y="1015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90170</xdr:rowOff>
    </xdr:from>
    <xdr:to>
      <xdr:col>24</xdr:col>
      <xdr:colOff>63500</xdr:colOff>
      <xdr:row>59</xdr:row>
      <xdr:rowOff>111760</xdr:rowOff>
    </xdr:to>
    <xdr:cxnSp macro="">
      <xdr:nvCxnSpPr>
        <xdr:cNvPr id="188" name="直線コネクタ 187">
          <a:extLst>
            <a:ext uri="{FF2B5EF4-FFF2-40B4-BE49-F238E27FC236}">
              <a16:creationId xmlns:a16="http://schemas.microsoft.com/office/drawing/2014/main" id="{AC213A41-893D-4ABD-AF44-42D043498EC4}"/>
            </a:ext>
          </a:extLst>
        </xdr:cNvPr>
        <xdr:cNvCxnSpPr/>
      </xdr:nvCxnSpPr>
      <xdr:spPr>
        <a:xfrm>
          <a:off x="3797300" y="10205720"/>
          <a:ext cx="838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19050</xdr:rowOff>
    </xdr:from>
    <xdr:to>
      <xdr:col>15</xdr:col>
      <xdr:colOff>101600</xdr:colOff>
      <xdr:row>59</xdr:row>
      <xdr:rowOff>120650</xdr:rowOff>
    </xdr:to>
    <xdr:sp macro="" textlink="">
      <xdr:nvSpPr>
        <xdr:cNvPr id="189" name="楕円 188">
          <a:extLst>
            <a:ext uri="{FF2B5EF4-FFF2-40B4-BE49-F238E27FC236}">
              <a16:creationId xmlns:a16="http://schemas.microsoft.com/office/drawing/2014/main" id="{0E365A00-CA97-4E08-AF65-F5FBD42ACC65}"/>
            </a:ext>
          </a:extLst>
        </xdr:cNvPr>
        <xdr:cNvSpPr/>
      </xdr:nvSpPr>
      <xdr:spPr>
        <a:xfrm>
          <a:off x="28575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69850</xdr:rowOff>
    </xdr:from>
    <xdr:to>
      <xdr:col>19</xdr:col>
      <xdr:colOff>177800</xdr:colOff>
      <xdr:row>59</xdr:row>
      <xdr:rowOff>90170</xdr:rowOff>
    </xdr:to>
    <xdr:cxnSp macro="">
      <xdr:nvCxnSpPr>
        <xdr:cNvPr id="190" name="直線コネクタ 189">
          <a:extLst>
            <a:ext uri="{FF2B5EF4-FFF2-40B4-BE49-F238E27FC236}">
              <a16:creationId xmlns:a16="http://schemas.microsoft.com/office/drawing/2014/main" id="{3F033BEB-076E-4F27-AC2C-6BB2D5AFCBF2}"/>
            </a:ext>
          </a:extLst>
        </xdr:cNvPr>
        <xdr:cNvCxnSpPr/>
      </xdr:nvCxnSpPr>
      <xdr:spPr>
        <a:xfrm>
          <a:off x="2908300" y="1018540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168910</xdr:rowOff>
    </xdr:from>
    <xdr:to>
      <xdr:col>10</xdr:col>
      <xdr:colOff>165100</xdr:colOff>
      <xdr:row>59</xdr:row>
      <xdr:rowOff>99060</xdr:rowOff>
    </xdr:to>
    <xdr:sp macro="" textlink="">
      <xdr:nvSpPr>
        <xdr:cNvPr id="191" name="楕円 190">
          <a:extLst>
            <a:ext uri="{FF2B5EF4-FFF2-40B4-BE49-F238E27FC236}">
              <a16:creationId xmlns:a16="http://schemas.microsoft.com/office/drawing/2014/main" id="{57F82D9F-178F-453D-A1AC-9C6FD24F0E70}"/>
            </a:ext>
          </a:extLst>
        </xdr:cNvPr>
        <xdr:cNvSpPr/>
      </xdr:nvSpPr>
      <xdr:spPr>
        <a:xfrm>
          <a:off x="1968500" y="1011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48260</xdr:rowOff>
    </xdr:from>
    <xdr:to>
      <xdr:col>15</xdr:col>
      <xdr:colOff>50800</xdr:colOff>
      <xdr:row>59</xdr:row>
      <xdr:rowOff>69850</xdr:rowOff>
    </xdr:to>
    <xdr:cxnSp macro="">
      <xdr:nvCxnSpPr>
        <xdr:cNvPr id="192" name="直線コネクタ 191">
          <a:extLst>
            <a:ext uri="{FF2B5EF4-FFF2-40B4-BE49-F238E27FC236}">
              <a16:creationId xmlns:a16="http://schemas.microsoft.com/office/drawing/2014/main" id="{0CD082BE-58C9-4B81-9F26-03999731FDDB}"/>
            </a:ext>
          </a:extLst>
        </xdr:cNvPr>
        <xdr:cNvCxnSpPr/>
      </xdr:nvCxnSpPr>
      <xdr:spPr>
        <a:xfrm>
          <a:off x="2019300" y="1016381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147320</xdr:rowOff>
    </xdr:from>
    <xdr:to>
      <xdr:col>6</xdr:col>
      <xdr:colOff>38100</xdr:colOff>
      <xdr:row>59</xdr:row>
      <xdr:rowOff>77470</xdr:rowOff>
    </xdr:to>
    <xdr:sp macro="" textlink="">
      <xdr:nvSpPr>
        <xdr:cNvPr id="193" name="楕円 192">
          <a:extLst>
            <a:ext uri="{FF2B5EF4-FFF2-40B4-BE49-F238E27FC236}">
              <a16:creationId xmlns:a16="http://schemas.microsoft.com/office/drawing/2014/main" id="{A8C17D18-C63D-4C95-88E4-326BBC69C046}"/>
            </a:ext>
          </a:extLst>
        </xdr:cNvPr>
        <xdr:cNvSpPr/>
      </xdr:nvSpPr>
      <xdr:spPr>
        <a:xfrm>
          <a:off x="1079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26670</xdr:rowOff>
    </xdr:from>
    <xdr:to>
      <xdr:col>10</xdr:col>
      <xdr:colOff>114300</xdr:colOff>
      <xdr:row>59</xdr:row>
      <xdr:rowOff>48260</xdr:rowOff>
    </xdr:to>
    <xdr:cxnSp macro="">
      <xdr:nvCxnSpPr>
        <xdr:cNvPr id="194" name="直線コネクタ 193">
          <a:extLst>
            <a:ext uri="{FF2B5EF4-FFF2-40B4-BE49-F238E27FC236}">
              <a16:creationId xmlns:a16="http://schemas.microsoft.com/office/drawing/2014/main" id="{2C945A0E-7D33-436F-871E-C27D3121BBFD}"/>
            </a:ext>
          </a:extLst>
        </xdr:cNvPr>
        <xdr:cNvCxnSpPr/>
      </xdr:nvCxnSpPr>
      <xdr:spPr>
        <a:xfrm>
          <a:off x="1130300" y="1014222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105427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FB9CFA12-10CE-47DC-A013-2139905BF326}"/>
            </a:ext>
          </a:extLst>
        </xdr:cNvPr>
        <xdr:cNvSpPr txBox="1"/>
      </xdr:nvSpPr>
      <xdr:spPr>
        <a:xfrm>
          <a:off x="3582044" y="1039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BF070C13-948B-4D94-A221-67F6068F7699}"/>
            </a:ext>
          </a:extLst>
        </xdr:cNvPr>
        <xdr:cNvSpPr txBox="1"/>
      </xdr:nvSpPr>
      <xdr:spPr>
        <a:xfrm>
          <a:off x="27057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CD50AE5B-1AD1-4CBE-AD85-77CABCE76534}"/>
            </a:ext>
          </a:extLst>
        </xdr:cNvPr>
        <xdr:cNvSpPr txBox="1"/>
      </xdr:nvSpPr>
      <xdr:spPr>
        <a:xfrm>
          <a:off x="1816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74947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4007D6B2-710A-492A-B360-513DBC90A433}"/>
            </a:ext>
          </a:extLst>
        </xdr:cNvPr>
        <xdr:cNvSpPr txBox="1"/>
      </xdr:nvSpPr>
      <xdr:spPr>
        <a:xfrm>
          <a:off x="927744" y="1036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157497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8A1D2EC7-5A8C-43D5-A728-AD073B13C8A0}"/>
            </a:ext>
          </a:extLst>
        </xdr:cNvPr>
        <xdr:cNvSpPr txBox="1"/>
      </xdr:nvSpPr>
      <xdr:spPr>
        <a:xfrm>
          <a:off x="3582044" y="993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137177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C17101FE-245E-4D17-83B0-FFF09D2B4B68}"/>
            </a:ext>
          </a:extLst>
        </xdr:cNvPr>
        <xdr:cNvSpPr txBox="1"/>
      </xdr:nvSpPr>
      <xdr:spPr>
        <a:xfrm>
          <a:off x="2705744" y="9909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115587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82C6467D-B393-4CBF-B695-C4644F3D1E6A}"/>
            </a:ext>
          </a:extLst>
        </xdr:cNvPr>
        <xdr:cNvSpPr txBox="1"/>
      </xdr:nvSpPr>
      <xdr:spPr>
        <a:xfrm>
          <a:off x="1816744" y="9888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93997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6CF077C7-E08E-4C0B-BC57-80057ABB549B}"/>
            </a:ext>
          </a:extLst>
        </xdr:cNvPr>
        <xdr:cNvSpPr txBox="1"/>
      </xdr:nvSpPr>
      <xdr:spPr>
        <a:xfrm>
          <a:off x="9277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2D85EE2A-162E-4083-9C87-6CDAE1288AA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A3C6923A-2923-4E84-978A-835F1432BD7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50A25ACD-0261-4FCA-8473-EB9C34054DC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4EFA405-51F3-4FA4-8C5D-4464D54EA06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F643D543-8E64-4720-BDF7-E62F87D8273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D6E4ABBF-3BE8-4D79-8F18-9A42C072590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1919117C-2483-43B0-94DC-2238AACEE03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879486B8-13D3-424A-8FE8-9743BEAD22D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F8406F98-4F85-4730-88BC-9300AA8788D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E216CBF0-594D-4B52-A6E7-0EE216E9A78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ED732843-AFFF-43C9-99F6-D4B15C871CD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13A6F0E3-4FB6-41EB-87A2-A7C88FFFF56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669D0B05-C6A8-497C-A77D-4725E9D55AC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43467CC8-A781-4AF3-8C99-4A8CBF39D1EB}"/>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AD69E7EE-F556-4759-9F5A-2BB22C21319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737A4708-7E2B-4911-BF8E-AEA565D09966}"/>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2B950486-B050-40AC-9812-CE2F654E323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51E978C5-4BB4-4300-A4C6-29E3770B9066}"/>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04F74960-E2BA-4545-9DA0-6303041A317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121585CA-76AE-4A5A-A984-F50C3F8D7859}"/>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5B9A139C-8486-4DD6-A194-5E13032AF3B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DA0C82DF-1956-439B-B199-6284B202043B}"/>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A2EAAF4D-01F9-4EA4-95A8-36C5DFD9075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D93828E9-8F4E-4452-A4D0-5734484B84CF}"/>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B793FCC7-2D1C-4B7C-8655-E005A4E999A6}"/>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BAFEB9E0-E68D-472D-8009-09BDAC1D96E4}"/>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5F1FD284-D826-46A6-BFAF-85BB1EBBEFDF}"/>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3F3A6053-219A-4DF7-A51D-399C068E3440}"/>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429A4DB9-6A90-4EB4-AA9B-49AE9A7B3155}"/>
            </a:ext>
          </a:extLst>
        </xdr:cNvPr>
        <xdr:cNvSpPr txBox="1"/>
      </xdr:nvSpPr>
      <xdr:spPr>
        <a:xfrm>
          <a:off x="10515600" y="10668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AEE697D3-5EAE-43B8-88C5-1BDDD94AC9E0}"/>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A9371C31-1F92-46F5-9A6F-36CA2E0670F8}"/>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C8EB1476-13D0-4664-9525-116174118BAF}"/>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20458</xdr:rowOff>
    </xdr:from>
    <xdr:to>
      <xdr:col>41</xdr:col>
      <xdr:colOff>101600</xdr:colOff>
      <xdr:row>63</xdr:row>
      <xdr:rowOff>122058</xdr:rowOff>
    </xdr:to>
    <xdr:sp macro="" textlink="">
      <xdr:nvSpPr>
        <xdr:cNvPr id="235" name="フローチャート: 判断 234">
          <a:extLst>
            <a:ext uri="{FF2B5EF4-FFF2-40B4-BE49-F238E27FC236}">
              <a16:creationId xmlns:a16="http://schemas.microsoft.com/office/drawing/2014/main" id="{8A21B9E8-E336-4ED6-937F-6DD6EE6F6CC6}"/>
            </a:ext>
          </a:extLst>
        </xdr:cNvPr>
        <xdr:cNvSpPr/>
      </xdr:nvSpPr>
      <xdr:spPr>
        <a:xfrm>
          <a:off x="7810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153653</xdr:rowOff>
    </xdr:from>
    <xdr:to>
      <xdr:col>36</xdr:col>
      <xdr:colOff>165100</xdr:colOff>
      <xdr:row>63</xdr:row>
      <xdr:rowOff>83803</xdr:rowOff>
    </xdr:to>
    <xdr:sp macro="" textlink="">
      <xdr:nvSpPr>
        <xdr:cNvPr id="236" name="フローチャート: 判断 235">
          <a:extLst>
            <a:ext uri="{FF2B5EF4-FFF2-40B4-BE49-F238E27FC236}">
              <a16:creationId xmlns:a16="http://schemas.microsoft.com/office/drawing/2014/main" id="{E10D7626-7DD3-473D-ABBE-E25A878F2C4C}"/>
            </a:ext>
          </a:extLst>
        </xdr:cNvPr>
        <xdr:cNvSpPr/>
      </xdr:nvSpPr>
      <xdr:spPr>
        <a:xfrm>
          <a:off x="6921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AB6BA42C-B935-4195-8A23-E41AC09FBF4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F43ACC49-501B-4396-B44F-65D5B8F3F5E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1F0A2E4-9D2E-4AD9-B0D2-F06266D4CE1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0B5C938-437D-4126-9540-11603AE8053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E2ADB50-D89F-40CF-BECC-AD3A2997A33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21101</xdr:rowOff>
    </xdr:from>
    <xdr:to>
      <xdr:col>55</xdr:col>
      <xdr:colOff>50800</xdr:colOff>
      <xdr:row>64</xdr:row>
      <xdr:rowOff>122701</xdr:rowOff>
    </xdr:to>
    <xdr:sp macro="" textlink="">
      <xdr:nvSpPr>
        <xdr:cNvPr id="242" name="楕円 241">
          <a:extLst>
            <a:ext uri="{FF2B5EF4-FFF2-40B4-BE49-F238E27FC236}">
              <a16:creationId xmlns:a16="http://schemas.microsoft.com/office/drawing/2014/main" id="{E1978E6D-9730-4973-825F-D65BEFB42257}"/>
            </a:ext>
          </a:extLst>
        </xdr:cNvPr>
        <xdr:cNvSpPr/>
      </xdr:nvSpPr>
      <xdr:spPr>
        <a:xfrm>
          <a:off x="10426700" y="1099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107478</xdr:rowOff>
    </xdr:from>
    <xdr:ext cx="534377" cy="259045"/>
    <xdr:sp macro="" textlink="">
      <xdr:nvSpPr>
        <xdr:cNvPr id="243" name="【橋りょう・トンネル】&#10;一人当たり有形固定資産（償却資産）額該当値テキスト">
          <a:extLst>
            <a:ext uri="{FF2B5EF4-FFF2-40B4-BE49-F238E27FC236}">
              <a16:creationId xmlns:a16="http://schemas.microsoft.com/office/drawing/2014/main" id="{C5E02A80-E8F0-44EF-8FA0-09962F60DF2A}"/>
            </a:ext>
          </a:extLst>
        </xdr:cNvPr>
        <xdr:cNvSpPr txBox="1"/>
      </xdr:nvSpPr>
      <xdr:spPr>
        <a:xfrm>
          <a:off x="10515600" y="109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21318</xdr:rowOff>
    </xdr:from>
    <xdr:to>
      <xdr:col>50</xdr:col>
      <xdr:colOff>165100</xdr:colOff>
      <xdr:row>64</xdr:row>
      <xdr:rowOff>122918</xdr:rowOff>
    </xdr:to>
    <xdr:sp macro="" textlink="">
      <xdr:nvSpPr>
        <xdr:cNvPr id="244" name="楕円 243">
          <a:extLst>
            <a:ext uri="{FF2B5EF4-FFF2-40B4-BE49-F238E27FC236}">
              <a16:creationId xmlns:a16="http://schemas.microsoft.com/office/drawing/2014/main" id="{F21369E3-BE0A-4B87-B776-C6A7BC93D267}"/>
            </a:ext>
          </a:extLst>
        </xdr:cNvPr>
        <xdr:cNvSpPr/>
      </xdr:nvSpPr>
      <xdr:spPr>
        <a:xfrm>
          <a:off x="9588500" y="1099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71901</xdr:rowOff>
    </xdr:from>
    <xdr:to>
      <xdr:col>55</xdr:col>
      <xdr:colOff>0</xdr:colOff>
      <xdr:row>64</xdr:row>
      <xdr:rowOff>72118</xdr:rowOff>
    </xdr:to>
    <xdr:cxnSp macro="">
      <xdr:nvCxnSpPr>
        <xdr:cNvPr id="245" name="直線コネクタ 244">
          <a:extLst>
            <a:ext uri="{FF2B5EF4-FFF2-40B4-BE49-F238E27FC236}">
              <a16:creationId xmlns:a16="http://schemas.microsoft.com/office/drawing/2014/main" id="{AC5F6CA6-DECB-4E24-964E-D334D227CCCE}"/>
            </a:ext>
          </a:extLst>
        </xdr:cNvPr>
        <xdr:cNvCxnSpPr/>
      </xdr:nvCxnSpPr>
      <xdr:spPr>
        <a:xfrm flipV="1">
          <a:off x="9639300" y="11044701"/>
          <a:ext cx="8382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21506</xdr:rowOff>
    </xdr:from>
    <xdr:to>
      <xdr:col>46</xdr:col>
      <xdr:colOff>38100</xdr:colOff>
      <xdr:row>64</xdr:row>
      <xdr:rowOff>123106</xdr:rowOff>
    </xdr:to>
    <xdr:sp macro="" textlink="">
      <xdr:nvSpPr>
        <xdr:cNvPr id="246" name="楕円 245">
          <a:extLst>
            <a:ext uri="{FF2B5EF4-FFF2-40B4-BE49-F238E27FC236}">
              <a16:creationId xmlns:a16="http://schemas.microsoft.com/office/drawing/2014/main" id="{EFDA29FA-7038-4BF0-ABF2-8F686EA460F2}"/>
            </a:ext>
          </a:extLst>
        </xdr:cNvPr>
        <xdr:cNvSpPr/>
      </xdr:nvSpPr>
      <xdr:spPr>
        <a:xfrm>
          <a:off x="8699500" y="1099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72118</xdr:rowOff>
    </xdr:from>
    <xdr:to>
      <xdr:col>50</xdr:col>
      <xdr:colOff>114300</xdr:colOff>
      <xdr:row>64</xdr:row>
      <xdr:rowOff>72306</xdr:rowOff>
    </xdr:to>
    <xdr:cxnSp macro="">
      <xdr:nvCxnSpPr>
        <xdr:cNvPr id="247" name="直線コネクタ 246">
          <a:extLst>
            <a:ext uri="{FF2B5EF4-FFF2-40B4-BE49-F238E27FC236}">
              <a16:creationId xmlns:a16="http://schemas.microsoft.com/office/drawing/2014/main" id="{2519883C-23B1-4FDE-9743-7428727BA60C}"/>
            </a:ext>
          </a:extLst>
        </xdr:cNvPr>
        <xdr:cNvCxnSpPr/>
      </xdr:nvCxnSpPr>
      <xdr:spPr>
        <a:xfrm flipV="1">
          <a:off x="8750300" y="11044918"/>
          <a:ext cx="889000" cy="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21638</xdr:rowOff>
    </xdr:from>
    <xdr:to>
      <xdr:col>41</xdr:col>
      <xdr:colOff>101600</xdr:colOff>
      <xdr:row>64</xdr:row>
      <xdr:rowOff>123238</xdr:rowOff>
    </xdr:to>
    <xdr:sp macro="" textlink="">
      <xdr:nvSpPr>
        <xdr:cNvPr id="248" name="楕円 247">
          <a:extLst>
            <a:ext uri="{FF2B5EF4-FFF2-40B4-BE49-F238E27FC236}">
              <a16:creationId xmlns:a16="http://schemas.microsoft.com/office/drawing/2014/main" id="{073C7FCA-872A-4BAE-A056-3AB7EEA30CE2}"/>
            </a:ext>
          </a:extLst>
        </xdr:cNvPr>
        <xdr:cNvSpPr/>
      </xdr:nvSpPr>
      <xdr:spPr>
        <a:xfrm>
          <a:off x="7810500" y="1099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72306</xdr:rowOff>
    </xdr:from>
    <xdr:to>
      <xdr:col>45</xdr:col>
      <xdr:colOff>177800</xdr:colOff>
      <xdr:row>64</xdr:row>
      <xdr:rowOff>72438</xdr:rowOff>
    </xdr:to>
    <xdr:cxnSp macro="">
      <xdr:nvCxnSpPr>
        <xdr:cNvPr id="249" name="直線コネクタ 248">
          <a:extLst>
            <a:ext uri="{FF2B5EF4-FFF2-40B4-BE49-F238E27FC236}">
              <a16:creationId xmlns:a16="http://schemas.microsoft.com/office/drawing/2014/main" id="{AAE5D0F7-67C8-4B83-A643-B408DBF1CA1C}"/>
            </a:ext>
          </a:extLst>
        </xdr:cNvPr>
        <xdr:cNvCxnSpPr/>
      </xdr:nvCxnSpPr>
      <xdr:spPr>
        <a:xfrm flipV="1">
          <a:off x="7861300" y="11045106"/>
          <a:ext cx="889000" cy="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21744</xdr:rowOff>
    </xdr:from>
    <xdr:to>
      <xdr:col>36</xdr:col>
      <xdr:colOff>165100</xdr:colOff>
      <xdr:row>64</xdr:row>
      <xdr:rowOff>123344</xdr:rowOff>
    </xdr:to>
    <xdr:sp macro="" textlink="">
      <xdr:nvSpPr>
        <xdr:cNvPr id="250" name="楕円 249">
          <a:extLst>
            <a:ext uri="{FF2B5EF4-FFF2-40B4-BE49-F238E27FC236}">
              <a16:creationId xmlns:a16="http://schemas.microsoft.com/office/drawing/2014/main" id="{58A7FB74-CB2D-4C55-A08C-6E99F204DEC8}"/>
            </a:ext>
          </a:extLst>
        </xdr:cNvPr>
        <xdr:cNvSpPr/>
      </xdr:nvSpPr>
      <xdr:spPr>
        <a:xfrm>
          <a:off x="6921500" y="1099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72438</xdr:rowOff>
    </xdr:from>
    <xdr:to>
      <xdr:col>41</xdr:col>
      <xdr:colOff>50800</xdr:colOff>
      <xdr:row>64</xdr:row>
      <xdr:rowOff>72544</xdr:rowOff>
    </xdr:to>
    <xdr:cxnSp macro="">
      <xdr:nvCxnSpPr>
        <xdr:cNvPr id="251" name="直線コネクタ 250">
          <a:extLst>
            <a:ext uri="{FF2B5EF4-FFF2-40B4-BE49-F238E27FC236}">
              <a16:creationId xmlns:a16="http://schemas.microsoft.com/office/drawing/2014/main" id="{683967A4-8AEB-4543-A7D9-E115FCB56B76}"/>
            </a:ext>
          </a:extLst>
        </xdr:cNvPr>
        <xdr:cNvCxnSpPr/>
      </xdr:nvCxnSpPr>
      <xdr:spPr>
        <a:xfrm flipV="1">
          <a:off x="6972300" y="11045238"/>
          <a:ext cx="889000" cy="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E5A7B7FF-035C-4727-A247-96010EA7BA5D}"/>
            </a:ext>
          </a:extLst>
        </xdr:cNvPr>
        <xdr:cNvSpPr txBox="1"/>
      </xdr:nvSpPr>
      <xdr:spPr>
        <a:xfrm>
          <a:off x="9281505" y="10609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1DBD71BE-481D-41C0-B86F-06A39147F59B}"/>
            </a:ext>
          </a:extLst>
        </xdr:cNvPr>
        <xdr:cNvSpPr txBox="1"/>
      </xdr:nvSpPr>
      <xdr:spPr>
        <a:xfrm>
          <a:off x="8405205" y="10620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138585</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05513B66-A0CB-4751-95C7-949AA6453CA9}"/>
            </a:ext>
          </a:extLst>
        </xdr:cNvPr>
        <xdr:cNvSpPr txBox="1"/>
      </xdr:nvSpPr>
      <xdr:spPr>
        <a:xfrm>
          <a:off x="7516205" y="10597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100330</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F5EDF73D-B381-43AE-8192-9ACEB3897034}"/>
            </a:ext>
          </a:extLst>
        </xdr:cNvPr>
        <xdr:cNvSpPr txBox="1"/>
      </xdr:nvSpPr>
      <xdr:spPr>
        <a:xfrm>
          <a:off x="6627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114045</xdr:rowOff>
    </xdr:from>
    <xdr:ext cx="534377" cy="259045"/>
    <xdr:sp macro="" textlink="">
      <xdr:nvSpPr>
        <xdr:cNvPr id="256" name="n_1mainValue【橋りょう・トンネル】&#10;一人当たり有形固定資産（償却資産）額">
          <a:extLst>
            <a:ext uri="{FF2B5EF4-FFF2-40B4-BE49-F238E27FC236}">
              <a16:creationId xmlns:a16="http://schemas.microsoft.com/office/drawing/2014/main" id="{010DC8A9-FC99-46C5-88B0-DA11F931925F}"/>
            </a:ext>
          </a:extLst>
        </xdr:cNvPr>
        <xdr:cNvSpPr txBox="1"/>
      </xdr:nvSpPr>
      <xdr:spPr>
        <a:xfrm>
          <a:off x="9359411" y="1108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114233</xdr:rowOff>
    </xdr:from>
    <xdr:ext cx="534377" cy="259045"/>
    <xdr:sp macro="" textlink="">
      <xdr:nvSpPr>
        <xdr:cNvPr id="257" name="n_2mainValue【橋りょう・トンネル】&#10;一人当たり有形固定資産（償却資産）額">
          <a:extLst>
            <a:ext uri="{FF2B5EF4-FFF2-40B4-BE49-F238E27FC236}">
              <a16:creationId xmlns:a16="http://schemas.microsoft.com/office/drawing/2014/main" id="{94083BDB-393E-4DBD-B1F9-D6EC90B7792D}"/>
            </a:ext>
          </a:extLst>
        </xdr:cNvPr>
        <xdr:cNvSpPr txBox="1"/>
      </xdr:nvSpPr>
      <xdr:spPr>
        <a:xfrm>
          <a:off x="8483111" y="1108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114365</xdr:rowOff>
    </xdr:from>
    <xdr:ext cx="534377" cy="259045"/>
    <xdr:sp macro="" textlink="">
      <xdr:nvSpPr>
        <xdr:cNvPr id="258" name="n_3mainValue【橋りょう・トンネル】&#10;一人当たり有形固定資産（償却資産）額">
          <a:extLst>
            <a:ext uri="{FF2B5EF4-FFF2-40B4-BE49-F238E27FC236}">
              <a16:creationId xmlns:a16="http://schemas.microsoft.com/office/drawing/2014/main" id="{CC87EED4-0998-41B4-AD86-C2B1974FB9F9}"/>
            </a:ext>
          </a:extLst>
        </xdr:cNvPr>
        <xdr:cNvSpPr txBox="1"/>
      </xdr:nvSpPr>
      <xdr:spPr>
        <a:xfrm>
          <a:off x="7594111" y="1108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114471</xdr:rowOff>
    </xdr:from>
    <xdr:ext cx="534377" cy="259045"/>
    <xdr:sp macro="" textlink="">
      <xdr:nvSpPr>
        <xdr:cNvPr id="259" name="n_4mainValue【橋りょう・トンネル】&#10;一人当たり有形固定資産（償却資産）額">
          <a:extLst>
            <a:ext uri="{FF2B5EF4-FFF2-40B4-BE49-F238E27FC236}">
              <a16:creationId xmlns:a16="http://schemas.microsoft.com/office/drawing/2014/main" id="{C3978E8C-4343-4E1E-A60E-55AA0343BBC0}"/>
            </a:ext>
          </a:extLst>
        </xdr:cNvPr>
        <xdr:cNvSpPr txBox="1"/>
      </xdr:nvSpPr>
      <xdr:spPr>
        <a:xfrm>
          <a:off x="6705111" y="1108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F952F4FB-7B44-4018-83A5-79B92743131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CCE0773E-176B-4B82-B2E6-00ED606C281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E1B2425F-5C79-4795-93E7-0F53010D597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A0A223D3-C922-40FF-B10E-CDFAA4960D8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3C2BDC88-21A4-4669-91D6-F6A32B6DFED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21983150-23BB-45AE-89B3-6BCB1150D64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D937E5E5-6EC9-4A29-8180-FF9FF9F0ACB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F4AED82A-11C9-4091-B458-FB2DC551381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787C32B9-75AF-4FDB-9D0C-293A4E42E23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E0711979-A56A-4F9A-B6F5-07DF5F05164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805B0FC0-401B-4321-924E-F2045448853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BB485198-C815-4BC4-B4DF-161BC930B94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F77ABB85-1A28-4869-97DC-3B62D53BFFD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2A2592F1-D207-4C64-96FC-26A721AF55A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96A06927-17FD-42B7-AA5F-26E0A4FAFEA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F7B8E006-F52F-444E-B11F-7205BDD0D2A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84D7E813-A11E-466C-9BC8-4492F79D14A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C2CB08A1-F2B8-4A37-BC71-04C7051FE87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25B99FB4-8C15-430A-9EC3-2555E2E8C05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719524E3-0444-48AD-BB28-D724B99C6B1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1D3D57B3-FB7C-42A2-8436-A2A33D5CC547}"/>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9E2DDF06-6292-457B-BC19-B420F2D4D42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D9614CA8-F947-401A-94E4-81C074D7920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25026818-4E1E-4F99-BEE1-729981FCDBDE}"/>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9A4D243B-51F0-42A2-9813-163A0284EEBC}"/>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600F431B-E0E7-4ACF-997C-E547A093D259}"/>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7D639776-54E9-4CFF-9D8A-45CE94DE3244}"/>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63C9F793-D34C-45BB-A787-D7B76CDB8EB4}"/>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0AD21D22-2FB7-4C2A-B0A0-64A4F95A831C}"/>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721FF6F0-4B23-45EA-A242-6E2DF04F71EE}"/>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76283A64-9C41-42D7-943B-B0C11CF48DFE}"/>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8C3C55AC-A5D3-4A12-AF60-A1D3ADBCE530}"/>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xdr:rowOff>
    </xdr:from>
    <xdr:to>
      <xdr:col>10</xdr:col>
      <xdr:colOff>165100</xdr:colOff>
      <xdr:row>82</xdr:row>
      <xdr:rowOff>102870</xdr:rowOff>
    </xdr:to>
    <xdr:sp macro="" textlink="">
      <xdr:nvSpPr>
        <xdr:cNvPr id="292" name="フローチャート: 判断 291">
          <a:extLst>
            <a:ext uri="{FF2B5EF4-FFF2-40B4-BE49-F238E27FC236}">
              <a16:creationId xmlns:a16="http://schemas.microsoft.com/office/drawing/2014/main" id="{94E65B0D-A0D5-4F19-922F-813A83B8B750}"/>
            </a:ext>
          </a:extLst>
        </xdr:cNvPr>
        <xdr:cNvSpPr/>
      </xdr:nvSpPr>
      <xdr:spPr>
        <a:xfrm>
          <a:off x="1968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3811</xdr:rowOff>
    </xdr:from>
    <xdr:to>
      <xdr:col>6</xdr:col>
      <xdr:colOff>38100</xdr:colOff>
      <xdr:row>82</xdr:row>
      <xdr:rowOff>105411</xdr:rowOff>
    </xdr:to>
    <xdr:sp macro="" textlink="">
      <xdr:nvSpPr>
        <xdr:cNvPr id="293" name="フローチャート: 判断 292">
          <a:extLst>
            <a:ext uri="{FF2B5EF4-FFF2-40B4-BE49-F238E27FC236}">
              <a16:creationId xmlns:a16="http://schemas.microsoft.com/office/drawing/2014/main" id="{271C9531-0801-4826-9329-2D51E8F1171D}"/>
            </a:ext>
          </a:extLst>
        </xdr:cNvPr>
        <xdr:cNvSpPr/>
      </xdr:nvSpPr>
      <xdr:spPr>
        <a:xfrm>
          <a:off x="1079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49559B53-B2E4-48F4-8136-B0BBCE85687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BFCDDAE-C903-4784-B8CA-B4B83C01835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D5E88FF8-19CF-42E1-9D4F-DE33B312A75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8A1FB29-4DB5-43E9-BE9F-AAE4015A5AA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42D59E7-0591-4D3E-8FEE-CDAA08AE639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27939</xdr:rowOff>
    </xdr:from>
    <xdr:to>
      <xdr:col>24</xdr:col>
      <xdr:colOff>114300</xdr:colOff>
      <xdr:row>82</xdr:row>
      <xdr:rowOff>129539</xdr:rowOff>
    </xdr:to>
    <xdr:sp macro="" textlink="">
      <xdr:nvSpPr>
        <xdr:cNvPr id="299" name="楕円 298">
          <a:extLst>
            <a:ext uri="{FF2B5EF4-FFF2-40B4-BE49-F238E27FC236}">
              <a16:creationId xmlns:a16="http://schemas.microsoft.com/office/drawing/2014/main" id="{8A5E5DA2-0AEF-471F-9100-C8C2E64F96D4}"/>
            </a:ext>
          </a:extLst>
        </xdr:cNvPr>
        <xdr:cNvSpPr/>
      </xdr:nvSpPr>
      <xdr:spPr>
        <a:xfrm>
          <a:off x="4584700" y="1408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50816</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0C3A8917-CA32-405A-9A1F-B3783DC26A96}"/>
            </a:ext>
          </a:extLst>
        </xdr:cNvPr>
        <xdr:cNvSpPr txBox="1"/>
      </xdr:nvSpPr>
      <xdr:spPr>
        <a:xfrm>
          <a:off x="4673600" y="13938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13970</xdr:rowOff>
    </xdr:from>
    <xdr:to>
      <xdr:col>20</xdr:col>
      <xdr:colOff>38100</xdr:colOff>
      <xdr:row>82</xdr:row>
      <xdr:rowOff>115570</xdr:rowOff>
    </xdr:to>
    <xdr:sp macro="" textlink="">
      <xdr:nvSpPr>
        <xdr:cNvPr id="301" name="楕円 300">
          <a:extLst>
            <a:ext uri="{FF2B5EF4-FFF2-40B4-BE49-F238E27FC236}">
              <a16:creationId xmlns:a16="http://schemas.microsoft.com/office/drawing/2014/main" id="{0BF42617-7E34-4BDC-9233-9C434F7E107D}"/>
            </a:ext>
          </a:extLst>
        </xdr:cNvPr>
        <xdr:cNvSpPr/>
      </xdr:nvSpPr>
      <xdr:spPr>
        <a:xfrm>
          <a:off x="37465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64770</xdr:rowOff>
    </xdr:from>
    <xdr:to>
      <xdr:col>24</xdr:col>
      <xdr:colOff>63500</xdr:colOff>
      <xdr:row>82</xdr:row>
      <xdr:rowOff>78739</xdr:rowOff>
    </xdr:to>
    <xdr:cxnSp macro="">
      <xdr:nvCxnSpPr>
        <xdr:cNvPr id="302" name="直線コネクタ 301">
          <a:extLst>
            <a:ext uri="{FF2B5EF4-FFF2-40B4-BE49-F238E27FC236}">
              <a16:creationId xmlns:a16="http://schemas.microsoft.com/office/drawing/2014/main" id="{7CCC6F97-66E0-48E0-B8B8-8AA177E2EFD5}"/>
            </a:ext>
          </a:extLst>
        </xdr:cNvPr>
        <xdr:cNvCxnSpPr/>
      </xdr:nvCxnSpPr>
      <xdr:spPr>
        <a:xfrm>
          <a:off x="3797300" y="14123670"/>
          <a:ext cx="8382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12700</xdr:rowOff>
    </xdr:from>
    <xdr:to>
      <xdr:col>15</xdr:col>
      <xdr:colOff>101600</xdr:colOff>
      <xdr:row>82</xdr:row>
      <xdr:rowOff>114300</xdr:rowOff>
    </xdr:to>
    <xdr:sp macro="" textlink="">
      <xdr:nvSpPr>
        <xdr:cNvPr id="303" name="楕円 302">
          <a:extLst>
            <a:ext uri="{FF2B5EF4-FFF2-40B4-BE49-F238E27FC236}">
              <a16:creationId xmlns:a16="http://schemas.microsoft.com/office/drawing/2014/main" id="{B126BDBC-94AC-40B0-993B-0B49B0920041}"/>
            </a:ext>
          </a:extLst>
        </xdr:cNvPr>
        <xdr:cNvSpPr/>
      </xdr:nvSpPr>
      <xdr:spPr>
        <a:xfrm>
          <a:off x="28575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63500</xdr:rowOff>
    </xdr:from>
    <xdr:to>
      <xdr:col>19</xdr:col>
      <xdr:colOff>177800</xdr:colOff>
      <xdr:row>82</xdr:row>
      <xdr:rowOff>64770</xdr:rowOff>
    </xdr:to>
    <xdr:cxnSp macro="">
      <xdr:nvCxnSpPr>
        <xdr:cNvPr id="304" name="直線コネクタ 303">
          <a:extLst>
            <a:ext uri="{FF2B5EF4-FFF2-40B4-BE49-F238E27FC236}">
              <a16:creationId xmlns:a16="http://schemas.microsoft.com/office/drawing/2014/main" id="{B82BEDE2-4317-4791-B64E-30BF1AA6566F}"/>
            </a:ext>
          </a:extLst>
        </xdr:cNvPr>
        <xdr:cNvCxnSpPr/>
      </xdr:nvCxnSpPr>
      <xdr:spPr>
        <a:xfrm>
          <a:off x="2908300" y="141224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167639</xdr:rowOff>
    </xdr:from>
    <xdr:to>
      <xdr:col>10</xdr:col>
      <xdr:colOff>165100</xdr:colOff>
      <xdr:row>82</xdr:row>
      <xdr:rowOff>97789</xdr:rowOff>
    </xdr:to>
    <xdr:sp macro="" textlink="">
      <xdr:nvSpPr>
        <xdr:cNvPr id="305" name="楕円 304">
          <a:extLst>
            <a:ext uri="{FF2B5EF4-FFF2-40B4-BE49-F238E27FC236}">
              <a16:creationId xmlns:a16="http://schemas.microsoft.com/office/drawing/2014/main" id="{DB80263F-518D-429A-B7F9-9D9C0B851F77}"/>
            </a:ext>
          </a:extLst>
        </xdr:cNvPr>
        <xdr:cNvSpPr/>
      </xdr:nvSpPr>
      <xdr:spPr>
        <a:xfrm>
          <a:off x="1968500" y="1405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46989</xdr:rowOff>
    </xdr:from>
    <xdr:to>
      <xdr:col>15</xdr:col>
      <xdr:colOff>50800</xdr:colOff>
      <xdr:row>82</xdr:row>
      <xdr:rowOff>63500</xdr:rowOff>
    </xdr:to>
    <xdr:cxnSp macro="">
      <xdr:nvCxnSpPr>
        <xdr:cNvPr id="306" name="直線コネクタ 305">
          <a:extLst>
            <a:ext uri="{FF2B5EF4-FFF2-40B4-BE49-F238E27FC236}">
              <a16:creationId xmlns:a16="http://schemas.microsoft.com/office/drawing/2014/main" id="{517D352E-1C44-45A4-8806-E956B3EFD101}"/>
            </a:ext>
          </a:extLst>
        </xdr:cNvPr>
        <xdr:cNvCxnSpPr/>
      </xdr:nvCxnSpPr>
      <xdr:spPr>
        <a:xfrm>
          <a:off x="2019300" y="14105889"/>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134620</xdr:rowOff>
    </xdr:from>
    <xdr:to>
      <xdr:col>6</xdr:col>
      <xdr:colOff>38100</xdr:colOff>
      <xdr:row>82</xdr:row>
      <xdr:rowOff>64770</xdr:rowOff>
    </xdr:to>
    <xdr:sp macro="" textlink="">
      <xdr:nvSpPr>
        <xdr:cNvPr id="307" name="楕円 306">
          <a:extLst>
            <a:ext uri="{FF2B5EF4-FFF2-40B4-BE49-F238E27FC236}">
              <a16:creationId xmlns:a16="http://schemas.microsoft.com/office/drawing/2014/main" id="{C48E53CB-0D69-467C-B550-1D75FEFCB9CD}"/>
            </a:ext>
          </a:extLst>
        </xdr:cNvPr>
        <xdr:cNvSpPr/>
      </xdr:nvSpPr>
      <xdr:spPr>
        <a:xfrm>
          <a:off x="1079500" y="1402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13970</xdr:rowOff>
    </xdr:from>
    <xdr:to>
      <xdr:col>10</xdr:col>
      <xdr:colOff>114300</xdr:colOff>
      <xdr:row>82</xdr:row>
      <xdr:rowOff>46989</xdr:rowOff>
    </xdr:to>
    <xdr:cxnSp macro="">
      <xdr:nvCxnSpPr>
        <xdr:cNvPr id="308" name="直線コネクタ 307">
          <a:extLst>
            <a:ext uri="{FF2B5EF4-FFF2-40B4-BE49-F238E27FC236}">
              <a16:creationId xmlns:a16="http://schemas.microsoft.com/office/drawing/2014/main" id="{404DC8B7-CE7D-4EA2-B7D1-1D166E8AD2AB}"/>
            </a:ext>
          </a:extLst>
        </xdr:cNvPr>
        <xdr:cNvCxnSpPr/>
      </xdr:nvCxnSpPr>
      <xdr:spPr>
        <a:xfrm>
          <a:off x="1130300" y="14072870"/>
          <a:ext cx="889000"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116857</xdr:rowOff>
    </xdr:from>
    <xdr:ext cx="405111" cy="259045"/>
    <xdr:sp macro="" textlink="">
      <xdr:nvSpPr>
        <xdr:cNvPr id="309" name="n_1aveValue【公営住宅】&#10;有形固定資産減価償却率">
          <a:extLst>
            <a:ext uri="{FF2B5EF4-FFF2-40B4-BE49-F238E27FC236}">
              <a16:creationId xmlns:a16="http://schemas.microsoft.com/office/drawing/2014/main" id="{B09FEB19-7DF2-4043-8EE9-D6CD01579264}"/>
            </a:ext>
          </a:extLst>
        </xdr:cNvPr>
        <xdr:cNvSpPr txBox="1"/>
      </xdr:nvSpPr>
      <xdr:spPr>
        <a:xfrm>
          <a:off x="35820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113047</xdr:rowOff>
    </xdr:from>
    <xdr:ext cx="405111" cy="259045"/>
    <xdr:sp macro="" textlink="">
      <xdr:nvSpPr>
        <xdr:cNvPr id="310" name="n_2aveValue【公営住宅】&#10;有形固定資産減価償却率">
          <a:extLst>
            <a:ext uri="{FF2B5EF4-FFF2-40B4-BE49-F238E27FC236}">
              <a16:creationId xmlns:a16="http://schemas.microsoft.com/office/drawing/2014/main" id="{CE7CE96F-D720-49AC-ADD4-A86B3297A298}"/>
            </a:ext>
          </a:extLst>
        </xdr:cNvPr>
        <xdr:cNvSpPr txBox="1"/>
      </xdr:nvSpPr>
      <xdr:spPr>
        <a:xfrm>
          <a:off x="2705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93997</xdr:rowOff>
    </xdr:from>
    <xdr:ext cx="405111" cy="259045"/>
    <xdr:sp macro="" textlink="">
      <xdr:nvSpPr>
        <xdr:cNvPr id="311" name="n_3aveValue【公営住宅】&#10;有形固定資産減価償却率">
          <a:extLst>
            <a:ext uri="{FF2B5EF4-FFF2-40B4-BE49-F238E27FC236}">
              <a16:creationId xmlns:a16="http://schemas.microsoft.com/office/drawing/2014/main" id="{13FE40A9-F7A1-4CE5-9A1C-A585B5EF87E3}"/>
            </a:ext>
          </a:extLst>
        </xdr:cNvPr>
        <xdr:cNvSpPr txBox="1"/>
      </xdr:nvSpPr>
      <xdr:spPr>
        <a:xfrm>
          <a:off x="1816744" y="1415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96538</xdr:rowOff>
    </xdr:from>
    <xdr:ext cx="405111" cy="259045"/>
    <xdr:sp macro="" textlink="">
      <xdr:nvSpPr>
        <xdr:cNvPr id="312" name="n_4aveValue【公営住宅】&#10;有形固定資産減価償却率">
          <a:extLst>
            <a:ext uri="{FF2B5EF4-FFF2-40B4-BE49-F238E27FC236}">
              <a16:creationId xmlns:a16="http://schemas.microsoft.com/office/drawing/2014/main" id="{12B8D5EB-1402-4059-8464-5139E425388F}"/>
            </a:ext>
          </a:extLst>
        </xdr:cNvPr>
        <xdr:cNvSpPr txBox="1"/>
      </xdr:nvSpPr>
      <xdr:spPr>
        <a:xfrm>
          <a:off x="927744"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132097</xdr:rowOff>
    </xdr:from>
    <xdr:ext cx="405111" cy="259045"/>
    <xdr:sp macro="" textlink="">
      <xdr:nvSpPr>
        <xdr:cNvPr id="313" name="n_1mainValue【公営住宅】&#10;有形固定資産減価償却率">
          <a:extLst>
            <a:ext uri="{FF2B5EF4-FFF2-40B4-BE49-F238E27FC236}">
              <a16:creationId xmlns:a16="http://schemas.microsoft.com/office/drawing/2014/main" id="{DD2B835A-A5F8-42D0-8E4E-89EF825FDE20}"/>
            </a:ext>
          </a:extLst>
        </xdr:cNvPr>
        <xdr:cNvSpPr txBox="1"/>
      </xdr:nvSpPr>
      <xdr:spPr>
        <a:xfrm>
          <a:off x="3582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105427</xdr:rowOff>
    </xdr:from>
    <xdr:ext cx="405111" cy="259045"/>
    <xdr:sp macro="" textlink="">
      <xdr:nvSpPr>
        <xdr:cNvPr id="314" name="n_2mainValue【公営住宅】&#10;有形固定資産減価償却率">
          <a:extLst>
            <a:ext uri="{FF2B5EF4-FFF2-40B4-BE49-F238E27FC236}">
              <a16:creationId xmlns:a16="http://schemas.microsoft.com/office/drawing/2014/main" id="{76403FB1-C877-44AF-978F-8AF9D0E4A75A}"/>
            </a:ext>
          </a:extLst>
        </xdr:cNvPr>
        <xdr:cNvSpPr txBox="1"/>
      </xdr:nvSpPr>
      <xdr:spPr>
        <a:xfrm>
          <a:off x="2705744" y="1416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114316</xdr:rowOff>
    </xdr:from>
    <xdr:ext cx="405111" cy="259045"/>
    <xdr:sp macro="" textlink="">
      <xdr:nvSpPr>
        <xdr:cNvPr id="315" name="n_3mainValue【公営住宅】&#10;有形固定資産減価償却率">
          <a:extLst>
            <a:ext uri="{FF2B5EF4-FFF2-40B4-BE49-F238E27FC236}">
              <a16:creationId xmlns:a16="http://schemas.microsoft.com/office/drawing/2014/main" id="{3A90D961-D18C-4811-9ED6-6E09979BD3E1}"/>
            </a:ext>
          </a:extLst>
        </xdr:cNvPr>
        <xdr:cNvSpPr txBox="1"/>
      </xdr:nvSpPr>
      <xdr:spPr>
        <a:xfrm>
          <a:off x="1816744" y="1383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81297</xdr:rowOff>
    </xdr:from>
    <xdr:ext cx="405111" cy="259045"/>
    <xdr:sp macro="" textlink="">
      <xdr:nvSpPr>
        <xdr:cNvPr id="316" name="n_4mainValue【公営住宅】&#10;有形固定資産減価償却率">
          <a:extLst>
            <a:ext uri="{FF2B5EF4-FFF2-40B4-BE49-F238E27FC236}">
              <a16:creationId xmlns:a16="http://schemas.microsoft.com/office/drawing/2014/main" id="{CD95807F-8B13-4E0E-A9B4-39BBFF4A4CE2}"/>
            </a:ext>
          </a:extLst>
        </xdr:cNvPr>
        <xdr:cNvSpPr txBox="1"/>
      </xdr:nvSpPr>
      <xdr:spPr>
        <a:xfrm>
          <a:off x="927744" y="1379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DCA7068E-68E7-462D-9422-9423DB2012D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4C9F7A4F-FC77-4F42-A78A-62AE25EC396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2FE8B144-123D-47A8-84E8-6037F08B93F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C105AD7F-56E1-4B8B-9032-EA941BF1ADC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654A662C-D934-4541-92CB-2330C174AFC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9DC98653-6D6E-4545-BF46-8D6F033CB24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F11B9692-6522-4C12-95AA-68C199BDE67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570488B6-6A6A-43B5-BC74-39DE647409F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0406A26-BD5E-4C61-A92D-CE718D958B5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FA7DF671-DAE5-4C41-94FE-FA068A1ECCA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E17F82A5-0453-48C5-8369-E928EB4770D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F8F87223-238D-4A43-9A69-D87DDECFA18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E714B5B8-2974-47A0-8104-D4D6C910AAC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38B13E4D-3E60-40FE-8E47-3E291BDB1E75}"/>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68CACCE1-367C-474C-BA1A-3279D02E2BB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BD5AD6C5-1B58-4D53-8392-3255D920E6AE}"/>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6CCAAB82-E628-4E42-B22D-821FFFC7F7D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FF896A03-0059-4022-97AC-8F9D3159EEFE}"/>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5CECC42B-840F-4F01-B341-1E324B06234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293B57C1-0FB4-4E20-B8C2-22227556A569}"/>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BC5B326B-10E1-4A94-95FA-C1410ADE663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E2FBA0E7-C166-4F33-BC2B-083346FDE576}"/>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A9C1115D-B0C1-4BC2-B970-AE745CB791D4}"/>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FB1648B3-B051-41EB-9F03-366587F4D29E}"/>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D6488A5C-8600-4897-B4EB-4D2D34727B86}"/>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0B4AB3BC-6330-44A8-A94E-B8C97C19B1E3}"/>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117288</xdr:rowOff>
    </xdr:from>
    <xdr:ext cx="469744" cy="259045"/>
    <xdr:sp macro="" textlink="">
      <xdr:nvSpPr>
        <xdr:cNvPr id="343" name="【公営住宅】&#10;一人当たり面積平均値テキスト">
          <a:extLst>
            <a:ext uri="{FF2B5EF4-FFF2-40B4-BE49-F238E27FC236}">
              <a16:creationId xmlns:a16="http://schemas.microsoft.com/office/drawing/2014/main" id="{B37DE0AC-75AA-4AEA-9799-29968D9C85C9}"/>
            </a:ext>
          </a:extLst>
        </xdr:cNvPr>
        <xdr:cNvSpPr txBox="1"/>
      </xdr:nvSpPr>
      <xdr:spPr>
        <a:xfrm>
          <a:off x="10515600" y="1451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D450009D-95B8-4BAC-9DAC-CDAEFBFFF880}"/>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A31790C2-8DBB-4330-BEEE-26471CB5F5D5}"/>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118636CD-C2B7-47B4-A45C-4EB549A0C3A3}"/>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148098</xdr:rowOff>
    </xdr:from>
    <xdr:to>
      <xdr:col>41</xdr:col>
      <xdr:colOff>101600</xdr:colOff>
      <xdr:row>85</xdr:row>
      <xdr:rowOff>78248</xdr:rowOff>
    </xdr:to>
    <xdr:sp macro="" textlink="">
      <xdr:nvSpPr>
        <xdr:cNvPr id="347" name="フローチャート: 判断 346">
          <a:extLst>
            <a:ext uri="{FF2B5EF4-FFF2-40B4-BE49-F238E27FC236}">
              <a16:creationId xmlns:a16="http://schemas.microsoft.com/office/drawing/2014/main" id="{BB5A7C70-EE49-4CEF-9497-5314CAF0880F}"/>
            </a:ext>
          </a:extLst>
        </xdr:cNvPr>
        <xdr:cNvSpPr/>
      </xdr:nvSpPr>
      <xdr:spPr>
        <a:xfrm>
          <a:off x="7810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121946</xdr:rowOff>
    </xdr:from>
    <xdr:to>
      <xdr:col>36</xdr:col>
      <xdr:colOff>165100</xdr:colOff>
      <xdr:row>85</xdr:row>
      <xdr:rowOff>52096</xdr:rowOff>
    </xdr:to>
    <xdr:sp macro="" textlink="">
      <xdr:nvSpPr>
        <xdr:cNvPr id="348" name="フローチャート: 判断 347">
          <a:extLst>
            <a:ext uri="{FF2B5EF4-FFF2-40B4-BE49-F238E27FC236}">
              <a16:creationId xmlns:a16="http://schemas.microsoft.com/office/drawing/2014/main" id="{F238CADA-F13F-4CEE-83F7-13DAD9ABE462}"/>
            </a:ext>
          </a:extLst>
        </xdr:cNvPr>
        <xdr:cNvSpPr/>
      </xdr:nvSpPr>
      <xdr:spPr>
        <a:xfrm>
          <a:off x="6921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FE9EFC0E-D270-497A-A429-6D2BD7B894B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20F63E8D-1BB5-4B2E-8658-EF8FB92575A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27F8900A-C647-4353-B8C5-9946681F6C7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1695E0B3-8D16-4352-9ABD-B5D5588F8BB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5EAF4D2-B2D5-4B37-B237-82B1642E1AC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137536</xdr:rowOff>
    </xdr:from>
    <xdr:to>
      <xdr:col>55</xdr:col>
      <xdr:colOff>50800</xdr:colOff>
      <xdr:row>85</xdr:row>
      <xdr:rowOff>67686</xdr:rowOff>
    </xdr:to>
    <xdr:sp macro="" textlink="">
      <xdr:nvSpPr>
        <xdr:cNvPr id="354" name="楕円 353">
          <a:extLst>
            <a:ext uri="{FF2B5EF4-FFF2-40B4-BE49-F238E27FC236}">
              <a16:creationId xmlns:a16="http://schemas.microsoft.com/office/drawing/2014/main" id="{64BEA93B-ECE4-4857-986A-A9D5A6091381}"/>
            </a:ext>
          </a:extLst>
        </xdr:cNvPr>
        <xdr:cNvSpPr/>
      </xdr:nvSpPr>
      <xdr:spPr>
        <a:xfrm>
          <a:off x="10426700" y="1453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160413</xdr:rowOff>
    </xdr:from>
    <xdr:ext cx="469744" cy="259045"/>
    <xdr:sp macro="" textlink="">
      <xdr:nvSpPr>
        <xdr:cNvPr id="355" name="【公営住宅】&#10;一人当たり面積該当値テキスト">
          <a:extLst>
            <a:ext uri="{FF2B5EF4-FFF2-40B4-BE49-F238E27FC236}">
              <a16:creationId xmlns:a16="http://schemas.microsoft.com/office/drawing/2014/main" id="{C892F320-F3A1-499A-9EBE-A4A498E82381}"/>
            </a:ext>
          </a:extLst>
        </xdr:cNvPr>
        <xdr:cNvSpPr txBox="1"/>
      </xdr:nvSpPr>
      <xdr:spPr>
        <a:xfrm>
          <a:off x="10515600" y="1439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146131</xdr:rowOff>
    </xdr:from>
    <xdr:to>
      <xdr:col>50</xdr:col>
      <xdr:colOff>165100</xdr:colOff>
      <xdr:row>85</xdr:row>
      <xdr:rowOff>76281</xdr:rowOff>
    </xdr:to>
    <xdr:sp macro="" textlink="">
      <xdr:nvSpPr>
        <xdr:cNvPr id="356" name="楕円 355">
          <a:extLst>
            <a:ext uri="{FF2B5EF4-FFF2-40B4-BE49-F238E27FC236}">
              <a16:creationId xmlns:a16="http://schemas.microsoft.com/office/drawing/2014/main" id="{4E0D0A97-D196-4046-8B8D-175B5ADEDF32}"/>
            </a:ext>
          </a:extLst>
        </xdr:cNvPr>
        <xdr:cNvSpPr/>
      </xdr:nvSpPr>
      <xdr:spPr>
        <a:xfrm>
          <a:off x="9588500" y="1454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16886</xdr:rowOff>
    </xdr:from>
    <xdr:to>
      <xdr:col>55</xdr:col>
      <xdr:colOff>0</xdr:colOff>
      <xdr:row>85</xdr:row>
      <xdr:rowOff>25481</xdr:rowOff>
    </xdr:to>
    <xdr:cxnSp macro="">
      <xdr:nvCxnSpPr>
        <xdr:cNvPr id="357" name="直線コネクタ 356">
          <a:extLst>
            <a:ext uri="{FF2B5EF4-FFF2-40B4-BE49-F238E27FC236}">
              <a16:creationId xmlns:a16="http://schemas.microsoft.com/office/drawing/2014/main" id="{D8801A3D-EC50-4D65-85CA-CEC550CB13B6}"/>
            </a:ext>
          </a:extLst>
        </xdr:cNvPr>
        <xdr:cNvCxnSpPr/>
      </xdr:nvCxnSpPr>
      <xdr:spPr>
        <a:xfrm flipV="1">
          <a:off x="9639300" y="14590136"/>
          <a:ext cx="8382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156099</xdr:rowOff>
    </xdr:from>
    <xdr:to>
      <xdr:col>46</xdr:col>
      <xdr:colOff>38100</xdr:colOff>
      <xdr:row>85</xdr:row>
      <xdr:rowOff>86249</xdr:rowOff>
    </xdr:to>
    <xdr:sp macro="" textlink="">
      <xdr:nvSpPr>
        <xdr:cNvPr id="358" name="楕円 357">
          <a:extLst>
            <a:ext uri="{FF2B5EF4-FFF2-40B4-BE49-F238E27FC236}">
              <a16:creationId xmlns:a16="http://schemas.microsoft.com/office/drawing/2014/main" id="{32BC003C-1A0F-424E-9F32-80F4C8D25096}"/>
            </a:ext>
          </a:extLst>
        </xdr:cNvPr>
        <xdr:cNvSpPr/>
      </xdr:nvSpPr>
      <xdr:spPr>
        <a:xfrm>
          <a:off x="8699500" y="1455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25481</xdr:rowOff>
    </xdr:from>
    <xdr:to>
      <xdr:col>50</xdr:col>
      <xdr:colOff>114300</xdr:colOff>
      <xdr:row>85</xdr:row>
      <xdr:rowOff>35449</xdr:rowOff>
    </xdr:to>
    <xdr:cxnSp macro="">
      <xdr:nvCxnSpPr>
        <xdr:cNvPr id="359" name="直線コネクタ 358">
          <a:extLst>
            <a:ext uri="{FF2B5EF4-FFF2-40B4-BE49-F238E27FC236}">
              <a16:creationId xmlns:a16="http://schemas.microsoft.com/office/drawing/2014/main" id="{5C9D21E1-5971-47FB-BB8E-5543A2E4C44C}"/>
            </a:ext>
          </a:extLst>
        </xdr:cNvPr>
        <xdr:cNvCxnSpPr/>
      </xdr:nvCxnSpPr>
      <xdr:spPr>
        <a:xfrm flipV="1">
          <a:off x="8750300" y="14598731"/>
          <a:ext cx="889000" cy="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136255</xdr:rowOff>
    </xdr:from>
    <xdr:to>
      <xdr:col>41</xdr:col>
      <xdr:colOff>101600</xdr:colOff>
      <xdr:row>85</xdr:row>
      <xdr:rowOff>66405</xdr:rowOff>
    </xdr:to>
    <xdr:sp macro="" textlink="">
      <xdr:nvSpPr>
        <xdr:cNvPr id="360" name="楕円 359">
          <a:extLst>
            <a:ext uri="{FF2B5EF4-FFF2-40B4-BE49-F238E27FC236}">
              <a16:creationId xmlns:a16="http://schemas.microsoft.com/office/drawing/2014/main" id="{D4302344-9EB0-4AEC-848F-B4683CBE4BD8}"/>
            </a:ext>
          </a:extLst>
        </xdr:cNvPr>
        <xdr:cNvSpPr/>
      </xdr:nvSpPr>
      <xdr:spPr>
        <a:xfrm>
          <a:off x="7810500" y="145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15605</xdr:rowOff>
    </xdr:from>
    <xdr:to>
      <xdr:col>45</xdr:col>
      <xdr:colOff>177800</xdr:colOff>
      <xdr:row>85</xdr:row>
      <xdr:rowOff>35449</xdr:rowOff>
    </xdr:to>
    <xdr:cxnSp macro="">
      <xdr:nvCxnSpPr>
        <xdr:cNvPr id="361" name="直線コネクタ 360">
          <a:extLst>
            <a:ext uri="{FF2B5EF4-FFF2-40B4-BE49-F238E27FC236}">
              <a16:creationId xmlns:a16="http://schemas.microsoft.com/office/drawing/2014/main" id="{4D5980E0-F780-4C40-8327-F6C0A119A603}"/>
            </a:ext>
          </a:extLst>
        </xdr:cNvPr>
        <xdr:cNvCxnSpPr/>
      </xdr:nvCxnSpPr>
      <xdr:spPr>
        <a:xfrm>
          <a:off x="7861300" y="14588855"/>
          <a:ext cx="889000" cy="1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141697</xdr:rowOff>
    </xdr:from>
    <xdr:to>
      <xdr:col>36</xdr:col>
      <xdr:colOff>165100</xdr:colOff>
      <xdr:row>85</xdr:row>
      <xdr:rowOff>71847</xdr:rowOff>
    </xdr:to>
    <xdr:sp macro="" textlink="">
      <xdr:nvSpPr>
        <xdr:cNvPr id="362" name="楕円 361">
          <a:extLst>
            <a:ext uri="{FF2B5EF4-FFF2-40B4-BE49-F238E27FC236}">
              <a16:creationId xmlns:a16="http://schemas.microsoft.com/office/drawing/2014/main" id="{17B4B74E-C197-4BE2-ACF1-9330FD3B8AD7}"/>
            </a:ext>
          </a:extLst>
        </xdr:cNvPr>
        <xdr:cNvSpPr/>
      </xdr:nvSpPr>
      <xdr:spPr>
        <a:xfrm>
          <a:off x="6921500" y="1454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15605</xdr:rowOff>
    </xdr:from>
    <xdr:to>
      <xdr:col>41</xdr:col>
      <xdr:colOff>50800</xdr:colOff>
      <xdr:row>85</xdr:row>
      <xdr:rowOff>21047</xdr:rowOff>
    </xdr:to>
    <xdr:cxnSp macro="">
      <xdr:nvCxnSpPr>
        <xdr:cNvPr id="363" name="直線コネクタ 362">
          <a:extLst>
            <a:ext uri="{FF2B5EF4-FFF2-40B4-BE49-F238E27FC236}">
              <a16:creationId xmlns:a16="http://schemas.microsoft.com/office/drawing/2014/main" id="{58035BAE-498B-44D1-BADA-1FAF536E452E}"/>
            </a:ext>
          </a:extLst>
        </xdr:cNvPr>
        <xdr:cNvCxnSpPr/>
      </xdr:nvCxnSpPr>
      <xdr:spPr>
        <a:xfrm flipV="1">
          <a:off x="6972300" y="14588855"/>
          <a:ext cx="8890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71249</xdr:rowOff>
    </xdr:from>
    <xdr:ext cx="469744" cy="259045"/>
    <xdr:sp macro="" textlink="">
      <xdr:nvSpPr>
        <xdr:cNvPr id="364" name="n_1aveValue【公営住宅】&#10;一人当たり面積">
          <a:extLst>
            <a:ext uri="{FF2B5EF4-FFF2-40B4-BE49-F238E27FC236}">
              <a16:creationId xmlns:a16="http://schemas.microsoft.com/office/drawing/2014/main" id="{D7B7F843-5B59-4341-82B7-5C1DD14D7C13}"/>
            </a:ext>
          </a:extLst>
        </xdr:cNvPr>
        <xdr:cNvSpPr txBox="1"/>
      </xdr:nvSpPr>
      <xdr:spPr>
        <a:xfrm>
          <a:off x="9391727" y="1464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95277</xdr:rowOff>
    </xdr:from>
    <xdr:ext cx="469744" cy="259045"/>
    <xdr:sp macro="" textlink="">
      <xdr:nvSpPr>
        <xdr:cNvPr id="365" name="n_2aveValue【公営住宅】&#10;一人当たり面積">
          <a:extLst>
            <a:ext uri="{FF2B5EF4-FFF2-40B4-BE49-F238E27FC236}">
              <a16:creationId xmlns:a16="http://schemas.microsoft.com/office/drawing/2014/main" id="{57FAAFD4-479D-4EAB-9BF7-2C47647092AA}"/>
            </a:ext>
          </a:extLst>
        </xdr:cNvPr>
        <xdr:cNvSpPr txBox="1"/>
      </xdr:nvSpPr>
      <xdr:spPr>
        <a:xfrm>
          <a:off x="8515427" y="14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69375</xdr:rowOff>
    </xdr:from>
    <xdr:ext cx="469744" cy="259045"/>
    <xdr:sp macro="" textlink="">
      <xdr:nvSpPr>
        <xdr:cNvPr id="366" name="n_3aveValue【公営住宅】&#10;一人当たり面積">
          <a:extLst>
            <a:ext uri="{FF2B5EF4-FFF2-40B4-BE49-F238E27FC236}">
              <a16:creationId xmlns:a16="http://schemas.microsoft.com/office/drawing/2014/main" id="{54148670-ADF3-4DDA-81DE-85940FE36F1A}"/>
            </a:ext>
          </a:extLst>
        </xdr:cNvPr>
        <xdr:cNvSpPr txBox="1"/>
      </xdr:nvSpPr>
      <xdr:spPr>
        <a:xfrm>
          <a:off x="7626427" y="1464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68623</xdr:rowOff>
    </xdr:from>
    <xdr:ext cx="469744" cy="259045"/>
    <xdr:sp macro="" textlink="">
      <xdr:nvSpPr>
        <xdr:cNvPr id="367" name="n_4aveValue【公営住宅】&#10;一人当たり面積">
          <a:extLst>
            <a:ext uri="{FF2B5EF4-FFF2-40B4-BE49-F238E27FC236}">
              <a16:creationId xmlns:a16="http://schemas.microsoft.com/office/drawing/2014/main" id="{92C28807-51A2-4D57-B6BE-070BD1AD9D5C}"/>
            </a:ext>
          </a:extLst>
        </xdr:cNvPr>
        <xdr:cNvSpPr txBox="1"/>
      </xdr:nvSpPr>
      <xdr:spPr>
        <a:xfrm>
          <a:off x="6737427" y="1429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92808</xdr:rowOff>
    </xdr:from>
    <xdr:ext cx="469744" cy="259045"/>
    <xdr:sp macro="" textlink="">
      <xdr:nvSpPr>
        <xdr:cNvPr id="368" name="n_1mainValue【公営住宅】&#10;一人当たり面積">
          <a:extLst>
            <a:ext uri="{FF2B5EF4-FFF2-40B4-BE49-F238E27FC236}">
              <a16:creationId xmlns:a16="http://schemas.microsoft.com/office/drawing/2014/main" id="{F1CB1FA5-F163-4DD4-927D-854198D7042B}"/>
            </a:ext>
          </a:extLst>
        </xdr:cNvPr>
        <xdr:cNvSpPr txBox="1"/>
      </xdr:nvSpPr>
      <xdr:spPr>
        <a:xfrm>
          <a:off x="9391727" y="1432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77376</xdr:rowOff>
    </xdr:from>
    <xdr:ext cx="469744" cy="259045"/>
    <xdr:sp macro="" textlink="">
      <xdr:nvSpPr>
        <xdr:cNvPr id="369" name="n_2mainValue【公営住宅】&#10;一人当たり面積">
          <a:extLst>
            <a:ext uri="{FF2B5EF4-FFF2-40B4-BE49-F238E27FC236}">
              <a16:creationId xmlns:a16="http://schemas.microsoft.com/office/drawing/2014/main" id="{7EBC4C2D-B1C7-400B-8227-3C69987A5E4D}"/>
            </a:ext>
          </a:extLst>
        </xdr:cNvPr>
        <xdr:cNvSpPr txBox="1"/>
      </xdr:nvSpPr>
      <xdr:spPr>
        <a:xfrm>
          <a:off x="8515427" y="1465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82932</xdr:rowOff>
    </xdr:from>
    <xdr:ext cx="469744" cy="259045"/>
    <xdr:sp macro="" textlink="">
      <xdr:nvSpPr>
        <xdr:cNvPr id="370" name="n_3mainValue【公営住宅】&#10;一人当たり面積">
          <a:extLst>
            <a:ext uri="{FF2B5EF4-FFF2-40B4-BE49-F238E27FC236}">
              <a16:creationId xmlns:a16="http://schemas.microsoft.com/office/drawing/2014/main" id="{58A69C93-E9BE-4901-ADB0-1B28300495FF}"/>
            </a:ext>
          </a:extLst>
        </xdr:cNvPr>
        <xdr:cNvSpPr txBox="1"/>
      </xdr:nvSpPr>
      <xdr:spPr>
        <a:xfrm>
          <a:off x="7626427" y="1431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62974</xdr:rowOff>
    </xdr:from>
    <xdr:ext cx="469744" cy="259045"/>
    <xdr:sp macro="" textlink="">
      <xdr:nvSpPr>
        <xdr:cNvPr id="371" name="n_4mainValue【公営住宅】&#10;一人当たり面積">
          <a:extLst>
            <a:ext uri="{FF2B5EF4-FFF2-40B4-BE49-F238E27FC236}">
              <a16:creationId xmlns:a16="http://schemas.microsoft.com/office/drawing/2014/main" id="{2A196B92-4034-4C53-AD81-269FBAB50E0A}"/>
            </a:ext>
          </a:extLst>
        </xdr:cNvPr>
        <xdr:cNvSpPr txBox="1"/>
      </xdr:nvSpPr>
      <xdr:spPr>
        <a:xfrm>
          <a:off x="6737427" y="1463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792C2BF2-ADA9-4C26-953A-ABD872A7F9E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E37A2958-1CC6-4206-B803-D42ABE9B86D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507BF50A-716E-4267-8C89-C30F53471E4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CA984CB3-A0DB-4156-98C4-6333CC7661E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9C3AE1A9-F717-48CF-81FC-B026D1A3955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49F7DC79-2F02-4345-AF21-6FC82BEDD36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80E61BC1-D9E9-4EFF-B3DD-6182598F318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0CA79175-3851-44E6-BB62-79721EBC0FE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B9781054-E326-4F49-B3F8-7483EB8A33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E0EE8099-E950-4FF2-8A1A-FDE34CE26F3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0FC41251-524B-4173-84CA-6B1CAF532FB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a:extLst>
            <a:ext uri="{FF2B5EF4-FFF2-40B4-BE49-F238E27FC236}">
              <a16:creationId xmlns:a16="http://schemas.microsoft.com/office/drawing/2014/main" id="{D7B01BA8-71A0-4767-8C7A-3A666E8998B4}"/>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4" name="テキスト ボックス 383">
          <a:extLst>
            <a:ext uri="{FF2B5EF4-FFF2-40B4-BE49-F238E27FC236}">
              <a16:creationId xmlns:a16="http://schemas.microsoft.com/office/drawing/2014/main" id="{C91DC61F-81A3-4585-80B5-2FD95A770E4F}"/>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a:extLst>
            <a:ext uri="{FF2B5EF4-FFF2-40B4-BE49-F238E27FC236}">
              <a16:creationId xmlns:a16="http://schemas.microsoft.com/office/drawing/2014/main" id="{3518A232-4CAF-4493-A341-A84FB39DEE98}"/>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a:extLst>
            <a:ext uri="{FF2B5EF4-FFF2-40B4-BE49-F238E27FC236}">
              <a16:creationId xmlns:a16="http://schemas.microsoft.com/office/drawing/2014/main" id="{04D556F5-ECCB-4E47-AE42-5492C6CEBC88}"/>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a:extLst>
            <a:ext uri="{FF2B5EF4-FFF2-40B4-BE49-F238E27FC236}">
              <a16:creationId xmlns:a16="http://schemas.microsoft.com/office/drawing/2014/main" id="{60383623-ABDF-46F4-99BF-A6AE32408668}"/>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a:extLst>
            <a:ext uri="{FF2B5EF4-FFF2-40B4-BE49-F238E27FC236}">
              <a16:creationId xmlns:a16="http://schemas.microsoft.com/office/drawing/2014/main" id="{0F583015-158C-431F-BC2A-13B13A5B0FC2}"/>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a:extLst>
            <a:ext uri="{FF2B5EF4-FFF2-40B4-BE49-F238E27FC236}">
              <a16:creationId xmlns:a16="http://schemas.microsoft.com/office/drawing/2014/main" id="{8FB02F1A-ED06-45F3-8F64-6005C39CC8A5}"/>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a:extLst>
            <a:ext uri="{FF2B5EF4-FFF2-40B4-BE49-F238E27FC236}">
              <a16:creationId xmlns:a16="http://schemas.microsoft.com/office/drawing/2014/main" id="{1F761D41-2CB9-45E0-B624-9FAEE997A4F6}"/>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a:extLst>
            <a:ext uri="{FF2B5EF4-FFF2-40B4-BE49-F238E27FC236}">
              <a16:creationId xmlns:a16="http://schemas.microsoft.com/office/drawing/2014/main" id="{B9A8B188-0F42-4B52-B060-454435B04D67}"/>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a:extLst>
            <a:ext uri="{FF2B5EF4-FFF2-40B4-BE49-F238E27FC236}">
              <a16:creationId xmlns:a16="http://schemas.microsoft.com/office/drawing/2014/main" id="{51019195-4D56-4F37-8F01-E7ACDFC61002}"/>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5305F582-4DEB-45AD-8C78-CA0F8914FF3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a:extLst>
            <a:ext uri="{FF2B5EF4-FFF2-40B4-BE49-F238E27FC236}">
              <a16:creationId xmlns:a16="http://schemas.microsoft.com/office/drawing/2014/main" id="{CFCBFF25-1163-40A2-89FF-4A66B8F193C6}"/>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港湾・漁港】&#10;有形固定資産減価償却率グラフ枠">
          <a:extLst>
            <a:ext uri="{FF2B5EF4-FFF2-40B4-BE49-F238E27FC236}">
              <a16:creationId xmlns:a16="http://schemas.microsoft.com/office/drawing/2014/main" id="{015E142D-9232-4092-8BFF-95BDD6C97F8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57150</xdr:rowOff>
    </xdr:from>
    <xdr:to>
      <xdr:col>24</xdr:col>
      <xdr:colOff>62865</xdr:colOff>
      <xdr:row>108</xdr:row>
      <xdr:rowOff>152400</xdr:rowOff>
    </xdr:to>
    <xdr:cxnSp macro="">
      <xdr:nvCxnSpPr>
        <xdr:cNvPr id="396" name="直線コネクタ 395">
          <a:extLst>
            <a:ext uri="{FF2B5EF4-FFF2-40B4-BE49-F238E27FC236}">
              <a16:creationId xmlns:a16="http://schemas.microsoft.com/office/drawing/2014/main" id="{E4B8A23D-7FCE-464A-9B3E-CDDE331C4377}"/>
            </a:ext>
          </a:extLst>
        </xdr:cNvPr>
        <xdr:cNvCxnSpPr/>
      </xdr:nvCxnSpPr>
      <xdr:spPr>
        <a:xfrm flipV="1">
          <a:off x="4634865" y="1703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7" name="【港湾・漁港】&#10;有形固定資産減価償却率最小値テキスト">
          <a:extLst>
            <a:ext uri="{FF2B5EF4-FFF2-40B4-BE49-F238E27FC236}">
              <a16:creationId xmlns:a16="http://schemas.microsoft.com/office/drawing/2014/main" id="{E4299307-3A9B-4A50-99FF-D19E1083417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98" name="直線コネクタ 397">
          <a:extLst>
            <a:ext uri="{FF2B5EF4-FFF2-40B4-BE49-F238E27FC236}">
              <a16:creationId xmlns:a16="http://schemas.microsoft.com/office/drawing/2014/main" id="{1C5B1932-2649-4B9C-AF04-D0DC2D95E7BE}"/>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3827</xdr:rowOff>
    </xdr:from>
    <xdr:ext cx="405111" cy="259045"/>
    <xdr:sp macro="" textlink="">
      <xdr:nvSpPr>
        <xdr:cNvPr id="399" name="【港湾・漁港】&#10;有形固定資産減価償却率最大値テキスト">
          <a:extLst>
            <a:ext uri="{FF2B5EF4-FFF2-40B4-BE49-F238E27FC236}">
              <a16:creationId xmlns:a16="http://schemas.microsoft.com/office/drawing/2014/main" id="{FEC5C777-95CF-41D9-AC31-826CA5A365F4}"/>
            </a:ext>
          </a:extLst>
        </xdr:cNvPr>
        <xdr:cNvSpPr txBox="1"/>
      </xdr:nvSpPr>
      <xdr:spPr>
        <a:xfrm>
          <a:off x="4673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57150</xdr:rowOff>
    </xdr:from>
    <xdr:to>
      <xdr:col>24</xdr:col>
      <xdr:colOff>152400</xdr:colOff>
      <xdr:row>99</xdr:row>
      <xdr:rowOff>57150</xdr:rowOff>
    </xdr:to>
    <xdr:cxnSp macro="">
      <xdr:nvCxnSpPr>
        <xdr:cNvPr id="400" name="直線コネクタ 399">
          <a:extLst>
            <a:ext uri="{FF2B5EF4-FFF2-40B4-BE49-F238E27FC236}">
              <a16:creationId xmlns:a16="http://schemas.microsoft.com/office/drawing/2014/main" id="{8FC3062B-EF40-4CED-B742-5C8EC355730D}"/>
            </a:ext>
          </a:extLst>
        </xdr:cNvPr>
        <xdr:cNvCxnSpPr/>
      </xdr:nvCxnSpPr>
      <xdr:spPr>
        <a:xfrm>
          <a:off x="4546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27322</xdr:rowOff>
    </xdr:from>
    <xdr:ext cx="405111" cy="259045"/>
    <xdr:sp macro="" textlink="">
      <xdr:nvSpPr>
        <xdr:cNvPr id="401" name="【港湾・漁港】&#10;有形固定資産減価償却率平均値テキスト">
          <a:extLst>
            <a:ext uri="{FF2B5EF4-FFF2-40B4-BE49-F238E27FC236}">
              <a16:creationId xmlns:a16="http://schemas.microsoft.com/office/drawing/2014/main" id="{462A1837-7A6D-4316-A563-A944FE4B00C4}"/>
            </a:ext>
          </a:extLst>
        </xdr:cNvPr>
        <xdr:cNvSpPr txBox="1"/>
      </xdr:nvSpPr>
      <xdr:spPr>
        <a:xfrm>
          <a:off x="4673600" y="1768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4445</xdr:rowOff>
    </xdr:from>
    <xdr:to>
      <xdr:col>24</xdr:col>
      <xdr:colOff>114300</xdr:colOff>
      <xdr:row>104</xdr:row>
      <xdr:rowOff>106045</xdr:rowOff>
    </xdr:to>
    <xdr:sp macro="" textlink="">
      <xdr:nvSpPr>
        <xdr:cNvPr id="402" name="フローチャート: 判断 401">
          <a:extLst>
            <a:ext uri="{FF2B5EF4-FFF2-40B4-BE49-F238E27FC236}">
              <a16:creationId xmlns:a16="http://schemas.microsoft.com/office/drawing/2014/main" id="{D5269602-A270-43EA-A6B3-EE7AA03D3959}"/>
            </a:ext>
          </a:extLst>
        </xdr:cNvPr>
        <xdr:cNvSpPr/>
      </xdr:nvSpPr>
      <xdr:spPr>
        <a:xfrm>
          <a:off x="45847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158750</xdr:rowOff>
    </xdr:from>
    <xdr:to>
      <xdr:col>20</xdr:col>
      <xdr:colOff>38100</xdr:colOff>
      <xdr:row>104</xdr:row>
      <xdr:rowOff>88900</xdr:rowOff>
    </xdr:to>
    <xdr:sp macro="" textlink="">
      <xdr:nvSpPr>
        <xdr:cNvPr id="403" name="フローチャート: 判断 402">
          <a:extLst>
            <a:ext uri="{FF2B5EF4-FFF2-40B4-BE49-F238E27FC236}">
              <a16:creationId xmlns:a16="http://schemas.microsoft.com/office/drawing/2014/main" id="{A10262E3-0E5E-45AD-95E2-C568FCBE9EA1}"/>
            </a:ext>
          </a:extLst>
        </xdr:cNvPr>
        <xdr:cNvSpPr/>
      </xdr:nvSpPr>
      <xdr:spPr>
        <a:xfrm>
          <a:off x="3746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128270</xdr:rowOff>
    </xdr:from>
    <xdr:to>
      <xdr:col>15</xdr:col>
      <xdr:colOff>101600</xdr:colOff>
      <xdr:row>104</xdr:row>
      <xdr:rowOff>58420</xdr:rowOff>
    </xdr:to>
    <xdr:sp macro="" textlink="">
      <xdr:nvSpPr>
        <xdr:cNvPr id="404" name="フローチャート: 判断 403">
          <a:extLst>
            <a:ext uri="{FF2B5EF4-FFF2-40B4-BE49-F238E27FC236}">
              <a16:creationId xmlns:a16="http://schemas.microsoft.com/office/drawing/2014/main" id="{0006BA99-EA7E-40B0-ACFB-D4CAEB5046A7}"/>
            </a:ext>
          </a:extLst>
        </xdr:cNvPr>
        <xdr:cNvSpPr/>
      </xdr:nvSpPr>
      <xdr:spPr>
        <a:xfrm>
          <a:off x="2857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33020</xdr:rowOff>
    </xdr:from>
    <xdr:to>
      <xdr:col>10</xdr:col>
      <xdr:colOff>165100</xdr:colOff>
      <xdr:row>103</xdr:row>
      <xdr:rowOff>134620</xdr:rowOff>
    </xdr:to>
    <xdr:sp macro="" textlink="">
      <xdr:nvSpPr>
        <xdr:cNvPr id="405" name="フローチャート: 判断 404">
          <a:extLst>
            <a:ext uri="{FF2B5EF4-FFF2-40B4-BE49-F238E27FC236}">
              <a16:creationId xmlns:a16="http://schemas.microsoft.com/office/drawing/2014/main" id="{AF94792E-F9B5-42F5-A023-5A848C77F06E}"/>
            </a:ext>
          </a:extLst>
        </xdr:cNvPr>
        <xdr:cNvSpPr/>
      </xdr:nvSpPr>
      <xdr:spPr>
        <a:xfrm>
          <a:off x="1968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15875</xdr:rowOff>
    </xdr:from>
    <xdr:to>
      <xdr:col>6</xdr:col>
      <xdr:colOff>38100</xdr:colOff>
      <xdr:row>103</xdr:row>
      <xdr:rowOff>117475</xdr:rowOff>
    </xdr:to>
    <xdr:sp macro="" textlink="">
      <xdr:nvSpPr>
        <xdr:cNvPr id="406" name="フローチャート: 判断 405">
          <a:extLst>
            <a:ext uri="{FF2B5EF4-FFF2-40B4-BE49-F238E27FC236}">
              <a16:creationId xmlns:a16="http://schemas.microsoft.com/office/drawing/2014/main" id="{1E22BB8B-1F8D-4A50-8E80-F69EA44823FD}"/>
            </a:ext>
          </a:extLst>
        </xdr:cNvPr>
        <xdr:cNvSpPr/>
      </xdr:nvSpPr>
      <xdr:spPr>
        <a:xfrm>
          <a:off x="1079500" y="1767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53DFA90C-735B-4A08-B1A9-C3C391DC1C6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7F7FCE98-F084-4450-B8A7-E79CED81DB6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3398427F-62A9-44C8-A9C5-BECFD3F0ADD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CC2387B1-4F90-47B3-AB25-83B27279E5D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24DB3C17-EDD7-42E0-A222-6F12194BF55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103505</xdr:rowOff>
    </xdr:from>
    <xdr:to>
      <xdr:col>24</xdr:col>
      <xdr:colOff>114300</xdr:colOff>
      <xdr:row>105</xdr:row>
      <xdr:rowOff>33655</xdr:rowOff>
    </xdr:to>
    <xdr:sp macro="" textlink="">
      <xdr:nvSpPr>
        <xdr:cNvPr id="412" name="楕円 411">
          <a:extLst>
            <a:ext uri="{FF2B5EF4-FFF2-40B4-BE49-F238E27FC236}">
              <a16:creationId xmlns:a16="http://schemas.microsoft.com/office/drawing/2014/main" id="{1CB9BBAD-2369-474E-8A09-0EA3D539902C}"/>
            </a:ext>
          </a:extLst>
        </xdr:cNvPr>
        <xdr:cNvSpPr/>
      </xdr:nvSpPr>
      <xdr:spPr>
        <a:xfrm>
          <a:off x="4584700" y="1793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81932</xdr:rowOff>
    </xdr:from>
    <xdr:ext cx="405111" cy="259045"/>
    <xdr:sp macro="" textlink="">
      <xdr:nvSpPr>
        <xdr:cNvPr id="413" name="【港湾・漁港】&#10;有形固定資産減価償却率該当値テキスト">
          <a:extLst>
            <a:ext uri="{FF2B5EF4-FFF2-40B4-BE49-F238E27FC236}">
              <a16:creationId xmlns:a16="http://schemas.microsoft.com/office/drawing/2014/main" id="{667CD85D-F7E0-4443-B0A0-81B9E15AA016}"/>
            </a:ext>
          </a:extLst>
        </xdr:cNvPr>
        <xdr:cNvSpPr txBox="1"/>
      </xdr:nvSpPr>
      <xdr:spPr>
        <a:xfrm>
          <a:off x="4673600" y="1791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86361</xdr:rowOff>
    </xdr:from>
    <xdr:to>
      <xdr:col>20</xdr:col>
      <xdr:colOff>38100</xdr:colOff>
      <xdr:row>105</xdr:row>
      <xdr:rowOff>16511</xdr:rowOff>
    </xdr:to>
    <xdr:sp macro="" textlink="">
      <xdr:nvSpPr>
        <xdr:cNvPr id="414" name="楕円 413">
          <a:extLst>
            <a:ext uri="{FF2B5EF4-FFF2-40B4-BE49-F238E27FC236}">
              <a16:creationId xmlns:a16="http://schemas.microsoft.com/office/drawing/2014/main" id="{E94CB153-CC50-44CF-8694-0DECA1712CB9}"/>
            </a:ext>
          </a:extLst>
        </xdr:cNvPr>
        <xdr:cNvSpPr/>
      </xdr:nvSpPr>
      <xdr:spPr>
        <a:xfrm>
          <a:off x="3746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137161</xdr:rowOff>
    </xdr:from>
    <xdr:to>
      <xdr:col>24</xdr:col>
      <xdr:colOff>63500</xdr:colOff>
      <xdr:row>104</xdr:row>
      <xdr:rowOff>154305</xdr:rowOff>
    </xdr:to>
    <xdr:cxnSp macro="">
      <xdr:nvCxnSpPr>
        <xdr:cNvPr id="415" name="直線コネクタ 414">
          <a:extLst>
            <a:ext uri="{FF2B5EF4-FFF2-40B4-BE49-F238E27FC236}">
              <a16:creationId xmlns:a16="http://schemas.microsoft.com/office/drawing/2014/main" id="{17A49C7F-0CAC-4E48-97AB-D21773FC3549}"/>
            </a:ext>
          </a:extLst>
        </xdr:cNvPr>
        <xdr:cNvCxnSpPr/>
      </xdr:nvCxnSpPr>
      <xdr:spPr>
        <a:xfrm>
          <a:off x="3797300" y="17967961"/>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55880</xdr:rowOff>
    </xdr:from>
    <xdr:to>
      <xdr:col>15</xdr:col>
      <xdr:colOff>101600</xdr:colOff>
      <xdr:row>104</xdr:row>
      <xdr:rowOff>157480</xdr:rowOff>
    </xdr:to>
    <xdr:sp macro="" textlink="">
      <xdr:nvSpPr>
        <xdr:cNvPr id="416" name="楕円 415">
          <a:extLst>
            <a:ext uri="{FF2B5EF4-FFF2-40B4-BE49-F238E27FC236}">
              <a16:creationId xmlns:a16="http://schemas.microsoft.com/office/drawing/2014/main" id="{BEEB17B8-71BD-43E5-A4E2-9B35E1D25599}"/>
            </a:ext>
          </a:extLst>
        </xdr:cNvPr>
        <xdr:cNvSpPr/>
      </xdr:nvSpPr>
      <xdr:spPr>
        <a:xfrm>
          <a:off x="2857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106680</xdr:rowOff>
    </xdr:from>
    <xdr:to>
      <xdr:col>19</xdr:col>
      <xdr:colOff>177800</xdr:colOff>
      <xdr:row>104</xdr:row>
      <xdr:rowOff>137161</xdr:rowOff>
    </xdr:to>
    <xdr:cxnSp macro="">
      <xdr:nvCxnSpPr>
        <xdr:cNvPr id="417" name="直線コネクタ 416">
          <a:extLst>
            <a:ext uri="{FF2B5EF4-FFF2-40B4-BE49-F238E27FC236}">
              <a16:creationId xmlns:a16="http://schemas.microsoft.com/office/drawing/2014/main" id="{5EC8FFD6-79B9-430F-9ABB-A94B51B79737}"/>
            </a:ext>
          </a:extLst>
        </xdr:cNvPr>
        <xdr:cNvCxnSpPr/>
      </xdr:nvCxnSpPr>
      <xdr:spPr>
        <a:xfrm>
          <a:off x="2908300" y="179374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23495</xdr:rowOff>
    </xdr:from>
    <xdr:to>
      <xdr:col>10</xdr:col>
      <xdr:colOff>165100</xdr:colOff>
      <xdr:row>104</xdr:row>
      <xdr:rowOff>125095</xdr:rowOff>
    </xdr:to>
    <xdr:sp macro="" textlink="">
      <xdr:nvSpPr>
        <xdr:cNvPr id="418" name="楕円 417">
          <a:extLst>
            <a:ext uri="{FF2B5EF4-FFF2-40B4-BE49-F238E27FC236}">
              <a16:creationId xmlns:a16="http://schemas.microsoft.com/office/drawing/2014/main" id="{740C228F-400D-46D1-B625-51F3095FE4AB}"/>
            </a:ext>
          </a:extLst>
        </xdr:cNvPr>
        <xdr:cNvSpPr/>
      </xdr:nvSpPr>
      <xdr:spPr>
        <a:xfrm>
          <a:off x="1968500" y="178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74295</xdr:rowOff>
    </xdr:from>
    <xdr:to>
      <xdr:col>15</xdr:col>
      <xdr:colOff>50800</xdr:colOff>
      <xdr:row>104</xdr:row>
      <xdr:rowOff>106680</xdr:rowOff>
    </xdr:to>
    <xdr:cxnSp macro="">
      <xdr:nvCxnSpPr>
        <xdr:cNvPr id="419" name="直線コネクタ 418">
          <a:extLst>
            <a:ext uri="{FF2B5EF4-FFF2-40B4-BE49-F238E27FC236}">
              <a16:creationId xmlns:a16="http://schemas.microsoft.com/office/drawing/2014/main" id="{0965A8BA-CC70-46BB-96C7-9E605BC037B8}"/>
            </a:ext>
          </a:extLst>
        </xdr:cNvPr>
        <xdr:cNvCxnSpPr/>
      </xdr:nvCxnSpPr>
      <xdr:spPr>
        <a:xfrm>
          <a:off x="2019300" y="179050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170180</xdr:rowOff>
    </xdr:from>
    <xdr:to>
      <xdr:col>6</xdr:col>
      <xdr:colOff>38100</xdr:colOff>
      <xdr:row>104</xdr:row>
      <xdr:rowOff>100330</xdr:rowOff>
    </xdr:to>
    <xdr:sp macro="" textlink="">
      <xdr:nvSpPr>
        <xdr:cNvPr id="420" name="楕円 419">
          <a:extLst>
            <a:ext uri="{FF2B5EF4-FFF2-40B4-BE49-F238E27FC236}">
              <a16:creationId xmlns:a16="http://schemas.microsoft.com/office/drawing/2014/main" id="{0B68B447-8531-4363-9BD1-2C5351EA52F9}"/>
            </a:ext>
          </a:extLst>
        </xdr:cNvPr>
        <xdr:cNvSpPr/>
      </xdr:nvSpPr>
      <xdr:spPr>
        <a:xfrm>
          <a:off x="10795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49530</xdr:rowOff>
    </xdr:from>
    <xdr:to>
      <xdr:col>10</xdr:col>
      <xdr:colOff>114300</xdr:colOff>
      <xdr:row>104</xdr:row>
      <xdr:rowOff>74295</xdr:rowOff>
    </xdr:to>
    <xdr:cxnSp macro="">
      <xdr:nvCxnSpPr>
        <xdr:cNvPr id="421" name="直線コネクタ 420">
          <a:extLst>
            <a:ext uri="{FF2B5EF4-FFF2-40B4-BE49-F238E27FC236}">
              <a16:creationId xmlns:a16="http://schemas.microsoft.com/office/drawing/2014/main" id="{C758B5C4-6F5E-4821-9855-CF850C86B108}"/>
            </a:ext>
          </a:extLst>
        </xdr:cNvPr>
        <xdr:cNvCxnSpPr/>
      </xdr:nvCxnSpPr>
      <xdr:spPr>
        <a:xfrm>
          <a:off x="1130300" y="178803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105427</xdr:rowOff>
    </xdr:from>
    <xdr:ext cx="405111" cy="259045"/>
    <xdr:sp macro="" textlink="">
      <xdr:nvSpPr>
        <xdr:cNvPr id="422" name="n_1aveValue【港湾・漁港】&#10;有形固定資産減価償却率">
          <a:extLst>
            <a:ext uri="{FF2B5EF4-FFF2-40B4-BE49-F238E27FC236}">
              <a16:creationId xmlns:a16="http://schemas.microsoft.com/office/drawing/2014/main" id="{239BB207-BEE2-4266-8B22-65252707188B}"/>
            </a:ext>
          </a:extLst>
        </xdr:cNvPr>
        <xdr:cNvSpPr txBox="1"/>
      </xdr:nvSpPr>
      <xdr:spPr>
        <a:xfrm>
          <a:off x="35820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74947</xdr:rowOff>
    </xdr:from>
    <xdr:ext cx="405111" cy="259045"/>
    <xdr:sp macro="" textlink="">
      <xdr:nvSpPr>
        <xdr:cNvPr id="423" name="n_2aveValue【港湾・漁港】&#10;有形固定資産減価償却率">
          <a:extLst>
            <a:ext uri="{FF2B5EF4-FFF2-40B4-BE49-F238E27FC236}">
              <a16:creationId xmlns:a16="http://schemas.microsoft.com/office/drawing/2014/main" id="{9791BD43-2AA7-4B26-8E24-99D5A5E5BCBE}"/>
            </a:ext>
          </a:extLst>
        </xdr:cNvPr>
        <xdr:cNvSpPr txBox="1"/>
      </xdr:nvSpPr>
      <xdr:spPr>
        <a:xfrm>
          <a:off x="2705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151147</xdr:rowOff>
    </xdr:from>
    <xdr:ext cx="405111" cy="259045"/>
    <xdr:sp macro="" textlink="">
      <xdr:nvSpPr>
        <xdr:cNvPr id="424" name="n_3aveValue【港湾・漁港】&#10;有形固定資産減価償却率">
          <a:extLst>
            <a:ext uri="{FF2B5EF4-FFF2-40B4-BE49-F238E27FC236}">
              <a16:creationId xmlns:a16="http://schemas.microsoft.com/office/drawing/2014/main" id="{707ED178-4125-470E-BC1B-E99287D66440}"/>
            </a:ext>
          </a:extLst>
        </xdr:cNvPr>
        <xdr:cNvSpPr txBox="1"/>
      </xdr:nvSpPr>
      <xdr:spPr>
        <a:xfrm>
          <a:off x="1816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134002</xdr:rowOff>
    </xdr:from>
    <xdr:ext cx="405111" cy="259045"/>
    <xdr:sp macro="" textlink="">
      <xdr:nvSpPr>
        <xdr:cNvPr id="425" name="n_4aveValue【港湾・漁港】&#10;有形固定資産減価償却率">
          <a:extLst>
            <a:ext uri="{FF2B5EF4-FFF2-40B4-BE49-F238E27FC236}">
              <a16:creationId xmlns:a16="http://schemas.microsoft.com/office/drawing/2014/main" id="{8DB3C409-075B-4D14-84DD-01650B62D41A}"/>
            </a:ext>
          </a:extLst>
        </xdr:cNvPr>
        <xdr:cNvSpPr txBox="1"/>
      </xdr:nvSpPr>
      <xdr:spPr>
        <a:xfrm>
          <a:off x="927744" y="1745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7638</xdr:rowOff>
    </xdr:from>
    <xdr:ext cx="405111" cy="259045"/>
    <xdr:sp macro="" textlink="">
      <xdr:nvSpPr>
        <xdr:cNvPr id="426" name="n_1mainValue【港湾・漁港】&#10;有形固定資産減価償却率">
          <a:extLst>
            <a:ext uri="{FF2B5EF4-FFF2-40B4-BE49-F238E27FC236}">
              <a16:creationId xmlns:a16="http://schemas.microsoft.com/office/drawing/2014/main" id="{500E2CC1-3212-41A9-B577-9490D0998C21}"/>
            </a:ext>
          </a:extLst>
        </xdr:cNvPr>
        <xdr:cNvSpPr txBox="1"/>
      </xdr:nvSpPr>
      <xdr:spPr>
        <a:xfrm>
          <a:off x="35820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148607</xdr:rowOff>
    </xdr:from>
    <xdr:ext cx="405111" cy="259045"/>
    <xdr:sp macro="" textlink="">
      <xdr:nvSpPr>
        <xdr:cNvPr id="427" name="n_2mainValue【港湾・漁港】&#10;有形固定資産減価償却率">
          <a:extLst>
            <a:ext uri="{FF2B5EF4-FFF2-40B4-BE49-F238E27FC236}">
              <a16:creationId xmlns:a16="http://schemas.microsoft.com/office/drawing/2014/main" id="{F46D8E54-80A0-4426-927C-090208422287}"/>
            </a:ext>
          </a:extLst>
        </xdr:cNvPr>
        <xdr:cNvSpPr txBox="1"/>
      </xdr:nvSpPr>
      <xdr:spPr>
        <a:xfrm>
          <a:off x="2705744"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116222</xdr:rowOff>
    </xdr:from>
    <xdr:ext cx="405111" cy="259045"/>
    <xdr:sp macro="" textlink="">
      <xdr:nvSpPr>
        <xdr:cNvPr id="428" name="n_3mainValue【港湾・漁港】&#10;有形固定資産減価償却率">
          <a:extLst>
            <a:ext uri="{FF2B5EF4-FFF2-40B4-BE49-F238E27FC236}">
              <a16:creationId xmlns:a16="http://schemas.microsoft.com/office/drawing/2014/main" id="{5F219F06-7E93-4982-BA70-DFB4C5F2F308}"/>
            </a:ext>
          </a:extLst>
        </xdr:cNvPr>
        <xdr:cNvSpPr txBox="1"/>
      </xdr:nvSpPr>
      <xdr:spPr>
        <a:xfrm>
          <a:off x="1816744" y="1794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91457</xdr:rowOff>
    </xdr:from>
    <xdr:ext cx="405111" cy="259045"/>
    <xdr:sp macro="" textlink="">
      <xdr:nvSpPr>
        <xdr:cNvPr id="429" name="n_4mainValue【港湾・漁港】&#10;有形固定資産減価償却率">
          <a:extLst>
            <a:ext uri="{FF2B5EF4-FFF2-40B4-BE49-F238E27FC236}">
              <a16:creationId xmlns:a16="http://schemas.microsoft.com/office/drawing/2014/main" id="{F248392E-DDE9-40DB-871B-7B8CFA450DA1}"/>
            </a:ext>
          </a:extLst>
        </xdr:cNvPr>
        <xdr:cNvSpPr txBox="1"/>
      </xdr:nvSpPr>
      <xdr:spPr>
        <a:xfrm>
          <a:off x="927744" y="1792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AF9207B0-0B3B-42C0-B80E-A3D258F40D2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0B21201A-F92C-4B5D-A023-17F3ECA195F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80DA2167-011C-4807-8FF4-F52F8601607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EEB872A2-64E6-408C-BDB9-862E86A385F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ED224871-D44E-46BF-B3B4-410815EB54A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01A84317-E4FB-4E81-8152-718A84F037A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352DFFDB-C6C0-4C39-9FA8-B06FB86B576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6103C0A4-8D05-481D-9AE5-65BFCB3EBE7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358A2FFD-911A-4EE2-8764-1250A8BA2DE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65E0007F-E9BE-4293-A545-CDBAFA62DDE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a:extLst>
            <a:ext uri="{FF2B5EF4-FFF2-40B4-BE49-F238E27FC236}">
              <a16:creationId xmlns:a16="http://schemas.microsoft.com/office/drawing/2014/main" id="{591B1462-4306-4368-A228-7D95F5CA73D4}"/>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1" name="テキスト ボックス 440">
          <a:extLst>
            <a:ext uri="{FF2B5EF4-FFF2-40B4-BE49-F238E27FC236}">
              <a16:creationId xmlns:a16="http://schemas.microsoft.com/office/drawing/2014/main" id="{7347075A-DA53-4EB7-8BCA-029ECA36FBE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a:extLst>
            <a:ext uri="{FF2B5EF4-FFF2-40B4-BE49-F238E27FC236}">
              <a16:creationId xmlns:a16="http://schemas.microsoft.com/office/drawing/2014/main" id="{DD4A1355-692F-4250-A507-49079A1C50E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43" name="テキスト ボックス 442">
          <a:extLst>
            <a:ext uri="{FF2B5EF4-FFF2-40B4-BE49-F238E27FC236}">
              <a16:creationId xmlns:a16="http://schemas.microsoft.com/office/drawing/2014/main" id="{20F2C0F9-2DF9-461A-AB3C-5C3372D775C1}"/>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FFAC40E5-5544-4C0B-B619-78BEDB0CCAE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45" name="テキスト ボックス 444">
          <a:extLst>
            <a:ext uri="{FF2B5EF4-FFF2-40B4-BE49-F238E27FC236}">
              <a16:creationId xmlns:a16="http://schemas.microsoft.com/office/drawing/2014/main" id="{08AF411C-BEB2-4422-8FCC-65E1E7F40D63}"/>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a:extLst>
            <a:ext uri="{FF2B5EF4-FFF2-40B4-BE49-F238E27FC236}">
              <a16:creationId xmlns:a16="http://schemas.microsoft.com/office/drawing/2014/main" id="{8339DA88-D2BF-4C0C-A373-EBDDDB8381A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47" name="テキスト ボックス 446">
          <a:extLst>
            <a:ext uri="{FF2B5EF4-FFF2-40B4-BE49-F238E27FC236}">
              <a16:creationId xmlns:a16="http://schemas.microsoft.com/office/drawing/2014/main" id="{0A084810-BEA9-4EAF-B9F1-92C378F5D68A}"/>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a:extLst>
            <a:ext uri="{FF2B5EF4-FFF2-40B4-BE49-F238E27FC236}">
              <a16:creationId xmlns:a16="http://schemas.microsoft.com/office/drawing/2014/main" id="{57E9D9D5-34BC-47A8-896F-FD579B37866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49" name="テキスト ボックス 448">
          <a:extLst>
            <a:ext uri="{FF2B5EF4-FFF2-40B4-BE49-F238E27FC236}">
              <a16:creationId xmlns:a16="http://schemas.microsoft.com/office/drawing/2014/main" id="{00D0A52D-D298-48DE-8231-D2CE7338F785}"/>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F9994A13-2A67-4735-A4C9-5CBEE03D658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51" name="テキスト ボックス 450">
          <a:extLst>
            <a:ext uri="{FF2B5EF4-FFF2-40B4-BE49-F238E27FC236}">
              <a16:creationId xmlns:a16="http://schemas.microsoft.com/office/drawing/2014/main" id="{685EFB3B-E20C-465C-9200-0E9EBE6A73DF}"/>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a:extLst>
            <a:ext uri="{FF2B5EF4-FFF2-40B4-BE49-F238E27FC236}">
              <a16:creationId xmlns:a16="http://schemas.microsoft.com/office/drawing/2014/main" id="{5E67D95A-5F78-4F4D-A49F-5650AF15F93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168934</xdr:rowOff>
    </xdr:from>
    <xdr:to>
      <xdr:col>54</xdr:col>
      <xdr:colOff>189865</xdr:colOff>
      <xdr:row>108</xdr:row>
      <xdr:rowOff>152144</xdr:rowOff>
    </xdr:to>
    <xdr:cxnSp macro="">
      <xdr:nvCxnSpPr>
        <xdr:cNvPr id="453" name="直線コネクタ 452">
          <a:extLst>
            <a:ext uri="{FF2B5EF4-FFF2-40B4-BE49-F238E27FC236}">
              <a16:creationId xmlns:a16="http://schemas.microsoft.com/office/drawing/2014/main" id="{9BBD2A8D-108E-4A9E-8B42-1B046A2F35EF}"/>
            </a:ext>
          </a:extLst>
        </xdr:cNvPr>
        <xdr:cNvCxnSpPr/>
      </xdr:nvCxnSpPr>
      <xdr:spPr>
        <a:xfrm flipV="1">
          <a:off x="10476865" y="17142484"/>
          <a:ext cx="0" cy="1526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155971</xdr:rowOff>
    </xdr:from>
    <xdr:ext cx="534377" cy="259045"/>
    <xdr:sp macro="" textlink="">
      <xdr:nvSpPr>
        <xdr:cNvPr id="454" name="【港湾・漁港】&#10;一人当たり有形固定資産（償却資産）額最小値テキスト">
          <a:extLst>
            <a:ext uri="{FF2B5EF4-FFF2-40B4-BE49-F238E27FC236}">
              <a16:creationId xmlns:a16="http://schemas.microsoft.com/office/drawing/2014/main" id="{51FB23EE-1A5E-48F5-88B5-7FDA28C65300}"/>
            </a:ext>
          </a:extLst>
        </xdr:cNvPr>
        <xdr:cNvSpPr txBox="1"/>
      </xdr:nvSpPr>
      <xdr:spPr>
        <a:xfrm>
          <a:off x="10515600" y="1867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152144</xdr:rowOff>
    </xdr:from>
    <xdr:to>
      <xdr:col>55</xdr:col>
      <xdr:colOff>88900</xdr:colOff>
      <xdr:row>108</xdr:row>
      <xdr:rowOff>152144</xdr:rowOff>
    </xdr:to>
    <xdr:cxnSp macro="">
      <xdr:nvCxnSpPr>
        <xdr:cNvPr id="455" name="直線コネクタ 454">
          <a:extLst>
            <a:ext uri="{FF2B5EF4-FFF2-40B4-BE49-F238E27FC236}">
              <a16:creationId xmlns:a16="http://schemas.microsoft.com/office/drawing/2014/main" id="{B7027695-0443-412C-875A-E5EFC1647BD1}"/>
            </a:ext>
          </a:extLst>
        </xdr:cNvPr>
        <xdr:cNvCxnSpPr/>
      </xdr:nvCxnSpPr>
      <xdr:spPr>
        <a:xfrm>
          <a:off x="10388600" y="18668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115611</xdr:rowOff>
    </xdr:from>
    <xdr:ext cx="819455" cy="259045"/>
    <xdr:sp macro="" textlink="">
      <xdr:nvSpPr>
        <xdr:cNvPr id="456" name="【港湾・漁港】&#10;一人当たり有形固定資産（償却資産）額最大値テキスト">
          <a:extLst>
            <a:ext uri="{FF2B5EF4-FFF2-40B4-BE49-F238E27FC236}">
              <a16:creationId xmlns:a16="http://schemas.microsoft.com/office/drawing/2014/main" id="{CC7CB15E-7A0C-4CFA-B25F-08F1503A9443}"/>
            </a:ext>
          </a:extLst>
        </xdr:cNvPr>
        <xdr:cNvSpPr txBox="1"/>
      </xdr:nvSpPr>
      <xdr:spPr>
        <a:xfrm>
          <a:off x="10515600" y="16917711"/>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120,198,125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168934</xdr:rowOff>
    </xdr:from>
    <xdr:to>
      <xdr:col>55</xdr:col>
      <xdr:colOff>88900</xdr:colOff>
      <xdr:row>99</xdr:row>
      <xdr:rowOff>168934</xdr:rowOff>
    </xdr:to>
    <xdr:cxnSp macro="">
      <xdr:nvCxnSpPr>
        <xdr:cNvPr id="457" name="直線コネクタ 456">
          <a:extLst>
            <a:ext uri="{FF2B5EF4-FFF2-40B4-BE49-F238E27FC236}">
              <a16:creationId xmlns:a16="http://schemas.microsoft.com/office/drawing/2014/main" id="{71B26947-FA9D-4B06-9B92-60D2C70B3856}"/>
            </a:ext>
          </a:extLst>
        </xdr:cNvPr>
        <xdr:cNvCxnSpPr/>
      </xdr:nvCxnSpPr>
      <xdr:spPr>
        <a:xfrm>
          <a:off x="10388600" y="1714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14160</xdr:rowOff>
    </xdr:from>
    <xdr:ext cx="690189" cy="259045"/>
    <xdr:sp macro="" textlink="">
      <xdr:nvSpPr>
        <xdr:cNvPr id="458" name="【港湾・漁港】&#10;一人当たり有形固定資産（償却資産）額平均値テキスト">
          <a:extLst>
            <a:ext uri="{FF2B5EF4-FFF2-40B4-BE49-F238E27FC236}">
              <a16:creationId xmlns:a16="http://schemas.microsoft.com/office/drawing/2014/main" id="{097CDA39-4A68-4264-80C9-FF57BD3D33C1}"/>
            </a:ext>
          </a:extLst>
        </xdr:cNvPr>
        <xdr:cNvSpPr txBox="1"/>
      </xdr:nvSpPr>
      <xdr:spPr>
        <a:xfrm>
          <a:off x="10515600" y="18530760"/>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35733</xdr:rowOff>
    </xdr:from>
    <xdr:to>
      <xdr:col>55</xdr:col>
      <xdr:colOff>50800</xdr:colOff>
      <xdr:row>108</xdr:row>
      <xdr:rowOff>137333</xdr:rowOff>
    </xdr:to>
    <xdr:sp macro="" textlink="">
      <xdr:nvSpPr>
        <xdr:cNvPr id="459" name="フローチャート: 判断 458">
          <a:extLst>
            <a:ext uri="{FF2B5EF4-FFF2-40B4-BE49-F238E27FC236}">
              <a16:creationId xmlns:a16="http://schemas.microsoft.com/office/drawing/2014/main" id="{D57D073E-D635-4078-BBC3-E4C24E045395}"/>
            </a:ext>
          </a:extLst>
        </xdr:cNvPr>
        <xdr:cNvSpPr/>
      </xdr:nvSpPr>
      <xdr:spPr>
        <a:xfrm>
          <a:off x="10426700" y="1855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38157</xdr:rowOff>
    </xdr:from>
    <xdr:to>
      <xdr:col>50</xdr:col>
      <xdr:colOff>165100</xdr:colOff>
      <xdr:row>108</xdr:row>
      <xdr:rowOff>139757</xdr:rowOff>
    </xdr:to>
    <xdr:sp macro="" textlink="">
      <xdr:nvSpPr>
        <xdr:cNvPr id="460" name="フローチャート: 判断 459">
          <a:extLst>
            <a:ext uri="{FF2B5EF4-FFF2-40B4-BE49-F238E27FC236}">
              <a16:creationId xmlns:a16="http://schemas.microsoft.com/office/drawing/2014/main" id="{288BE537-AE59-4C63-A0E4-889E9E927163}"/>
            </a:ext>
          </a:extLst>
        </xdr:cNvPr>
        <xdr:cNvSpPr/>
      </xdr:nvSpPr>
      <xdr:spPr>
        <a:xfrm>
          <a:off x="9588500" y="1855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46558</xdr:rowOff>
    </xdr:from>
    <xdr:to>
      <xdr:col>46</xdr:col>
      <xdr:colOff>38100</xdr:colOff>
      <xdr:row>108</xdr:row>
      <xdr:rowOff>148158</xdr:rowOff>
    </xdr:to>
    <xdr:sp macro="" textlink="">
      <xdr:nvSpPr>
        <xdr:cNvPr id="461" name="フローチャート: 判断 460">
          <a:extLst>
            <a:ext uri="{FF2B5EF4-FFF2-40B4-BE49-F238E27FC236}">
              <a16:creationId xmlns:a16="http://schemas.microsoft.com/office/drawing/2014/main" id="{4DC874A6-4119-4F87-ADAD-13B408C3B32C}"/>
            </a:ext>
          </a:extLst>
        </xdr:cNvPr>
        <xdr:cNvSpPr/>
      </xdr:nvSpPr>
      <xdr:spPr>
        <a:xfrm>
          <a:off x="8699500" y="18563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61975</xdr:rowOff>
    </xdr:from>
    <xdr:to>
      <xdr:col>41</xdr:col>
      <xdr:colOff>101600</xdr:colOff>
      <xdr:row>108</xdr:row>
      <xdr:rowOff>163575</xdr:rowOff>
    </xdr:to>
    <xdr:sp macro="" textlink="">
      <xdr:nvSpPr>
        <xdr:cNvPr id="462" name="フローチャート: 判断 461">
          <a:extLst>
            <a:ext uri="{FF2B5EF4-FFF2-40B4-BE49-F238E27FC236}">
              <a16:creationId xmlns:a16="http://schemas.microsoft.com/office/drawing/2014/main" id="{029015AF-83B4-478F-B106-444FB4348496}"/>
            </a:ext>
          </a:extLst>
        </xdr:cNvPr>
        <xdr:cNvSpPr/>
      </xdr:nvSpPr>
      <xdr:spPr>
        <a:xfrm>
          <a:off x="7810500" y="185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52656</xdr:rowOff>
    </xdr:from>
    <xdr:to>
      <xdr:col>36</xdr:col>
      <xdr:colOff>165100</xdr:colOff>
      <xdr:row>108</xdr:row>
      <xdr:rowOff>154256</xdr:rowOff>
    </xdr:to>
    <xdr:sp macro="" textlink="">
      <xdr:nvSpPr>
        <xdr:cNvPr id="463" name="フローチャート: 判断 462">
          <a:extLst>
            <a:ext uri="{FF2B5EF4-FFF2-40B4-BE49-F238E27FC236}">
              <a16:creationId xmlns:a16="http://schemas.microsoft.com/office/drawing/2014/main" id="{6E871E8F-D395-4CAF-A8C6-700AA12C11BE}"/>
            </a:ext>
          </a:extLst>
        </xdr:cNvPr>
        <xdr:cNvSpPr/>
      </xdr:nvSpPr>
      <xdr:spPr>
        <a:xfrm>
          <a:off x="6921500" y="1856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48EF4CFB-AC45-498D-B419-B4E7EA7D2C4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3EFDF3BA-5A3B-4C4C-8B17-95F4D7CB438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420D3ACC-C56A-43AF-AB22-BA86E5C28C1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D9C58860-3BF8-409A-AECC-8E7C45E2EDF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BC1C3877-2B8C-41CA-B969-FBBA8D7C12A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167714</xdr:rowOff>
    </xdr:from>
    <xdr:to>
      <xdr:col>55</xdr:col>
      <xdr:colOff>50800</xdr:colOff>
      <xdr:row>108</xdr:row>
      <xdr:rowOff>97864</xdr:rowOff>
    </xdr:to>
    <xdr:sp macro="" textlink="">
      <xdr:nvSpPr>
        <xdr:cNvPr id="469" name="楕円 468">
          <a:extLst>
            <a:ext uri="{FF2B5EF4-FFF2-40B4-BE49-F238E27FC236}">
              <a16:creationId xmlns:a16="http://schemas.microsoft.com/office/drawing/2014/main" id="{195DD088-1C24-4C1A-A1BE-09A6CB3825D9}"/>
            </a:ext>
          </a:extLst>
        </xdr:cNvPr>
        <xdr:cNvSpPr/>
      </xdr:nvSpPr>
      <xdr:spPr>
        <a:xfrm>
          <a:off x="10426700" y="1851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127091</xdr:rowOff>
    </xdr:from>
    <xdr:ext cx="690189" cy="259045"/>
    <xdr:sp macro="" textlink="">
      <xdr:nvSpPr>
        <xdr:cNvPr id="470" name="【港湾・漁港】&#10;一人当たり有形固定資産（償却資産）額該当値テキスト">
          <a:extLst>
            <a:ext uri="{FF2B5EF4-FFF2-40B4-BE49-F238E27FC236}">
              <a16:creationId xmlns:a16="http://schemas.microsoft.com/office/drawing/2014/main" id="{3A489225-4096-4472-84B1-02F4A33FA43A}"/>
            </a:ext>
          </a:extLst>
        </xdr:cNvPr>
        <xdr:cNvSpPr txBox="1"/>
      </xdr:nvSpPr>
      <xdr:spPr>
        <a:xfrm>
          <a:off x="10515600" y="183007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2739</xdr:rowOff>
    </xdr:from>
    <xdr:to>
      <xdr:col>50</xdr:col>
      <xdr:colOff>165100</xdr:colOff>
      <xdr:row>108</xdr:row>
      <xdr:rowOff>104339</xdr:rowOff>
    </xdr:to>
    <xdr:sp macro="" textlink="">
      <xdr:nvSpPr>
        <xdr:cNvPr id="471" name="楕円 470">
          <a:extLst>
            <a:ext uri="{FF2B5EF4-FFF2-40B4-BE49-F238E27FC236}">
              <a16:creationId xmlns:a16="http://schemas.microsoft.com/office/drawing/2014/main" id="{DF27ED2C-BA8D-482C-B237-7D07F47C339C}"/>
            </a:ext>
          </a:extLst>
        </xdr:cNvPr>
        <xdr:cNvSpPr/>
      </xdr:nvSpPr>
      <xdr:spPr>
        <a:xfrm>
          <a:off x="9588500" y="1851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47064</xdr:rowOff>
    </xdr:from>
    <xdr:to>
      <xdr:col>55</xdr:col>
      <xdr:colOff>0</xdr:colOff>
      <xdr:row>108</xdr:row>
      <xdr:rowOff>53539</xdr:rowOff>
    </xdr:to>
    <xdr:cxnSp macro="">
      <xdr:nvCxnSpPr>
        <xdr:cNvPr id="472" name="直線コネクタ 471">
          <a:extLst>
            <a:ext uri="{FF2B5EF4-FFF2-40B4-BE49-F238E27FC236}">
              <a16:creationId xmlns:a16="http://schemas.microsoft.com/office/drawing/2014/main" id="{3F9447DD-E18B-42D1-AD96-963D198DE661}"/>
            </a:ext>
          </a:extLst>
        </xdr:cNvPr>
        <xdr:cNvCxnSpPr/>
      </xdr:nvCxnSpPr>
      <xdr:spPr>
        <a:xfrm flipV="1">
          <a:off x="9639300" y="18563664"/>
          <a:ext cx="838200" cy="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7291</xdr:rowOff>
    </xdr:from>
    <xdr:to>
      <xdr:col>46</xdr:col>
      <xdr:colOff>38100</xdr:colOff>
      <xdr:row>108</xdr:row>
      <xdr:rowOff>108891</xdr:rowOff>
    </xdr:to>
    <xdr:sp macro="" textlink="">
      <xdr:nvSpPr>
        <xdr:cNvPr id="473" name="楕円 472">
          <a:extLst>
            <a:ext uri="{FF2B5EF4-FFF2-40B4-BE49-F238E27FC236}">
              <a16:creationId xmlns:a16="http://schemas.microsoft.com/office/drawing/2014/main" id="{F2D796E7-E17D-4668-A043-4BCB8530B664}"/>
            </a:ext>
          </a:extLst>
        </xdr:cNvPr>
        <xdr:cNvSpPr/>
      </xdr:nvSpPr>
      <xdr:spPr>
        <a:xfrm>
          <a:off x="8699500" y="1852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53539</xdr:rowOff>
    </xdr:from>
    <xdr:to>
      <xdr:col>50</xdr:col>
      <xdr:colOff>114300</xdr:colOff>
      <xdr:row>108</xdr:row>
      <xdr:rowOff>58091</xdr:rowOff>
    </xdr:to>
    <xdr:cxnSp macro="">
      <xdr:nvCxnSpPr>
        <xdr:cNvPr id="474" name="直線コネクタ 473">
          <a:extLst>
            <a:ext uri="{FF2B5EF4-FFF2-40B4-BE49-F238E27FC236}">
              <a16:creationId xmlns:a16="http://schemas.microsoft.com/office/drawing/2014/main" id="{7BE827DC-B15F-4581-91D6-26E68A19C8D6}"/>
            </a:ext>
          </a:extLst>
        </xdr:cNvPr>
        <xdr:cNvCxnSpPr/>
      </xdr:nvCxnSpPr>
      <xdr:spPr>
        <a:xfrm flipV="1">
          <a:off x="8750300" y="18570139"/>
          <a:ext cx="889000" cy="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10492</xdr:rowOff>
    </xdr:from>
    <xdr:to>
      <xdr:col>41</xdr:col>
      <xdr:colOff>101600</xdr:colOff>
      <xdr:row>108</xdr:row>
      <xdr:rowOff>112092</xdr:rowOff>
    </xdr:to>
    <xdr:sp macro="" textlink="">
      <xdr:nvSpPr>
        <xdr:cNvPr id="475" name="楕円 474">
          <a:extLst>
            <a:ext uri="{FF2B5EF4-FFF2-40B4-BE49-F238E27FC236}">
              <a16:creationId xmlns:a16="http://schemas.microsoft.com/office/drawing/2014/main" id="{926E9495-10BA-4161-AB42-DADD51AF1A66}"/>
            </a:ext>
          </a:extLst>
        </xdr:cNvPr>
        <xdr:cNvSpPr/>
      </xdr:nvSpPr>
      <xdr:spPr>
        <a:xfrm>
          <a:off x="7810500" y="1852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58091</xdr:rowOff>
    </xdr:from>
    <xdr:to>
      <xdr:col>45</xdr:col>
      <xdr:colOff>177800</xdr:colOff>
      <xdr:row>108</xdr:row>
      <xdr:rowOff>61292</xdr:rowOff>
    </xdr:to>
    <xdr:cxnSp macro="">
      <xdr:nvCxnSpPr>
        <xdr:cNvPr id="476" name="直線コネクタ 475">
          <a:extLst>
            <a:ext uri="{FF2B5EF4-FFF2-40B4-BE49-F238E27FC236}">
              <a16:creationId xmlns:a16="http://schemas.microsoft.com/office/drawing/2014/main" id="{E775F366-2021-402A-928C-69C247D7FB1B}"/>
            </a:ext>
          </a:extLst>
        </xdr:cNvPr>
        <xdr:cNvCxnSpPr/>
      </xdr:nvCxnSpPr>
      <xdr:spPr>
        <a:xfrm flipV="1">
          <a:off x="7861300" y="18574691"/>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13587</xdr:rowOff>
    </xdr:from>
    <xdr:to>
      <xdr:col>36</xdr:col>
      <xdr:colOff>165100</xdr:colOff>
      <xdr:row>108</xdr:row>
      <xdr:rowOff>115187</xdr:rowOff>
    </xdr:to>
    <xdr:sp macro="" textlink="">
      <xdr:nvSpPr>
        <xdr:cNvPr id="477" name="楕円 476">
          <a:extLst>
            <a:ext uri="{FF2B5EF4-FFF2-40B4-BE49-F238E27FC236}">
              <a16:creationId xmlns:a16="http://schemas.microsoft.com/office/drawing/2014/main" id="{7D873C41-1777-49B8-87B4-CA2E0D538CEC}"/>
            </a:ext>
          </a:extLst>
        </xdr:cNvPr>
        <xdr:cNvSpPr/>
      </xdr:nvSpPr>
      <xdr:spPr>
        <a:xfrm>
          <a:off x="6921500" y="1853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61292</xdr:rowOff>
    </xdr:from>
    <xdr:to>
      <xdr:col>41</xdr:col>
      <xdr:colOff>50800</xdr:colOff>
      <xdr:row>108</xdr:row>
      <xdr:rowOff>64387</xdr:rowOff>
    </xdr:to>
    <xdr:cxnSp macro="">
      <xdr:nvCxnSpPr>
        <xdr:cNvPr id="478" name="直線コネクタ 477">
          <a:extLst>
            <a:ext uri="{FF2B5EF4-FFF2-40B4-BE49-F238E27FC236}">
              <a16:creationId xmlns:a16="http://schemas.microsoft.com/office/drawing/2014/main" id="{E3D59763-69A1-4F86-9675-2DCC474672E0}"/>
            </a:ext>
          </a:extLst>
        </xdr:cNvPr>
        <xdr:cNvCxnSpPr/>
      </xdr:nvCxnSpPr>
      <xdr:spPr>
        <a:xfrm flipV="1">
          <a:off x="6972300" y="18577892"/>
          <a:ext cx="889000" cy="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108</xdr:row>
      <xdr:rowOff>130884</xdr:rowOff>
    </xdr:from>
    <xdr:ext cx="690189" cy="259045"/>
    <xdr:sp macro="" textlink="">
      <xdr:nvSpPr>
        <xdr:cNvPr id="479" name="n_1aveValue【港湾・漁港】&#10;一人当たり有形固定資産（償却資産）額">
          <a:extLst>
            <a:ext uri="{FF2B5EF4-FFF2-40B4-BE49-F238E27FC236}">
              <a16:creationId xmlns:a16="http://schemas.microsoft.com/office/drawing/2014/main" id="{85C031AE-1D2F-4602-B627-9F8CFE939FFC}"/>
            </a:ext>
          </a:extLst>
        </xdr:cNvPr>
        <xdr:cNvSpPr txBox="1"/>
      </xdr:nvSpPr>
      <xdr:spPr>
        <a:xfrm>
          <a:off x="9281505" y="186474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139285</xdr:rowOff>
    </xdr:from>
    <xdr:ext cx="690189" cy="259045"/>
    <xdr:sp macro="" textlink="">
      <xdr:nvSpPr>
        <xdr:cNvPr id="480" name="n_2aveValue【港湾・漁港】&#10;一人当たり有形固定資産（償却資産）額">
          <a:extLst>
            <a:ext uri="{FF2B5EF4-FFF2-40B4-BE49-F238E27FC236}">
              <a16:creationId xmlns:a16="http://schemas.microsoft.com/office/drawing/2014/main" id="{2F2F6BF6-D96C-46CC-AF49-D808090C2A62}"/>
            </a:ext>
          </a:extLst>
        </xdr:cNvPr>
        <xdr:cNvSpPr txBox="1"/>
      </xdr:nvSpPr>
      <xdr:spPr>
        <a:xfrm>
          <a:off x="8405205" y="186558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108</xdr:row>
      <xdr:rowOff>154702</xdr:rowOff>
    </xdr:from>
    <xdr:ext cx="690189" cy="259045"/>
    <xdr:sp macro="" textlink="">
      <xdr:nvSpPr>
        <xdr:cNvPr id="481" name="n_3aveValue【港湾・漁港】&#10;一人当たり有形固定資産（償却資産）額">
          <a:extLst>
            <a:ext uri="{FF2B5EF4-FFF2-40B4-BE49-F238E27FC236}">
              <a16:creationId xmlns:a16="http://schemas.microsoft.com/office/drawing/2014/main" id="{15B57B94-9569-40D1-B9CC-234FE26E73EA}"/>
            </a:ext>
          </a:extLst>
        </xdr:cNvPr>
        <xdr:cNvSpPr txBox="1"/>
      </xdr:nvSpPr>
      <xdr:spPr>
        <a:xfrm>
          <a:off x="7516205" y="186713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108</xdr:row>
      <xdr:rowOff>145383</xdr:rowOff>
    </xdr:from>
    <xdr:ext cx="690189" cy="259045"/>
    <xdr:sp macro="" textlink="">
      <xdr:nvSpPr>
        <xdr:cNvPr id="482" name="n_4aveValue【港湾・漁港】&#10;一人当たり有形固定資産（償却資産）額">
          <a:extLst>
            <a:ext uri="{FF2B5EF4-FFF2-40B4-BE49-F238E27FC236}">
              <a16:creationId xmlns:a16="http://schemas.microsoft.com/office/drawing/2014/main" id="{0832BD39-AC35-44B6-B2DD-020F32A92162}"/>
            </a:ext>
          </a:extLst>
        </xdr:cNvPr>
        <xdr:cNvSpPr txBox="1"/>
      </xdr:nvSpPr>
      <xdr:spPr>
        <a:xfrm>
          <a:off x="6627205" y="186619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106</xdr:row>
      <xdr:rowOff>120866</xdr:rowOff>
    </xdr:from>
    <xdr:ext cx="690189" cy="259045"/>
    <xdr:sp macro="" textlink="">
      <xdr:nvSpPr>
        <xdr:cNvPr id="483" name="n_1mainValue【港湾・漁港】&#10;一人当たり有形固定資産（償却資産）額">
          <a:extLst>
            <a:ext uri="{FF2B5EF4-FFF2-40B4-BE49-F238E27FC236}">
              <a16:creationId xmlns:a16="http://schemas.microsoft.com/office/drawing/2014/main" id="{EC6B0897-552F-4C19-B0C4-39BD4C926416}"/>
            </a:ext>
          </a:extLst>
        </xdr:cNvPr>
        <xdr:cNvSpPr txBox="1"/>
      </xdr:nvSpPr>
      <xdr:spPr>
        <a:xfrm>
          <a:off x="9281505" y="182945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125418</xdr:rowOff>
    </xdr:from>
    <xdr:ext cx="690189" cy="259045"/>
    <xdr:sp macro="" textlink="">
      <xdr:nvSpPr>
        <xdr:cNvPr id="484" name="n_2mainValue【港湾・漁港】&#10;一人当たり有形固定資産（償却資産）額">
          <a:extLst>
            <a:ext uri="{FF2B5EF4-FFF2-40B4-BE49-F238E27FC236}">
              <a16:creationId xmlns:a16="http://schemas.microsoft.com/office/drawing/2014/main" id="{747557E5-8C7E-4D36-825B-AF2E7549F28C}"/>
            </a:ext>
          </a:extLst>
        </xdr:cNvPr>
        <xdr:cNvSpPr txBox="1"/>
      </xdr:nvSpPr>
      <xdr:spPr>
        <a:xfrm>
          <a:off x="8405205" y="182991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128619</xdr:rowOff>
    </xdr:from>
    <xdr:ext cx="690189" cy="259045"/>
    <xdr:sp macro="" textlink="">
      <xdr:nvSpPr>
        <xdr:cNvPr id="485" name="n_3mainValue【港湾・漁港】&#10;一人当たり有形固定資産（償却資産）額">
          <a:extLst>
            <a:ext uri="{FF2B5EF4-FFF2-40B4-BE49-F238E27FC236}">
              <a16:creationId xmlns:a16="http://schemas.microsoft.com/office/drawing/2014/main" id="{81831629-E76C-402C-B7EF-759624DCCA64}"/>
            </a:ext>
          </a:extLst>
        </xdr:cNvPr>
        <xdr:cNvSpPr txBox="1"/>
      </xdr:nvSpPr>
      <xdr:spPr>
        <a:xfrm>
          <a:off x="7516205" y="183023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106</xdr:row>
      <xdr:rowOff>131714</xdr:rowOff>
    </xdr:from>
    <xdr:ext cx="690189" cy="259045"/>
    <xdr:sp macro="" textlink="">
      <xdr:nvSpPr>
        <xdr:cNvPr id="486" name="n_4mainValue【港湾・漁港】&#10;一人当たり有形固定資産（償却資産）額">
          <a:extLst>
            <a:ext uri="{FF2B5EF4-FFF2-40B4-BE49-F238E27FC236}">
              <a16:creationId xmlns:a16="http://schemas.microsoft.com/office/drawing/2014/main" id="{7DCE570A-FE5C-45B9-9136-7A54689166B4}"/>
            </a:ext>
          </a:extLst>
        </xdr:cNvPr>
        <xdr:cNvSpPr txBox="1"/>
      </xdr:nvSpPr>
      <xdr:spPr>
        <a:xfrm>
          <a:off x="6627205" y="183054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4A162004-D103-4FBA-8B71-50AB10D5CFC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F2E598EA-49AF-4318-9AE2-FCB4DC3419C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F9834B66-B960-4B0C-89D5-2CC594E8724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39A35046-34B5-4F31-966D-C1E2D65564B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454E4E2D-C0D7-45EF-95E7-12398895748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5D2C2732-5800-4557-9F25-82D8CC78A60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939B9E7D-294F-431A-9F50-961BD679328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8EB121B9-439F-4A14-8C9B-ECFC134E76BE}"/>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5" name="正方形/長方形 494">
          <a:extLst>
            <a:ext uri="{FF2B5EF4-FFF2-40B4-BE49-F238E27FC236}">
              <a16:creationId xmlns:a16="http://schemas.microsoft.com/office/drawing/2014/main" id="{683E1D91-380C-4A3E-8B19-4650EAF4D41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6" name="正方形/長方形 495">
          <a:extLst>
            <a:ext uri="{FF2B5EF4-FFF2-40B4-BE49-F238E27FC236}">
              <a16:creationId xmlns:a16="http://schemas.microsoft.com/office/drawing/2014/main" id="{58AC19AD-BC22-4441-8CC6-421FEC7B821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7" name="正方形/長方形 496">
          <a:extLst>
            <a:ext uri="{FF2B5EF4-FFF2-40B4-BE49-F238E27FC236}">
              <a16:creationId xmlns:a16="http://schemas.microsoft.com/office/drawing/2014/main" id="{AAEDCD3D-D39E-4A9C-89A3-96679BEE2D3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8" name="正方形/長方形 497">
          <a:extLst>
            <a:ext uri="{FF2B5EF4-FFF2-40B4-BE49-F238E27FC236}">
              <a16:creationId xmlns:a16="http://schemas.microsoft.com/office/drawing/2014/main" id="{856175A3-5104-40BB-BE34-13AD1005EB4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9" name="正方形/長方形 498">
          <a:extLst>
            <a:ext uri="{FF2B5EF4-FFF2-40B4-BE49-F238E27FC236}">
              <a16:creationId xmlns:a16="http://schemas.microsoft.com/office/drawing/2014/main" id="{021C334C-9A30-4891-AEBC-7D6A1063963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0" name="正方形/長方形 499">
          <a:extLst>
            <a:ext uri="{FF2B5EF4-FFF2-40B4-BE49-F238E27FC236}">
              <a16:creationId xmlns:a16="http://schemas.microsoft.com/office/drawing/2014/main" id="{24968B15-10FE-4613-9CFF-E230E7E397F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1" name="正方形/長方形 500">
          <a:extLst>
            <a:ext uri="{FF2B5EF4-FFF2-40B4-BE49-F238E27FC236}">
              <a16:creationId xmlns:a16="http://schemas.microsoft.com/office/drawing/2014/main" id="{19543C44-59E0-4433-AEB8-0C29A82CA12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2" name="正方形/長方形 501">
          <a:extLst>
            <a:ext uri="{FF2B5EF4-FFF2-40B4-BE49-F238E27FC236}">
              <a16:creationId xmlns:a16="http://schemas.microsoft.com/office/drawing/2014/main" id="{52C51EC3-8C74-4434-A3A1-32777554333B}"/>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A36923B9-C932-4D5A-9AAD-24A3B985E1E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E856FA68-9396-4D14-9185-1B0BB8C62DF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50DF507F-F0ED-4BBF-95AD-6853F0F2D20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8F1639A9-B4D8-40C1-ADB6-75725C68B6F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351960F1-4E71-4887-B645-B4C19FF5CA0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81A39AFB-FFCC-4429-9894-60A6BD1FB12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CD93DBB6-11E3-409B-A098-D6457917CF9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9CB43DE0-2C7D-4CA3-B3D3-3B242CBCB76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EE723A85-6CAB-430A-8AA5-8ADCA20716D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3E5C863D-DD3F-4BD4-849E-5938B74FC31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FCC94078-4B96-4E8E-87F7-32E79D682DA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a:extLst>
            <a:ext uri="{FF2B5EF4-FFF2-40B4-BE49-F238E27FC236}">
              <a16:creationId xmlns:a16="http://schemas.microsoft.com/office/drawing/2014/main" id="{D20A6ABD-1967-4F62-9B74-79AC33EF179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5" name="テキスト ボックス 514">
          <a:extLst>
            <a:ext uri="{FF2B5EF4-FFF2-40B4-BE49-F238E27FC236}">
              <a16:creationId xmlns:a16="http://schemas.microsoft.com/office/drawing/2014/main" id="{1ED5A442-8E7F-4B4E-949E-D2DF0DB6A0A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a:extLst>
            <a:ext uri="{FF2B5EF4-FFF2-40B4-BE49-F238E27FC236}">
              <a16:creationId xmlns:a16="http://schemas.microsoft.com/office/drawing/2014/main" id="{EB3A8BB7-2A4C-472A-BB32-050EEC1C062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a:extLst>
            <a:ext uri="{FF2B5EF4-FFF2-40B4-BE49-F238E27FC236}">
              <a16:creationId xmlns:a16="http://schemas.microsoft.com/office/drawing/2014/main" id="{726CC81E-D9D9-4C74-B3B6-C73059BA64A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a:extLst>
            <a:ext uri="{FF2B5EF4-FFF2-40B4-BE49-F238E27FC236}">
              <a16:creationId xmlns:a16="http://schemas.microsoft.com/office/drawing/2014/main" id="{96C36912-20F5-4C87-8852-DD7075F81BF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a:extLst>
            <a:ext uri="{FF2B5EF4-FFF2-40B4-BE49-F238E27FC236}">
              <a16:creationId xmlns:a16="http://schemas.microsoft.com/office/drawing/2014/main" id="{907FB712-357C-426B-9076-4021861F48F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a:extLst>
            <a:ext uri="{FF2B5EF4-FFF2-40B4-BE49-F238E27FC236}">
              <a16:creationId xmlns:a16="http://schemas.microsoft.com/office/drawing/2014/main" id="{85C4CB15-3E4D-4C1F-854D-7AAF8AB1A72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a:extLst>
            <a:ext uri="{FF2B5EF4-FFF2-40B4-BE49-F238E27FC236}">
              <a16:creationId xmlns:a16="http://schemas.microsoft.com/office/drawing/2014/main" id="{574C9A89-E3BA-49A4-9F4E-52A77C4FC61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a:extLst>
            <a:ext uri="{FF2B5EF4-FFF2-40B4-BE49-F238E27FC236}">
              <a16:creationId xmlns:a16="http://schemas.microsoft.com/office/drawing/2014/main" id="{3D015EAF-E60A-4223-A9E6-DFD453AC9AB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a:extLst>
            <a:ext uri="{FF2B5EF4-FFF2-40B4-BE49-F238E27FC236}">
              <a16:creationId xmlns:a16="http://schemas.microsoft.com/office/drawing/2014/main" id="{C031F59E-D3FC-4132-BBEA-CC8CD9C2650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a:extLst>
            <a:ext uri="{FF2B5EF4-FFF2-40B4-BE49-F238E27FC236}">
              <a16:creationId xmlns:a16="http://schemas.microsoft.com/office/drawing/2014/main" id="{CC235997-8D61-41D7-B587-80CBE224FB9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5" name="テキスト ボックス 524">
          <a:extLst>
            <a:ext uri="{FF2B5EF4-FFF2-40B4-BE49-F238E27FC236}">
              <a16:creationId xmlns:a16="http://schemas.microsoft.com/office/drawing/2014/main" id="{7314D0BE-8AFD-48D9-B9C0-C2E534E5DBD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46B34F65-CD6B-4CD1-81AC-89647F125AD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190E013B-8D72-47DC-99EA-44CC963B313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528" name="直線コネクタ 527">
          <a:extLst>
            <a:ext uri="{FF2B5EF4-FFF2-40B4-BE49-F238E27FC236}">
              <a16:creationId xmlns:a16="http://schemas.microsoft.com/office/drawing/2014/main" id="{8269A9AF-01AF-432E-A315-29015A066158}"/>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9" name="【学校施設】&#10;有形固定資産減価償却率最小値テキスト">
          <a:extLst>
            <a:ext uri="{FF2B5EF4-FFF2-40B4-BE49-F238E27FC236}">
              <a16:creationId xmlns:a16="http://schemas.microsoft.com/office/drawing/2014/main" id="{6E0F9B67-195D-4EA2-B4D2-9F6D5574BCE7}"/>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0" name="直線コネクタ 529">
          <a:extLst>
            <a:ext uri="{FF2B5EF4-FFF2-40B4-BE49-F238E27FC236}">
              <a16:creationId xmlns:a16="http://schemas.microsoft.com/office/drawing/2014/main" id="{A0EE4AFC-6EEB-44C9-B4AC-D50C53A55BE8}"/>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531" name="【学校施設】&#10;有形固定資産減価償却率最大値テキスト">
          <a:extLst>
            <a:ext uri="{FF2B5EF4-FFF2-40B4-BE49-F238E27FC236}">
              <a16:creationId xmlns:a16="http://schemas.microsoft.com/office/drawing/2014/main" id="{B1936E51-1914-46F4-AD0B-405338AA5146}"/>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532" name="直線コネクタ 531">
          <a:extLst>
            <a:ext uri="{FF2B5EF4-FFF2-40B4-BE49-F238E27FC236}">
              <a16:creationId xmlns:a16="http://schemas.microsoft.com/office/drawing/2014/main" id="{ED0B25D5-725E-4D8F-9F5F-7C99BCA87FED}"/>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139899</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D7DB74BB-7B26-4F1C-B0EC-E9042FA0A2D5}"/>
            </a:ext>
          </a:extLst>
        </xdr:cNvPr>
        <xdr:cNvSpPr txBox="1"/>
      </xdr:nvSpPr>
      <xdr:spPr>
        <a:xfrm>
          <a:off x="16357600" y="10426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534" name="フローチャート: 判断 533">
          <a:extLst>
            <a:ext uri="{FF2B5EF4-FFF2-40B4-BE49-F238E27FC236}">
              <a16:creationId xmlns:a16="http://schemas.microsoft.com/office/drawing/2014/main" id="{FF5B5224-FB4C-4B65-9613-D333D6EEDFC2}"/>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535" name="フローチャート: 判断 534">
          <a:extLst>
            <a:ext uri="{FF2B5EF4-FFF2-40B4-BE49-F238E27FC236}">
              <a16:creationId xmlns:a16="http://schemas.microsoft.com/office/drawing/2014/main" id="{34C81E48-32B9-4356-A9CA-D5DA716FAAFA}"/>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536" name="フローチャート: 判断 535">
          <a:extLst>
            <a:ext uri="{FF2B5EF4-FFF2-40B4-BE49-F238E27FC236}">
              <a16:creationId xmlns:a16="http://schemas.microsoft.com/office/drawing/2014/main" id="{1E9142FA-F02B-45A5-ABF9-2E72A72A611E}"/>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537" name="フローチャート: 判断 536">
          <a:extLst>
            <a:ext uri="{FF2B5EF4-FFF2-40B4-BE49-F238E27FC236}">
              <a16:creationId xmlns:a16="http://schemas.microsoft.com/office/drawing/2014/main" id="{739F514F-C000-4471-B897-06E43F1C7D60}"/>
            </a:ext>
          </a:extLst>
        </xdr:cNvPr>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130447</xdr:rowOff>
    </xdr:from>
    <xdr:to>
      <xdr:col>67</xdr:col>
      <xdr:colOff>101600</xdr:colOff>
      <xdr:row>61</xdr:row>
      <xdr:rowOff>60597</xdr:rowOff>
    </xdr:to>
    <xdr:sp macro="" textlink="">
      <xdr:nvSpPr>
        <xdr:cNvPr id="538" name="フローチャート: 判断 537">
          <a:extLst>
            <a:ext uri="{FF2B5EF4-FFF2-40B4-BE49-F238E27FC236}">
              <a16:creationId xmlns:a16="http://schemas.microsoft.com/office/drawing/2014/main" id="{CA3C0437-6D69-4D0F-A93D-42EF61D9DF98}"/>
            </a:ext>
          </a:extLst>
        </xdr:cNvPr>
        <xdr:cNvSpPr/>
      </xdr:nvSpPr>
      <xdr:spPr>
        <a:xfrm>
          <a:off x="12763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5876E958-E725-40A3-85A4-500A6B99EFD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371481E4-021A-4658-B7BE-DB210845D63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F723E74A-8BE3-43CF-8D25-A163EA42317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71C8B2AF-E683-443A-B741-E6AF53DE038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F865D0D6-9420-4C89-9227-67696BBF6A3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544" name="楕円 543">
          <a:extLst>
            <a:ext uri="{FF2B5EF4-FFF2-40B4-BE49-F238E27FC236}">
              <a16:creationId xmlns:a16="http://schemas.microsoft.com/office/drawing/2014/main" id="{A106A458-E7CE-47F1-8876-9F22F7AC3456}"/>
            </a:ext>
          </a:extLst>
        </xdr:cNvPr>
        <xdr:cNvSpPr/>
      </xdr:nvSpPr>
      <xdr:spPr>
        <a:xfrm>
          <a:off x="162687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154957</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73040017-819F-478B-9F9C-91C5A72DBFCB}"/>
            </a:ext>
          </a:extLst>
        </xdr:cNvPr>
        <xdr:cNvSpPr txBox="1"/>
      </xdr:nvSpPr>
      <xdr:spPr>
        <a:xfrm>
          <a:off x="16357600"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102688</xdr:rowOff>
    </xdr:from>
    <xdr:to>
      <xdr:col>81</xdr:col>
      <xdr:colOff>101600</xdr:colOff>
      <xdr:row>60</xdr:row>
      <xdr:rowOff>32838</xdr:rowOff>
    </xdr:to>
    <xdr:sp macro="" textlink="">
      <xdr:nvSpPr>
        <xdr:cNvPr id="546" name="楕円 545">
          <a:extLst>
            <a:ext uri="{FF2B5EF4-FFF2-40B4-BE49-F238E27FC236}">
              <a16:creationId xmlns:a16="http://schemas.microsoft.com/office/drawing/2014/main" id="{40D7B8E9-B71F-4F8B-98CE-3EA3DE7471C3}"/>
            </a:ext>
          </a:extLst>
        </xdr:cNvPr>
        <xdr:cNvSpPr/>
      </xdr:nvSpPr>
      <xdr:spPr>
        <a:xfrm>
          <a:off x="15430500" y="1021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153488</xdr:rowOff>
    </xdr:from>
    <xdr:to>
      <xdr:col>85</xdr:col>
      <xdr:colOff>127000</xdr:colOff>
      <xdr:row>60</xdr:row>
      <xdr:rowOff>11430</xdr:rowOff>
    </xdr:to>
    <xdr:cxnSp macro="">
      <xdr:nvCxnSpPr>
        <xdr:cNvPr id="547" name="直線コネクタ 546">
          <a:extLst>
            <a:ext uri="{FF2B5EF4-FFF2-40B4-BE49-F238E27FC236}">
              <a16:creationId xmlns:a16="http://schemas.microsoft.com/office/drawing/2014/main" id="{096CAD09-892A-4F5C-8476-58AAAF2FDF7A}"/>
            </a:ext>
          </a:extLst>
        </xdr:cNvPr>
        <xdr:cNvCxnSpPr/>
      </xdr:nvCxnSpPr>
      <xdr:spPr>
        <a:xfrm>
          <a:off x="15481300" y="10269038"/>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71665</xdr:rowOff>
    </xdr:from>
    <xdr:to>
      <xdr:col>76</xdr:col>
      <xdr:colOff>165100</xdr:colOff>
      <xdr:row>60</xdr:row>
      <xdr:rowOff>1815</xdr:rowOff>
    </xdr:to>
    <xdr:sp macro="" textlink="">
      <xdr:nvSpPr>
        <xdr:cNvPr id="548" name="楕円 547">
          <a:extLst>
            <a:ext uri="{FF2B5EF4-FFF2-40B4-BE49-F238E27FC236}">
              <a16:creationId xmlns:a16="http://schemas.microsoft.com/office/drawing/2014/main" id="{C5593633-EBDE-48F6-9B4C-C9B72D0D451B}"/>
            </a:ext>
          </a:extLst>
        </xdr:cNvPr>
        <xdr:cNvSpPr/>
      </xdr:nvSpPr>
      <xdr:spPr>
        <a:xfrm>
          <a:off x="14541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122465</xdr:rowOff>
    </xdr:from>
    <xdr:to>
      <xdr:col>81</xdr:col>
      <xdr:colOff>50800</xdr:colOff>
      <xdr:row>59</xdr:row>
      <xdr:rowOff>153488</xdr:rowOff>
    </xdr:to>
    <xdr:cxnSp macro="">
      <xdr:nvCxnSpPr>
        <xdr:cNvPr id="549" name="直線コネクタ 548">
          <a:extLst>
            <a:ext uri="{FF2B5EF4-FFF2-40B4-BE49-F238E27FC236}">
              <a16:creationId xmlns:a16="http://schemas.microsoft.com/office/drawing/2014/main" id="{F8CF7A57-6EC3-4CAF-885A-35F903B3BF5A}"/>
            </a:ext>
          </a:extLst>
        </xdr:cNvPr>
        <xdr:cNvCxnSpPr/>
      </xdr:nvCxnSpPr>
      <xdr:spPr>
        <a:xfrm>
          <a:off x="14592300" y="10238015"/>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29210</xdr:rowOff>
    </xdr:from>
    <xdr:to>
      <xdr:col>72</xdr:col>
      <xdr:colOff>38100</xdr:colOff>
      <xdr:row>59</xdr:row>
      <xdr:rowOff>130810</xdr:rowOff>
    </xdr:to>
    <xdr:sp macro="" textlink="">
      <xdr:nvSpPr>
        <xdr:cNvPr id="550" name="楕円 549">
          <a:extLst>
            <a:ext uri="{FF2B5EF4-FFF2-40B4-BE49-F238E27FC236}">
              <a16:creationId xmlns:a16="http://schemas.microsoft.com/office/drawing/2014/main" id="{F408C881-913D-4BEE-A0DB-980CB9B56F62}"/>
            </a:ext>
          </a:extLst>
        </xdr:cNvPr>
        <xdr:cNvSpPr/>
      </xdr:nvSpPr>
      <xdr:spPr>
        <a:xfrm>
          <a:off x="13652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80010</xdr:rowOff>
    </xdr:from>
    <xdr:to>
      <xdr:col>76</xdr:col>
      <xdr:colOff>114300</xdr:colOff>
      <xdr:row>59</xdr:row>
      <xdr:rowOff>122465</xdr:rowOff>
    </xdr:to>
    <xdr:cxnSp macro="">
      <xdr:nvCxnSpPr>
        <xdr:cNvPr id="551" name="直線コネクタ 550">
          <a:extLst>
            <a:ext uri="{FF2B5EF4-FFF2-40B4-BE49-F238E27FC236}">
              <a16:creationId xmlns:a16="http://schemas.microsoft.com/office/drawing/2014/main" id="{268AC2C6-BDF1-4FBB-880F-0D54C591248B}"/>
            </a:ext>
          </a:extLst>
        </xdr:cNvPr>
        <xdr:cNvCxnSpPr/>
      </xdr:nvCxnSpPr>
      <xdr:spPr>
        <a:xfrm>
          <a:off x="13703300" y="10195560"/>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169635</xdr:rowOff>
    </xdr:from>
    <xdr:to>
      <xdr:col>67</xdr:col>
      <xdr:colOff>101600</xdr:colOff>
      <xdr:row>59</xdr:row>
      <xdr:rowOff>99785</xdr:rowOff>
    </xdr:to>
    <xdr:sp macro="" textlink="">
      <xdr:nvSpPr>
        <xdr:cNvPr id="552" name="楕円 551">
          <a:extLst>
            <a:ext uri="{FF2B5EF4-FFF2-40B4-BE49-F238E27FC236}">
              <a16:creationId xmlns:a16="http://schemas.microsoft.com/office/drawing/2014/main" id="{AD169354-8F78-41CD-B478-875AE5613377}"/>
            </a:ext>
          </a:extLst>
        </xdr:cNvPr>
        <xdr:cNvSpPr/>
      </xdr:nvSpPr>
      <xdr:spPr>
        <a:xfrm>
          <a:off x="12763500"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48985</xdr:rowOff>
    </xdr:from>
    <xdr:to>
      <xdr:col>71</xdr:col>
      <xdr:colOff>177800</xdr:colOff>
      <xdr:row>59</xdr:row>
      <xdr:rowOff>80010</xdr:rowOff>
    </xdr:to>
    <xdr:cxnSp macro="">
      <xdr:nvCxnSpPr>
        <xdr:cNvPr id="553" name="直線コネクタ 552">
          <a:extLst>
            <a:ext uri="{FF2B5EF4-FFF2-40B4-BE49-F238E27FC236}">
              <a16:creationId xmlns:a16="http://schemas.microsoft.com/office/drawing/2014/main" id="{ADE81497-1E7E-4E07-814B-0AF122E93E08}"/>
            </a:ext>
          </a:extLst>
        </xdr:cNvPr>
        <xdr:cNvCxnSpPr/>
      </xdr:nvCxnSpPr>
      <xdr:spPr>
        <a:xfrm>
          <a:off x="12814300" y="1016453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87647</xdr:rowOff>
    </xdr:from>
    <xdr:ext cx="405111" cy="259045"/>
    <xdr:sp macro="" textlink="">
      <xdr:nvSpPr>
        <xdr:cNvPr id="554" name="n_1aveValue【学校施設】&#10;有形固定資産減価償却率">
          <a:extLst>
            <a:ext uri="{FF2B5EF4-FFF2-40B4-BE49-F238E27FC236}">
              <a16:creationId xmlns:a16="http://schemas.microsoft.com/office/drawing/2014/main" id="{22AB5041-9D05-4EDA-A2C5-A3F01DE1228C}"/>
            </a:ext>
          </a:extLst>
        </xdr:cNvPr>
        <xdr:cNvSpPr txBox="1"/>
      </xdr:nvSpPr>
      <xdr:spPr>
        <a:xfrm>
          <a:off x="152660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48458</xdr:rowOff>
    </xdr:from>
    <xdr:ext cx="405111" cy="259045"/>
    <xdr:sp macro="" textlink="">
      <xdr:nvSpPr>
        <xdr:cNvPr id="555" name="n_2aveValue【学校施設】&#10;有形固定資産減価償却率">
          <a:extLst>
            <a:ext uri="{FF2B5EF4-FFF2-40B4-BE49-F238E27FC236}">
              <a16:creationId xmlns:a16="http://schemas.microsoft.com/office/drawing/2014/main" id="{66603BD0-8B44-4FD8-B8B9-57162D90D474}"/>
            </a:ext>
          </a:extLst>
        </xdr:cNvPr>
        <xdr:cNvSpPr txBox="1"/>
      </xdr:nvSpPr>
      <xdr:spPr>
        <a:xfrm>
          <a:off x="14389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28864</xdr:rowOff>
    </xdr:from>
    <xdr:ext cx="405111" cy="259045"/>
    <xdr:sp macro="" textlink="">
      <xdr:nvSpPr>
        <xdr:cNvPr id="556" name="n_3aveValue【学校施設】&#10;有形固定資産減価償却率">
          <a:extLst>
            <a:ext uri="{FF2B5EF4-FFF2-40B4-BE49-F238E27FC236}">
              <a16:creationId xmlns:a16="http://schemas.microsoft.com/office/drawing/2014/main" id="{06098431-7859-4E08-B04C-8EB86C014FC1}"/>
            </a:ext>
          </a:extLst>
        </xdr:cNvPr>
        <xdr:cNvSpPr txBox="1"/>
      </xdr:nvSpPr>
      <xdr:spPr>
        <a:xfrm>
          <a:off x="13500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51724</xdr:rowOff>
    </xdr:from>
    <xdr:ext cx="405111" cy="259045"/>
    <xdr:sp macro="" textlink="">
      <xdr:nvSpPr>
        <xdr:cNvPr id="557" name="n_4aveValue【学校施設】&#10;有形固定資産減価償却率">
          <a:extLst>
            <a:ext uri="{FF2B5EF4-FFF2-40B4-BE49-F238E27FC236}">
              <a16:creationId xmlns:a16="http://schemas.microsoft.com/office/drawing/2014/main" id="{DFDD5D12-5D7A-412C-A32C-2C77C54FF576}"/>
            </a:ext>
          </a:extLst>
        </xdr:cNvPr>
        <xdr:cNvSpPr txBox="1"/>
      </xdr:nvSpPr>
      <xdr:spPr>
        <a:xfrm>
          <a:off x="12611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49365</xdr:rowOff>
    </xdr:from>
    <xdr:ext cx="405111" cy="259045"/>
    <xdr:sp macro="" textlink="">
      <xdr:nvSpPr>
        <xdr:cNvPr id="558" name="n_1mainValue【学校施設】&#10;有形固定資産減価償却率">
          <a:extLst>
            <a:ext uri="{FF2B5EF4-FFF2-40B4-BE49-F238E27FC236}">
              <a16:creationId xmlns:a16="http://schemas.microsoft.com/office/drawing/2014/main" id="{58DEE1F6-EA03-49C8-910F-1C8CDC1405EC}"/>
            </a:ext>
          </a:extLst>
        </xdr:cNvPr>
        <xdr:cNvSpPr txBox="1"/>
      </xdr:nvSpPr>
      <xdr:spPr>
        <a:xfrm>
          <a:off x="15266044" y="999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18342</xdr:rowOff>
    </xdr:from>
    <xdr:ext cx="405111" cy="259045"/>
    <xdr:sp macro="" textlink="">
      <xdr:nvSpPr>
        <xdr:cNvPr id="559" name="n_2mainValue【学校施設】&#10;有形固定資産減価償却率">
          <a:extLst>
            <a:ext uri="{FF2B5EF4-FFF2-40B4-BE49-F238E27FC236}">
              <a16:creationId xmlns:a16="http://schemas.microsoft.com/office/drawing/2014/main" id="{59E9BBD5-7BD3-44ED-B82C-FBD1FB7810C8}"/>
            </a:ext>
          </a:extLst>
        </xdr:cNvPr>
        <xdr:cNvSpPr txBox="1"/>
      </xdr:nvSpPr>
      <xdr:spPr>
        <a:xfrm>
          <a:off x="14389744" y="996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147337</xdr:rowOff>
    </xdr:from>
    <xdr:ext cx="405111" cy="259045"/>
    <xdr:sp macro="" textlink="">
      <xdr:nvSpPr>
        <xdr:cNvPr id="560" name="n_3mainValue【学校施設】&#10;有形固定資産減価償却率">
          <a:extLst>
            <a:ext uri="{FF2B5EF4-FFF2-40B4-BE49-F238E27FC236}">
              <a16:creationId xmlns:a16="http://schemas.microsoft.com/office/drawing/2014/main" id="{7358859A-748F-4ECF-A31F-79D3F6C57E26}"/>
            </a:ext>
          </a:extLst>
        </xdr:cNvPr>
        <xdr:cNvSpPr txBox="1"/>
      </xdr:nvSpPr>
      <xdr:spPr>
        <a:xfrm>
          <a:off x="13500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116312</xdr:rowOff>
    </xdr:from>
    <xdr:ext cx="405111" cy="259045"/>
    <xdr:sp macro="" textlink="">
      <xdr:nvSpPr>
        <xdr:cNvPr id="561" name="n_4mainValue【学校施設】&#10;有形固定資産減価償却率">
          <a:extLst>
            <a:ext uri="{FF2B5EF4-FFF2-40B4-BE49-F238E27FC236}">
              <a16:creationId xmlns:a16="http://schemas.microsoft.com/office/drawing/2014/main" id="{43A7441B-358D-4936-A70B-72F43BE531FB}"/>
            </a:ext>
          </a:extLst>
        </xdr:cNvPr>
        <xdr:cNvSpPr txBox="1"/>
      </xdr:nvSpPr>
      <xdr:spPr>
        <a:xfrm>
          <a:off x="1261174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F16C9763-5C72-4E9D-8A65-A25CB21446E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365E0AED-A712-494F-9C66-3645EDD1214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9F2C97EC-234C-4412-9ADC-259B49CFCB0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1B478027-B6A8-4761-A6E9-88369C66D74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B1E841FD-6571-4CE4-BCC9-395A87E15DD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8F9AF252-ACEC-41FD-992C-214E7C607D6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72768D8C-2A38-4456-9E9B-C785185D811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67CE9791-5F4A-4C60-BDAE-64476037AED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B50F1A08-03CC-407B-ABFF-1F8D3B23CC9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4EDC2CCA-76EA-424A-92F8-489D3831EDA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2" name="直線コネクタ 571">
          <a:extLst>
            <a:ext uri="{FF2B5EF4-FFF2-40B4-BE49-F238E27FC236}">
              <a16:creationId xmlns:a16="http://schemas.microsoft.com/office/drawing/2014/main" id="{D01D11A7-E008-4B40-B54C-A243943B79E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3" name="テキスト ボックス 572">
          <a:extLst>
            <a:ext uri="{FF2B5EF4-FFF2-40B4-BE49-F238E27FC236}">
              <a16:creationId xmlns:a16="http://schemas.microsoft.com/office/drawing/2014/main" id="{B541EFAB-90CD-4455-AF00-18DFC7AB658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4" name="直線コネクタ 573">
          <a:extLst>
            <a:ext uri="{FF2B5EF4-FFF2-40B4-BE49-F238E27FC236}">
              <a16:creationId xmlns:a16="http://schemas.microsoft.com/office/drawing/2014/main" id="{980C4F03-B3EA-48F2-A5F3-BF0846AC064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5" name="テキスト ボックス 574">
          <a:extLst>
            <a:ext uri="{FF2B5EF4-FFF2-40B4-BE49-F238E27FC236}">
              <a16:creationId xmlns:a16="http://schemas.microsoft.com/office/drawing/2014/main" id="{4DFC8AB2-59BB-455A-8D93-E3ED9799CC1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6" name="直線コネクタ 575">
          <a:extLst>
            <a:ext uri="{FF2B5EF4-FFF2-40B4-BE49-F238E27FC236}">
              <a16:creationId xmlns:a16="http://schemas.microsoft.com/office/drawing/2014/main" id="{3BA9348C-FC31-42BB-BED7-B0B24FCEFEC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7" name="テキスト ボックス 576">
          <a:extLst>
            <a:ext uri="{FF2B5EF4-FFF2-40B4-BE49-F238E27FC236}">
              <a16:creationId xmlns:a16="http://schemas.microsoft.com/office/drawing/2014/main" id="{07427B30-55D6-4740-9AC1-7468194E877D}"/>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8" name="直線コネクタ 577">
          <a:extLst>
            <a:ext uri="{FF2B5EF4-FFF2-40B4-BE49-F238E27FC236}">
              <a16:creationId xmlns:a16="http://schemas.microsoft.com/office/drawing/2014/main" id="{7271FB85-F9D6-407B-B17A-040DBF03ABA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9" name="テキスト ボックス 578">
          <a:extLst>
            <a:ext uri="{FF2B5EF4-FFF2-40B4-BE49-F238E27FC236}">
              <a16:creationId xmlns:a16="http://schemas.microsoft.com/office/drawing/2014/main" id="{F2E279D7-238C-4C47-B1AB-AC4F11B5D7AF}"/>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0" name="直線コネクタ 579">
          <a:extLst>
            <a:ext uri="{FF2B5EF4-FFF2-40B4-BE49-F238E27FC236}">
              <a16:creationId xmlns:a16="http://schemas.microsoft.com/office/drawing/2014/main" id="{F71EFF61-17DD-4343-8DF3-94FAF05C50B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1" name="テキスト ボックス 580">
          <a:extLst>
            <a:ext uri="{FF2B5EF4-FFF2-40B4-BE49-F238E27FC236}">
              <a16:creationId xmlns:a16="http://schemas.microsoft.com/office/drawing/2014/main" id="{31067743-2C8E-4C65-94B0-0B1A65311233}"/>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a:extLst>
            <a:ext uri="{FF2B5EF4-FFF2-40B4-BE49-F238E27FC236}">
              <a16:creationId xmlns:a16="http://schemas.microsoft.com/office/drawing/2014/main" id="{6DC588C5-ED28-408B-84F0-5DCF1631360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3" name="テキスト ボックス 582">
          <a:extLst>
            <a:ext uri="{FF2B5EF4-FFF2-40B4-BE49-F238E27FC236}">
              <a16:creationId xmlns:a16="http://schemas.microsoft.com/office/drawing/2014/main" id="{F9109459-50D1-4279-B974-92EE40D572B1}"/>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学校施設】&#10;一人当たり面積グラフ枠">
          <a:extLst>
            <a:ext uri="{FF2B5EF4-FFF2-40B4-BE49-F238E27FC236}">
              <a16:creationId xmlns:a16="http://schemas.microsoft.com/office/drawing/2014/main" id="{31BD1709-CA5F-4C97-BF67-0371C5A4170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585" name="直線コネクタ 584">
          <a:extLst>
            <a:ext uri="{FF2B5EF4-FFF2-40B4-BE49-F238E27FC236}">
              <a16:creationId xmlns:a16="http://schemas.microsoft.com/office/drawing/2014/main" id="{EAB76221-A861-42E9-A41B-926FBC193CB3}"/>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586" name="【学校施設】&#10;一人当たり面積最小値テキスト">
          <a:extLst>
            <a:ext uri="{FF2B5EF4-FFF2-40B4-BE49-F238E27FC236}">
              <a16:creationId xmlns:a16="http://schemas.microsoft.com/office/drawing/2014/main" id="{523FAE96-B86C-432D-9044-606B139A3101}"/>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587" name="直線コネクタ 586">
          <a:extLst>
            <a:ext uri="{FF2B5EF4-FFF2-40B4-BE49-F238E27FC236}">
              <a16:creationId xmlns:a16="http://schemas.microsoft.com/office/drawing/2014/main" id="{4C4FE919-9EFA-4F9F-A22D-58C9FA585079}"/>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588" name="【学校施設】&#10;一人当たり面積最大値テキスト">
          <a:extLst>
            <a:ext uri="{FF2B5EF4-FFF2-40B4-BE49-F238E27FC236}">
              <a16:creationId xmlns:a16="http://schemas.microsoft.com/office/drawing/2014/main" id="{ED59F357-913F-4460-8B82-5AC3B72E2C83}"/>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589" name="直線コネクタ 588">
          <a:extLst>
            <a:ext uri="{FF2B5EF4-FFF2-40B4-BE49-F238E27FC236}">
              <a16:creationId xmlns:a16="http://schemas.microsoft.com/office/drawing/2014/main" id="{86BAF242-5BE8-4E01-ADA2-A746B08F99AB}"/>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10380</xdr:rowOff>
    </xdr:from>
    <xdr:ext cx="469744" cy="259045"/>
    <xdr:sp macro="" textlink="">
      <xdr:nvSpPr>
        <xdr:cNvPr id="590" name="【学校施設】&#10;一人当たり面積平均値テキスト">
          <a:extLst>
            <a:ext uri="{FF2B5EF4-FFF2-40B4-BE49-F238E27FC236}">
              <a16:creationId xmlns:a16="http://schemas.microsoft.com/office/drawing/2014/main" id="{8BD8DD72-D6A0-43AE-A575-CBCFD00E2B97}"/>
            </a:ext>
          </a:extLst>
        </xdr:cNvPr>
        <xdr:cNvSpPr txBox="1"/>
      </xdr:nvSpPr>
      <xdr:spPr>
        <a:xfrm>
          <a:off x="22199600" y="10640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591" name="フローチャート: 判断 590">
          <a:extLst>
            <a:ext uri="{FF2B5EF4-FFF2-40B4-BE49-F238E27FC236}">
              <a16:creationId xmlns:a16="http://schemas.microsoft.com/office/drawing/2014/main" id="{022E4565-C640-4C36-8418-FBDF7A451CB4}"/>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592" name="フローチャート: 判断 591">
          <a:extLst>
            <a:ext uri="{FF2B5EF4-FFF2-40B4-BE49-F238E27FC236}">
              <a16:creationId xmlns:a16="http://schemas.microsoft.com/office/drawing/2014/main" id="{BD2F8760-5BCF-4B98-9A59-600B02130047}"/>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593" name="フローチャート: 判断 592">
          <a:extLst>
            <a:ext uri="{FF2B5EF4-FFF2-40B4-BE49-F238E27FC236}">
              <a16:creationId xmlns:a16="http://schemas.microsoft.com/office/drawing/2014/main" id="{65048154-763F-4930-BC56-9AF279A14252}"/>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74092</xdr:rowOff>
    </xdr:from>
    <xdr:to>
      <xdr:col>102</xdr:col>
      <xdr:colOff>165100</xdr:colOff>
      <xdr:row>63</xdr:row>
      <xdr:rowOff>4242</xdr:rowOff>
    </xdr:to>
    <xdr:sp macro="" textlink="">
      <xdr:nvSpPr>
        <xdr:cNvPr id="594" name="フローチャート: 判断 593">
          <a:extLst>
            <a:ext uri="{FF2B5EF4-FFF2-40B4-BE49-F238E27FC236}">
              <a16:creationId xmlns:a16="http://schemas.microsoft.com/office/drawing/2014/main" id="{6FB77352-6995-4372-A8BE-AC913F10F00F}"/>
            </a:ext>
          </a:extLst>
        </xdr:cNvPr>
        <xdr:cNvSpPr/>
      </xdr:nvSpPr>
      <xdr:spPr>
        <a:xfrm>
          <a:off x="19494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65177</xdr:rowOff>
    </xdr:from>
    <xdr:to>
      <xdr:col>98</xdr:col>
      <xdr:colOff>38100</xdr:colOff>
      <xdr:row>62</xdr:row>
      <xdr:rowOff>166777</xdr:rowOff>
    </xdr:to>
    <xdr:sp macro="" textlink="">
      <xdr:nvSpPr>
        <xdr:cNvPr id="595" name="フローチャート: 判断 594">
          <a:extLst>
            <a:ext uri="{FF2B5EF4-FFF2-40B4-BE49-F238E27FC236}">
              <a16:creationId xmlns:a16="http://schemas.microsoft.com/office/drawing/2014/main" id="{0B18F80B-2877-40A5-B02B-21D72A2707C3}"/>
            </a:ext>
          </a:extLst>
        </xdr:cNvPr>
        <xdr:cNvSpPr/>
      </xdr:nvSpPr>
      <xdr:spPr>
        <a:xfrm>
          <a:off x="18605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F5A81428-25AF-4197-89FB-D5DAA93EE3D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EC1D74CD-1D34-482D-99B7-29B37B84F24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D14440D7-7C86-4022-9709-91B8F75BA0B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F356978B-7276-4EDB-84C1-2C73103EE27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D720CD0B-817F-4DFB-B540-6DCC4F41548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123546</xdr:rowOff>
    </xdr:from>
    <xdr:to>
      <xdr:col>116</xdr:col>
      <xdr:colOff>114300</xdr:colOff>
      <xdr:row>62</xdr:row>
      <xdr:rowOff>53696</xdr:rowOff>
    </xdr:to>
    <xdr:sp macro="" textlink="">
      <xdr:nvSpPr>
        <xdr:cNvPr id="601" name="楕円 600">
          <a:extLst>
            <a:ext uri="{FF2B5EF4-FFF2-40B4-BE49-F238E27FC236}">
              <a16:creationId xmlns:a16="http://schemas.microsoft.com/office/drawing/2014/main" id="{7FA37606-354B-43EA-8549-8D7830A9F3AF}"/>
            </a:ext>
          </a:extLst>
        </xdr:cNvPr>
        <xdr:cNvSpPr/>
      </xdr:nvSpPr>
      <xdr:spPr>
        <a:xfrm>
          <a:off x="22110700" y="1058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146423</xdr:rowOff>
    </xdr:from>
    <xdr:ext cx="469744" cy="259045"/>
    <xdr:sp macro="" textlink="">
      <xdr:nvSpPr>
        <xdr:cNvPr id="602" name="【学校施設】&#10;一人当たり面積該当値テキスト">
          <a:extLst>
            <a:ext uri="{FF2B5EF4-FFF2-40B4-BE49-F238E27FC236}">
              <a16:creationId xmlns:a16="http://schemas.microsoft.com/office/drawing/2014/main" id="{6AFB41AC-F7E6-4C97-A593-C80DAC4674E7}"/>
            </a:ext>
          </a:extLst>
        </xdr:cNvPr>
        <xdr:cNvSpPr txBox="1"/>
      </xdr:nvSpPr>
      <xdr:spPr>
        <a:xfrm>
          <a:off x="22199600" y="10433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138252</xdr:rowOff>
    </xdr:from>
    <xdr:to>
      <xdr:col>112</xdr:col>
      <xdr:colOff>38100</xdr:colOff>
      <xdr:row>62</xdr:row>
      <xdr:rowOff>68402</xdr:rowOff>
    </xdr:to>
    <xdr:sp macro="" textlink="">
      <xdr:nvSpPr>
        <xdr:cNvPr id="603" name="楕円 602">
          <a:extLst>
            <a:ext uri="{FF2B5EF4-FFF2-40B4-BE49-F238E27FC236}">
              <a16:creationId xmlns:a16="http://schemas.microsoft.com/office/drawing/2014/main" id="{C2D801BA-34F4-427A-9F7A-0DE306FE95BA}"/>
            </a:ext>
          </a:extLst>
        </xdr:cNvPr>
        <xdr:cNvSpPr/>
      </xdr:nvSpPr>
      <xdr:spPr>
        <a:xfrm>
          <a:off x="21272500" y="1059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2896</xdr:rowOff>
    </xdr:from>
    <xdr:to>
      <xdr:col>116</xdr:col>
      <xdr:colOff>63500</xdr:colOff>
      <xdr:row>62</xdr:row>
      <xdr:rowOff>17602</xdr:rowOff>
    </xdr:to>
    <xdr:cxnSp macro="">
      <xdr:nvCxnSpPr>
        <xdr:cNvPr id="604" name="直線コネクタ 603">
          <a:extLst>
            <a:ext uri="{FF2B5EF4-FFF2-40B4-BE49-F238E27FC236}">
              <a16:creationId xmlns:a16="http://schemas.microsoft.com/office/drawing/2014/main" id="{4F43CD60-AEFB-44DB-92E8-420B34F39C77}"/>
            </a:ext>
          </a:extLst>
        </xdr:cNvPr>
        <xdr:cNvCxnSpPr/>
      </xdr:nvCxnSpPr>
      <xdr:spPr>
        <a:xfrm flipV="1">
          <a:off x="21323300" y="10632796"/>
          <a:ext cx="838200" cy="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154407</xdr:rowOff>
    </xdr:from>
    <xdr:to>
      <xdr:col>107</xdr:col>
      <xdr:colOff>101600</xdr:colOff>
      <xdr:row>62</xdr:row>
      <xdr:rowOff>84557</xdr:rowOff>
    </xdr:to>
    <xdr:sp macro="" textlink="">
      <xdr:nvSpPr>
        <xdr:cNvPr id="605" name="楕円 604">
          <a:extLst>
            <a:ext uri="{FF2B5EF4-FFF2-40B4-BE49-F238E27FC236}">
              <a16:creationId xmlns:a16="http://schemas.microsoft.com/office/drawing/2014/main" id="{A616AADB-EBCE-4CF5-93E9-A3DCADDD4EA2}"/>
            </a:ext>
          </a:extLst>
        </xdr:cNvPr>
        <xdr:cNvSpPr/>
      </xdr:nvSpPr>
      <xdr:spPr>
        <a:xfrm>
          <a:off x="20383500" y="1061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17602</xdr:rowOff>
    </xdr:from>
    <xdr:to>
      <xdr:col>111</xdr:col>
      <xdr:colOff>177800</xdr:colOff>
      <xdr:row>62</xdr:row>
      <xdr:rowOff>33757</xdr:rowOff>
    </xdr:to>
    <xdr:cxnSp macro="">
      <xdr:nvCxnSpPr>
        <xdr:cNvPr id="606" name="直線コネクタ 605">
          <a:extLst>
            <a:ext uri="{FF2B5EF4-FFF2-40B4-BE49-F238E27FC236}">
              <a16:creationId xmlns:a16="http://schemas.microsoft.com/office/drawing/2014/main" id="{957E1728-89E0-493C-85BF-8E2F487AD96E}"/>
            </a:ext>
          </a:extLst>
        </xdr:cNvPr>
        <xdr:cNvCxnSpPr/>
      </xdr:nvCxnSpPr>
      <xdr:spPr>
        <a:xfrm flipV="1">
          <a:off x="20434300" y="10647502"/>
          <a:ext cx="889000" cy="1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167513</xdr:rowOff>
    </xdr:from>
    <xdr:to>
      <xdr:col>102</xdr:col>
      <xdr:colOff>165100</xdr:colOff>
      <xdr:row>62</xdr:row>
      <xdr:rowOff>97663</xdr:rowOff>
    </xdr:to>
    <xdr:sp macro="" textlink="">
      <xdr:nvSpPr>
        <xdr:cNvPr id="607" name="楕円 606">
          <a:extLst>
            <a:ext uri="{FF2B5EF4-FFF2-40B4-BE49-F238E27FC236}">
              <a16:creationId xmlns:a16="http://schemas.microsoft.com/office/drawing/2014/main" id="{0F8C0902-DCB1-412C-97FD-80F2F8D301C3}"/>
            </a:ext>
          </a:extLst>
        </xdr:cNvPr>
        <xdr:cNvSpPr/>
      </xdr:nvSpPr>
      <xdr:spPr>
        <a:xfrm>
          <a:off x="19494500" y="1062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33757</xdr:rowOff>
    </xdr:from>
    <xdr:to>
      <xdr:col>107</xdr:col>
      <xdr:colOff>50800</xdr:colOff>
      <xdr:row>62</xdr:row>
      <xdr:rowOff>46863</xdr:rowOff>
    </xdr:to>
    <xdr:cxnSp macro="">
      <xdr:nvCxnSpPr>
        <xdr:cNvPr id="608" name="直線コネクタ 607">
          <a:extLst>
            <a:ext uri="{FF2B5EF4-FFF2-40B4-BE49-F238E27FC236}">
              <a16:creationId xmlns:a16="http://schemas.microsoft.com/office/drawing/2014/main" id="{01734261-BA3A-4CD7-A36E-D33C6A746621}"/>
            </a:ext>
          </a:extLst>
        </xdr:cNvPr>
        <xdr:cNvCxnSpPr/>
      </xdr:nvCxnSpPr>
      <xdr:spPr>
        <a:xfrm flipV="1">
          <a:off x="19545300" y="10663657"/>
          <a:ext cx="8890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6503</xdr:rowOff>
    </xdr:from>
    <xdr:to>
      <xdr:col>98</xdr:col>
      <xdr:colOff>38100</xdr:colOff>
      <xdr:row>62</xdr:row>
      <xdr:rowOff>108103</xdr:rowOff>
    </xdr:to>
    <xdr:sp macro="" textlink="">
      <xdr:nvSpPr>
        <xdr:cNvPr id="609" name="楕円 608">
          <a:extLst>
            <a:ext uri="{FF2B5EF4-FFF2-40B4-BE49-F238E27FC236}">
              <a16:creationId xmlns:a16="http://schemas.microsoft.com/office/drawing/2014/main" id="{F477833D-9A7D-4FB1-BB06-B9331195080F}"/>
            </a:ext>
          </a:extLst>
        </xdr:cNvPr>
        <xdr:cNvSpPr/>
      </xdr:nvSpPr>
      <xdr:spPr>
        <a:xfrm>
          <a:off x="18605500" y="1063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46863</xdr:rowOff>
    </xdr:from>
    <xdr:to>
      <xdr:col>102</xdr:col>
      <xdr:colOff>114300</xdr:colOff>
      <xdr:row>62</xdr:row>
      <xdr:rowOff>57303</xdr:rowOff>
    </xdr:to>
    <xdr:cxnSp macro="">
      <xdr:nvCxnSpPr>
        <xdr:cNvPr id="610" name="直線コネクタ 609">
          <a:extLst>
            <a:ext uri="{FF2B5EF4-FFF2-40B4-BE49-F238E27FC236}">
              <a16:creationId xmlns:a16="http://schemas.microsoft.com/office/drawing/2014/main" id="{6EBBA2CE-45FB-492E-B987-63CDFB3AEE19}"/>
            </a:ext>
          </a:extLst>
        </xdr:cNvPr>
        <xdr:cNvCxnSpPr/>
      </xdr:nvCxnSpPr>
      <xdr:spPr>
        <a:xfrm flipV="1">
          <a:off x="18656300" y="10676763"/>
          <a:ext cx="8890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148379</xdr:rowOff>
    </xdr:from>
    <xdr:ext cx="469744" cy="259045"/>
    <xdr:sp macro="" textlink="">
      <xdr:nvSpPr>
        <xdr:cNvPr id="611" name="n_1aveValue【学校施設】&#10;一人当たり面積">
          <a:extLst>
            <a:ext uri="{FF2B5EF4-FFF2-40B4-BE49-F238E27FC236}">
              <a16:creationId xmlns:a16="http://schemas.microsoft.com/office/drawing/2014/main" id="{2D039414-1E33-46FE-96EB-9156869ED6EF}"/>
            </a:ext>
          </a:extLst>
        </xdr:cNvPr>
        <xdr:cNvSpPr txBox="1"/>
      </xdr:nvSpPr>
      <xdr:spPr>
        <a:xfrm>
          <a:off x="21075727" y="1077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158742</xdr:rowOff>
    </xdr:from>
    <xdr:ext cx="469744" cy="259045"/>
    <xdr:sp macro="" textlink="">
      <xdr:nvSpPr>
        <xdr:cNvPr id="612" name="n_2aveValue【学校施設】&#10;一人当たり面積">
          <a:extLst>
            <a:ext uri="{FF2B5EF4-FFF2-40B4-BE49-F238E27FC236}">
              <a16:creationId xmlns:a16="http://schemas.microsoft.com/office/drawing/2014/main" id="{5C4D4FFA-710F-4E06-9BAC-49837764E1CD}"/>
            </a:ext>
          </a:extLst>
        </xdr:cNvPr>
        <xdr:cNvSpPr txBox="1"/>
      </xdr:nvSpPr>
      <xdr:spPr>
        <a:xfrm>
          <a:off x="20199427" y="1078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166819</xdr:rowOff>
    </xdr:from>
    <xdr:ext cx="469744" cy="259045"/>
    <xdr:sp macro="" textlink="">
      <xdr:nvSpPr>
        <xdr:cNvPr id="613" name="n_3aveValue【学校施設】&#10;一人当たり面積">
          <a:extLst>
            <a:ext uri="{FF2B5EF4-FFF2-40B4-BE49-F238E27FC236}">
              <a16:creationId xmlns:a16="http://schemas.microsoft.com/office/drawing/2014/main" id="{6647C055-E392-4DC8-9C93-EFC2723AE0C9}"/>
            </a:ext>
          </a:extLst>
        </xdr:cNvPr>
        <xdr:cNvSpPr txBox="1"/>
      </xdr:nvSpPr>
      <xdr:spPr>
        <a:xfrm>
          <a:off x="19310427" y="1079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157904</xdr:rowOff>
    </xdr:from>
    <xdr:ext cx="469744" cy="259045"/>
    <xdr:sp macro="" textlink="">
      <xdr:nvSpPr>
        <xdr:cNvPr id="614" name="n_4aveValue【学校施設】&#10;一人当たり面積">
          <a:extLst>
            <a:ext uri="{FF2B5EF4-FFF2-40B4-BE49-F238E27FC236}">
              <a16:creationId xmlns:a16="http://schemas.microsoft.com/office/drawing/2014/main" id="{35BFBBC9-E8D3-42FF-949B-00710ACEC8D0}"/>
            </a:ext>
          </a:extLst>
        </xdr:cNvPr>
        <xdr:cNvSpPr txBox="1"/>
      </xdr:nvSpPr>
      <xdr:spPr>
        <a:xfrm>
          <a:off x="18421427" y="1078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84929</xdr:rowOff>
    </xdr:from>
    <xdr:ext cx="469744" cy="259045"/>
    <xdr:sp macro="" textlink="">
      <xdr:nvSpPr>
        <xdr:cNvPr id="615" name="n_1mainValue【学校施設】&#10;一人当たり面積">
          <a:extLst>
            <a:ext uri="{FF2B5EF4-FFF2-40B4-BE49-F238E27FC236}">
              <a16:creationId xmlns:a16="http://schemas.microsoft.com/office/drawing/2014/main" id="{510AF59E-356A-4A96-A603-F8756522C58B}"/>
            </a:ext>
          </a:extLst>
        </xdr:cNvPr>
        <xdr:cNvSpPr txBox="1"/>
      </xdr:nvSpPr>
      <xdr:spPr>
        <a:xfrm>
          <a:off x="21075727" y="1037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101084</xdr:rowOff>
    </xdr:from>
    <xdr:ext cx="469744" cy="259045"/>
    <xdr:sp macro="" textlink="">
      <xdr:nvSpPr>
        <xdr:cNvPr id="616" name="n_2mainValue【学校施設】&#10;一人当たり面積">
          <a:extLst>
            <a:ext uri="{FF2B5EF4-FFF2-40B4-BE49-F238E27FC236}">
              <a16:creationId xmlns:a16="http://schemas.microsoft.com/office/drawing/2014/main" id="{80B6B46B-87F6-46C4-BD97-C1298D4ACAE6}"/>
            </a:ext>
          </a:extLst>
        </xdr:cNvPr>
        <xdr:cNvSpPr txBox="1"/>
      </xdr:nvSpPr>
      <xdr:spPr>
        <a:xfrm>
          <a:off x="20199427" y="1038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114190</xdr:rowOff>
    </xdr:from>
    <xdr:ext cx="469744" cy="259045"/>
    <xdr:sp macro="" textlink="">
      <xdr:nvSpPr>
        <xdr:cNvPr id="617" name="n_3mainValue【学校施設】&#10;一人当たり面積">
          <a:extLst>
            <a:ext uri="{FF2B5EF4-FFF2-40B4-BE49-F238E27FC236}">
              <a16:creationId xmlns:a16="http://schemas.microsoft.com/office/drawing/2014/main" id="{0A9BCFD9-2355-434C-8803-F5CBC826A53C}"/>
            </a:ext>
          </a:extLst>
        </xdr:cNvPr>
        <xdr:cNvSpPr txBox="1"/>
      </xdr:nvSpPr>
      <xdr:spPr>
        <a:xfrm>
          <a:off x="19310427" y="1040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124630</xdr:rowOff>
    </xdr:from>
    <xdr:ext cx="469744" cy="259045"/>
    <xdr:sp macro="" textlink="">
      <xdr:nvSpPr>
        <xdr:cNvPr id="618" name="n_4mainValue【学校施設】&#10;一人当たり面積">
          <a:extLst>
            <a:ext uri="{FF2B5EF4-FFF2-40B4-BE49-F238E27FC236}">
              <a16:creationId xmlns:a16="http://schemas.microsoft.com/office/drawing/2014/main" id="{A89411C9-026C-462E-96AF-1A0BCA2D977C}"/>
            </a:ext>
          </a:extLst>
        </xdr:cNvPr>
        <xdr:cNvSpPr txBox="1"/>
      </xdr:nvSpPr>
      <xdr:spPr>
        <a:xfrm>
          <a:off x="18421427" y="1041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a:extLst>
            <a:ext uri="{FF2B5EF4-FFF2-40B4-BE49-F238E27FC236}">
              <a16:creationId xmlns:a16="http://schemas.microsoft.com/office/drawing/2014/main" id="{5DCC6EBB-D94C-4E3F-B454-81D9DAC3DF2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a:extLst>
            <a:ext uri="{FF2B5EF4-FFF2-40B4-BE49-F238E27FC236}">
              <a16:creationId xmlns:a16="http://schemas.microsoft.com/office/drawing/2014/main" id="{EC16E2BC-275B-4C02-835A-97493894207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a:extLst>
            <a:ext uri="{FF2B5EF4-FFF2-40B4-BE49-F238E27FC236}">
              <a16:creationId xmlns:a16="http://schemas.microsoft.com/office/drawing/2014/main" id="{AFF15E8F-9B6D-46D9-8A8B-9D34103BB70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a:extLst>
            <a:ext uri="{FF2B5EF4-FFF2-40B4-BE49-F238E27FC236}">
              <a16:creationId xmlns:a16="http://schemas.microsoft.com/office/drawing/2014/main" id="{00B60A5A-F372-4301-93A7-9B72B6FFA4B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a:extLst>
            <a:ext uri="{FF2B5EF4-FFF2-40B4-BE49-F238E27FC236}">
              <a16:creationId xmlns:a16="http://schemas.microsoft.com/office/drawing/2014/main" id="{AFB639D8-23C3-41CE-A40D-A3FDD1F59E1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a:extLst>
            <a:ext uri="{FF2B5EF4-FFF2-40B4-BE49-F238E27FC236}">
              <a16:creationId xmlns:a16="http://schemas.microsoft.com/office/drawing/2014/main" id="{9792D1FC-442F-4E48-9C80-901AD0EEDD9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a:extLst>
            <a:ext uri="{FF2B5EF4-FFF2-40B4-BE49-F238E27FC236}">
              <a16:creationId xmlns:a16="http://schemas.microsoft.com/office/drawing/2014/main" id="{48E99E42-56A2-499E-BE41-BBD93B71C7E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a:extLst>
            <a:ext uri="{FF2B5EF4-FFF2-40B4-BE49-F238E27FC236}">
              <a16:creationId xmlns:a16="http://schemas.microsoft.com/office/drawing/2014/main" id="{7709830F-2DD9-4492-A808-5357128D3FE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7" name="正方形/長方形 626">
          <a:extLst>
            <a:ext uri="{FF2B5EF4-FFF2-40B4-BE49-F238E27FC236}">
              <a16:creationId xmlns:a16="http://schemas.microsoft.com/office/drawing/2014/main" id="{419C2619-5357-4BDE-96BA-84A9E9B9C45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8" name="正方形/長方形 627">
          <a:extLst>
            <a:ext uri="{FF2B5EF4-FFF2-40B4-BE49-F238E27FC236}">
              <a16:creationId xmlns:a16="http://schemas.microsoft.com/office/drawing/2014/main" id="{83A3DD7C-4200-4804-B97E-47BBCABB08A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9" name="正方形/長方形 628">
          <a:extLst>
            <a:ext uri="{FF2B5EF4-FFF2-40B4-BE49-F238E27FC236}">
              <a16:creationId xmlns:a16="http://schemas.microsoft.com/office/drawing/2014/main" id="{C78CC65F-AA36-4A9A-85F4-58B1F2B08E9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0" name="正方形/長方形 629">
          <a:extLst>
            <a:ext uri="{FF2B5EF4-FFF2-40B4-BE49-F238E27FC236}">
              <a16:creationId xmlns:a16="http://schemas.microsoft.com/office/drawing/2014/main" id="{624A1AD9-66E5-43DA-B0B7-014CBF9C351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1" name="正方形/長方形 630">
          <a:extLst>
            <a:ext uri="{FF2B5EF4-FFF2-40B4-BE49-F238E27FC236}">
              <a16:creationId xmlns:a16="http://schemas.microsoft.com/office/drawing/2014/main" id="{845D4CBD-7646-40C9-B2A8-EB51E44E1C5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2" name="正方形/長方形 631">
          <a:extLst>
            <a:ext uri="{FF2B5EF4-FFF2-40B4-BE49-F238E27FC236}">
              <a16:creationId xmlns:a16="http://schemas.microsoft.com/office/drawing/2014/main" id="{F55F5DE6-A260-42A9-A24A-4558365FF4A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3" name="正方形/長方形 632">
          <a:extLst>
            <a:ext uri="{FF2B5EF4-FFF2-40B4-BE49-F238E27FC236}">
              <a16:creationId xmlns:a16="http://schemas.microsoft.com/office/drawing/2014/main" id="{C3523318-DFA4-40E4-8F4C-5908AE1DF55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4" name="正方形/長方形 633">
          <a:extLst>
            <a:ext uri="{FF2B5EF4-FFF2-40B4-BE49-F238E27FC236}">
              <a16:creationId xmlns:a16="http://schemas.microsoft.com/office/drawing/2014/main" id="{8FF33E7F-2DE8-4E6B-9E01-DD8A09B6734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a:extLst>
            <a:ext uri="{FF2B5EF4-FFF2-40B4-BE49-F238E27FC236}">
              <a16:creationId xmlns:a16="http://schemas.microsoft.com/office/drawing/2014/main" id="{CB837A0A-0A4D-48BC-8080-9C43F35E83B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a:extLst>
            <a:ext uri="{FF2B5EF4-FFF2-40B4-BE49-F238E27FC236}">
              <a16:creationId xmlns:a16="http://schemas.microsoft.com/office/drawing/2014/main" id="{55D67E81-55DC-425B-9481-C68CC894F0E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a:extLst>
            <a:ext uri="{FF2B5EF4-FFF2-40B4-BE49-F238E27FC236}">
              <a16:creationId xmlns:a16="http://schemas.microsoft.com/office/drawing/2014/main" id="{FB9EE533-927C-4674-8397-5C6216468CB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a:extLst>
            <a:ext uri="{FF2B5EF4-FFF2-40B4-BE49-F238E27FC236}">
              <a16:creationId xmlns:a16="http://schemas.microsoft.com/office/drawing/2014/main" id="{BA562C8B-8AC1-4D97-ACE9-CB9F32CD91A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a:extLst>
            <a:ext uri="{FF2B5EF4-FFF2-40B4-BE49-F238E27FC236}">
              <a16:creationId xmlns:a16="http://schemas.microsoft.com/office/drawing/2014/main" id="{67215AD3-2E68-47ED-9134-5F01B482DFE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a:extLst>
            <a:ext uri="{FF2B5EF4-FFF2-40B4-BE49-F238E27FC236}">
              <a16:creationId xmlns:a16="http://schemas.microsoft.com/office/drawing/2014/main" id="{D103586D-9B59-4895-B01B-B33C70CA70D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a:extLst>
            <a:ext uri="{FF2B5EF4-FFF2-40B4-BE49-F238E27FC236}">
              <a16:creationId xmlns:a16="http://schemas.microsoft.com/office/drawing/2014/main" id="{CF1DF275-8C64-4B75-97EB-C4F655A2E38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a:extLst>
            <a:ext uri="{FF2B5EF4-FFF2-40B4-BE49-F238E27FC236}">
              <a16:creationId xmlns:a16="http://schemas.microsoft.com/office/drawing/2014/main" id="{25C88150-9636-42F8-95D5-EFA21E4D7F1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3" name="テキスト ボックス 642">
          <a:extLst>
            <a:ext uri="{FF2B5EF4-FFF2-40B4-BE49-F238E27FC236}">
              <a16:creationId xmlns:a16="http://schemas.microsoft.com/office/drawing/2014/main" id="{49151CDE-D580-49D8-8539-E39B16ECAE9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4" name="直線コネクタ 643">
          <a:extLst>
            <a:ext uri="{FF2B5EF4-FFF2-40B4-BE49-F238E27FC236}">
              <a16:creationId xmlns:a16="http://schemas.microsoft.com/office/drawing/2014/main" id="{B865DE12-92D3-42EF-A537-63D919D305E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5" name="テキスト ボックス 644">
          <a:extLst>
            <a:ext uri="{FF2B5EF4-FFF2-40B4-BE49-F238E27FC236}">
              <a16:creationId xmlns:a16="http://schemas.microsoft.com/office/drawing/2014/main" id="{27C3D855-CFE9-4A97-8043-0710AB28184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6" name="直線コネクタ 645">
          <a:extLst>
            <a:ext uri="{FF2B5EF4-FFF2-40B4-BE49-F238E27FC236}">
              <a16:creationId xmlns:a16="http://schemas.microsoft.com/office/drawing/2014/main" id="{BA666D66-123C-4D1B-8392-D5DFCBD4CC9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7" name="テキスト ボックス 646">
          <a:extLst>
            <a:ext uri="{FF2B5EF4-FFF2-40B4-BE49-F238E27FC236}">
              <a16:creationId xmlns:a16="http://schemas.microsoft.com/office/drawing/2014/main" id="{CFA8565B-BB5B-40F2-8C24-ABFC14C3EA7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8" name="直線コネクタ 647">
          <a:extLst>
            <a:ext uri="{FF2B5EF4-FFF2-40B4-BE49-F238E27FC236}">
              <a16:creationId xmlns:a16="http://schemas.microsoft.com/office/drawing/2014/main" id="{F9C3405A-C9A7-4E05-9F15-B4F5E20592E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9" name="テキスト ボックス 648">
          <a:extLst>
            <a:ext uri="{FF2B5EF4-FFF2-40B4-BE49-F238E27FC236}">
              <a16:creationId xmlns:a16="http://schemas.microsoft.com/office/drawing/2014/main" id="{872E4EDE-6F49-4063-A2DC-B6BC32BC831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0" name="直線コネクタ 649">
          <a:extLst>
            <a:ext uri="{FF2B5EF4-FFF2-40B4-BE49-F238E27FC236}">
              <a16:creationId xmlns:a16="http://schemas.microsoft.com/office/drawing/2014/main" id="{CA8BEAF8-97FD-4EF4-91CC-C45F5C407A7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1" name="テキスト ボックス 650">
          <a:extLst>
            <a:ext uri="{FF2B5EF4-FFF2-40B4-BE49-F238E27FC236}">
              <a16:creationId xmlns:a16="http://schemas.microsoft.com/office/drawing/2014/main" id="{B30E3222-8CA5-4626-9673-63CC8145C22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2" name="直線コネクタ 651">
          <a:extLst>
            <a:ext uri="{FF2B5EF4-FFF2-40B4-BE49-F238E27FC236}">
              <a16:creationId xmlns:a16="http://schemas.microsoft.com/office/drawing/2014/main" id="{DDF99091-27AB-47E9-921E-F98998A0660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3" name="テキスト ボックス 652">
          <a:extLst>
            <a:ext uri="{FF2B5EF4-FFF2-40B4-BE49-F238E27FC236}">
              <a16:creationId xmlns:a16="http://schemas.microsoft.com/office/drawing/2014/main" id="{120244FF-552E-4CE8-91CF-FBCD00CDE27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4" name="直線コネクタ 653">
          <a:extLst>
            <a:ext uri="{FF2B5EF4-FFF2-40B4-BE49-F238E27FC236}">
              <a16:creationId xmlns:a16="http://schemas.microsoft.com/office/drawing/2014/main" id="{45FA779E-63AB-43DF-AA1F-712D9E53BE3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5" name="テキスト ボックス 654">
          <a:extLst>
            <a:ext uri="{FF2B5EF4-FFF2-40B4-BE49-F238E27FC236}">
              <a16:creationId xmlns:a16="http://schemas.microsoft.com/office/drawing/2014/main" id="{AE947F0F-A86E-49DF-A51E-30158A3A654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6" name="直線コネクタ 655">
          <a:extLst>
            <a:ext uri="{FF2B5EF4-FFF2-40B4-BE49-F238E27FC236}">
              <a16:creationId xmlns:a16="http://schemas.microsoft.com/office/drawing/2014/main" id="{599E701B-44E4-49E4-B5BB-66B00F6C855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7" name="テキスト ボックス 656">
          <a:extLst>
            <a:ext uri="{FF2B5EF4-FFF2-40B4-BE49-F238E27FC236}">
              <a16:creationId xmlns:a16="http://schemas.microsoft.com/office/drawing/2014/main" id="{162F31F0-417E-428A-B79B-0E9DDE045DE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a:extLst>
            <a:ext uri="{FF2B5EF4-FFF2-40B4-BE49-F238E27FC236}">
              <a16:creationId xmlns:a16="http://schemas.microsoft.com/office/drawing/2014/main" id="{49FCE23D-8DA3-4A83-901B-346CBBB433E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a:extLst>
            <a:ext uri="{FF2B5EF4-FFF2-40B4-BE49-F238E27FC236}">
              <a16:creationId xmlns:a16="http://schemas.microsoft.com/office/drawing/2014/main" id="{ADDE8854-AA08-476C-8D71-66B9FD20BAC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660" name="直線コネクタ 659">
          <a:extLst>
            <a:ext uri="{FF2B5EF4-FFF2-40B4-BE49-F238E27FC236}">
              <a16:creationId xmlns:a16="http://schemas.microsoft.com/office/drawing/2014/main" id="{54BA434F-2314-4A97-B6E9-6E679181ABE3}"/>
            </a:ext>
          </a:extLst>
        </xdr:cNvPr>
        <xdr:cNvCxnSpPr/>
      </xdr:nvCxnSpPr>
      <xdr:spPr>
        <a:xfrm flipV="1">
          <a:off x="16318864"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1" name="【公民館】&#10;有形固定資産減価償却率最小値テキスト">
          <a:extLst>
            <a:ext uri="{FF2B5EF4-FFF2-40B4-BE49-F238E27FC236}">
              <a16:creationId xmlns:a16="http://schemas.microsoft.com/office/drawing/2014/main" id="{6B20213E-9FA6-493E-B7C3-94E15CFA50A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2" name="直線コネクタ 661">
          <a:extLst>
            <a:ext uri="{FF2B5EF4-FFF2-40B4-BE49-F238E27FC236}">
              <a16:creationId xmlns:a16="http://schemas.microsoft.com/office/drawing/2014/main" id="{B2E05FF4-6559-4C16-9FE6-FB6AC6E2F8C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663" name="【公民館】&#10;有形固定資産減価償却率最大値テキスト">
          <a:extLst>
            <a:ext uri="{FF2B5EF4-FFF2-40B4-BE49-F238E27FC236}">
              <a16:creationId xmlns:a16="http://schemas.microsoft.com/office/drawing/2014/main" id="{88581411-DE59-458D-8036-8AC6866E4F0A}"/>
            </a:ext>
          </a:extLst>
        </xdr:cNvPr>
        <xdr:cNvSpPr txBox="1"/>
      </xdr:nvSpPr>
      <xdr:spPr>
        <a:xfrm>
          <a:off x="16357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664" name="直線コネクタ 663">
          <a:extLst>
            <a:ext uri="{FF2B5EF4-FFF2-40B4-BE49-F238E27FC236}">
              <a16:creationId xmlns:a16="http://schemas.microsoft.com/office/drawing/2014/main" id="{6FD755C2-6762-4AD3-8CFA-1CB4CD56B9A9}"/>
            </a:ext>
          </a:extLst>
        </xdr:cNvPr>
        <xdr:cNvCxnSpPr/>
      </xdr:nvCxnSpPr>
      <xdr:spPr>
        <a:xfrm>
          <a:off x="16230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29953</xdr:rowOff>
    </xdr:from>
    <xdr:ext cx="405111" cy="259045"/>
    <xdr:sp macro="" textlink="">
      <xdr:nvSpPr>
        <xdr:cNvPr id="665" name="【公民館】&#10;有形固定資産減価償却率平均値テキスト">
          <a:extLst>
            <a:ext uri="{FF2B5EF4-FFF2-40B4-BE49-F238E27FC236}">
              <a16:creationId xmlns:a16="http://schemas.microsoft.com/office/drawing/2014/main" id="{D38F832C-B75E-4145-8631-360F4CD2F78F}"/>
            </a:ext>
          </a:extLst>
        </xdr:cNvPr>
        <xdr:cNvSpPr txBox="1"/>
      </xdr:nvSpPr>
      <xdr:spPr>
        <a:xfrm>
          <a:off x="16357600" y="18032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666" name="フローチャート: 判断 665">
          <a:extLst>
            <a:ext uri="{FF2B5EF4-FFF2-40B4-BE49-F238E27FC236}">
              <a16:creationId xmlns:a16="http://schemas.microsoft.com/office/drawing/2014/main" id="{EB8B3231-7706-4F15-B311-BC892CC675CD}"/>
            </a:ext>
          </a:extLst>
        </xdr:cNvPr>
        <xdr:cNvSpPr/>
      </xdr:nvSpPr>
      <xdr:spPr>
        <a:xfrm>
          <a:off x="16268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667" name="フローチャート: 判断 666">
          <a:extLst>
            <a:ext uri="{FF2B5EF4-FFF2-40B4-BE49-F238E27FC236}">
              <a16:creationId xmlns:a16="http://schemas.microsoft.com/office/drawing/2014/main" id="{DCE93027-010C-4EEF-A105-CDA6B3FB87CF}"/>
            </a:ext>
          </a:extLst>
        </xdr:cNvPr>
        <xdr:cNvSpPr/>
      </xdr:nvSpPr>
      <xdr:spPr>
        <a:xfrm>
          <a:off x="15430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668" name="フローチャート: 判断 667">
          <a:extLst>
            <a:ext uri="{FF2B5EF4-FFF2-40B4-BE49-F238E27FC236}">
              <a16:creationId xmlns:a16="http://schemas.microsoft.com/office/drawing/2014/main" id="{610E83A7-6E13-474D-81FF-59C62F3F25A4}"/>
            </a:ext>
          </a:extLst>
        </xdr:cNvPr>
        <xdr:cNvSpPr/>
      </xdr:nvSpPr>
      <xdr:spPr>
        <a:xfrm>
          <a:off x="145415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15602</xdr:rowOff>
    </xdr:from>
    <xdr:to>
      <xdr:col>72</xdr:col>
      <xdr:colOff>38100</xdr:colOff>
      <xdr:row>106</xdr:row>
      <xdr:rowOff>117202</xdr:rowOff>
    </xdr:to>
    <xdr:sp macro="" textlink="">
      <xdr:nvSpPr>
        <xdr:cNvPr id="669" name="フローチャート: 判断 668">
          <a:extLst>
            <a:ext uri="{FF2B5EF4-FFF2-40B4-BE49-F238E27FC236}">
              <a16:creationId xmlns:a16="http://schemas.microsoft.com/office/drawing/2014/main" id="{8D94C990-8B7C-4693-AAD5-2C7D1270CE26}"/>
            </a:ext>
          </a:extLst>
        </xdr:cNvPr>
        <xdr:cNvSpPr/>
      </xdr:nvSpPr>
      <xdr:spPr>
        <a:xfrm>
          <a:off x="13652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670" name="フローチャート: 判断 669">
          <a:extLst>
            <a:ext uri="{FF2B5EF4-FFF2-40B4-BE49-F238E27FC236}">
              <a16:creationId xmlns:a16="http://schemas.microsoft.com/office/drawing/2014/main" id="{23DC9C70-8A39-44C0-BD02-1F16742C50C0}"/>
            </a:ext>
          </a:extLst>
        </xdr:cNvPr>
        <xdr:cNvSpPr/>
      </xdr:nvSpPr>
      <xdr:spPr>
        <a:xfrm>
          <a:off x="1276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56C4720C-7F14-4C54-86C0-047C5A36BA3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ED82860B-4662-473A-9704-414B837BCFC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6F284113-9053-4F5E-ACA4-27633DAC222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9D305164-73DB-4575-A904-D56E5ED5017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7D2A8075-6985-4715-B4DF-50406F0A2B4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25400</xdr:rowOff>
    </xdr:from>
    <xdr:to>
      <xdr:col>85</xdr:col>
      <xdr:colOff>177800</xdr:colOff>
      <xdr:row>105</xdr:row>
      <xdr:rowOff>127000</xdr:rowOff>
    </xdr:to>
    <xdr:sp macro="" textlink="">
      <xdr:nvSpPr>
        <xdr:cNvPr id="676" name="楕円 675">
          <a:extLst>
            <a:ext uri="{FF2B5EF4-FFF2-40B4-BE49-F238E27FC236}">
              <a16:creationId xmlns:a16="http://schemas.microsoft.com/office/drawing/2014/main" id="{4F6EC45B-DC95-4967-86D2-A05CA3150747}"/>
            </a:ext>
          </a:extLst>
        </xdr:cNvPr>
        <xdr:cNvSpPr/>
      </xdr:nvSpPr>
      <xdr:spPr>
        <a:xfrm>
          <a:off x="162687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48277</xdr:rowOff>
    </xdr:from>
    <xdr:ext cx="405111" cy="259045"/>
    <xdr:sp macro="" textlink="">
      <xdr:nvSpPr>
        <xdr:cNvPr id="677" name="【公民館】&#10;有形固定資産減価償却率該当値テキスト">
          <a:extLst>
            <a:ext uri="{FF2B5EF4-FFF2-40B4-BE49-F238E27FC236}">
              <a16:creationId xmlns:a16="http://schemas.microsoft.com/office/drawing/2014/main" id="{69C6281C-6104-40F2-8283-340CBEB98A90}"/>
            </a:ext>
          </a:extLst>
        </xdr:cNvPr>
        <xdr:cNvSpPr txBox="1"/>
      </xdr:nvSpPr>
      <xdr:spPr>
        <a:xfrm>
          <a:off x="16357600" y="1787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152763</xdr:rowOff>
    </xdr:from>
    <xdr:to>
      <xdr:col>81</xdr:col>
      <xdr:colOff>101600</xdr:colOff>
      <xdr:row>105</xdr:row>
      <xdr:rowOff>82913</xdr:rowOff>
    </xdr:to>
    <xdr:sp macro="" textlink="">
      <xdr:nvSpPr>
        <xdr:cNvPr id="678" name="楕円 677">
          <a:extLst>
            <a:ext uri="{FF2B5EF4-FFF2-40B4-BE49-F238E27FC236}">
              <a16:creationId xmlns:a16="http://schemas.microsoft.com/office/drawing/2014/main" id="{A19F2496-4D38-4AB5-87C7-8E6CB53A0537}"/>
            </a:ext>
          </a:extLst>
        </xdr:cNvPr>
        <xdr:cNvSpPr/>
      </xdr:nvSpPr>
      <xdr:spPr>
        <a:xfrm>
          <a:off x="15430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32113</xdr:rowOff>
    </xdr:from>
    <xdr:to>
      <xdr:col>85</xdr:col>
      <xdr:colOff>127000</xdr:colOff>
      <xdr:row>105</xdr:row>
      <xdr:rowOff>76200</xdr:rowOff>
    </xdr:to>
    <xdr:cxnSp macro="">
      <xdr:nvCxnSpPr>
        <xdr:cNvPr id="679" name="直線コネクタ 678">
          <a:extLst>
            <a:ext uri="{FF2B5EF4-FFF2-40B4-BE49-F238E27FC236}">
              <a16:creationId xmlns:a16="http://schemas.microsoft.com/office/drawing/2014/main" id="{6D5BD02B-0BB4-40E2-B05A-F82F39CE1B2C}"/>
            </a:ext>
          </a:extLst>
        </xdr:cNvPr>
        <xdr:cNvCxnSpPr/>
      </xdr:nvCxnSpPr>
      <xdr:spPr>
        <a:xfrm>
          <a:off x="15481300" y="1803436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133169</xdr:rowOff>
    </xdr:from>
    <xdr:to>
      <xdr:col>76</xdr:col>
      <xdr:colOff>165100</xdr:colOff>
      <xdr:row>105</xdr:row>
      <xdr:rowOff>63319</xdr:rowOff>
    </xdr:to>
    <xdr:sp macro="" textlink="">
      <xdr:nvSpPr>
        <xdr:cNvPr id="680" name="楕円 679">
          <a:extLst>
            <a:ext uri="{FF2B5EF4-FFF2-40B4-BE49-F238E27FC236}">
              <a16:creationId xmlns:a16="http://schemas.microsoft.com/office/drawing/2014/main" id="{B7AB26FD-0418-4C27-AFB9-5281A454BF28}"/>
            </a:ext>
          </a:extLst>
        </xdr:cNvPr>
        <xdr:cNvSpPr/>
      </xdr:nvSpPr>
      <xdr:spPr>
        <a:xfrm>
          <a:off x="14541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12519</xdr:rowOff>
    </xdr:from>
    <xdr:to>
      <xdr:col>81</xdr:col>
      <xdr:colOff>50800</xdr:colOff>
      <xdr:row>105</xdr:row>
      <xdr:rowOff>32113</xdr:rowOff>
    </xdr:to>
    <xdr:cxnSp macro="">
      <xdr:nvCxnSpPr>
        <xdr:cNvPr id="681" name="直線コネクタ 680">
          <a:extLst>
            <a:ext uri="{FF2B5EF4-FFF2-40B4-BE49-F238E27FC236}">
              <a16:creationId xmlns:a16="http://schemas.microsoft.com/office/drawing/2014/main" id="{EC9CC6C8-7278-411D-A033-1963879AB786}"/>
            </a:ext>
          </a:extLst>
        </xdr:cNvPr>
        <xdr:cNvCxnSpPr/>
      </xdr:nvCxnSpPr>
      <xdr:spPr>
        <a:xfrm>
          <a:off x="14592300" y="1801476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682" name="楕円 681">
          <a:extLst>
            <a:ext uri="{FF2B5EF4-FFF2-40B4-BE49-F238E27FC236}">
              <a16:creationId xmlns:a16="http://schemas.microsoft.com/office/drawing/2014/main" id="{FECD8822-124A-491A-9A69-01478E9EAAC4}"/>
            </a:ext>
          </a:extLst>
        </xdr:cNvPr>
        <xdr:cNvSpPr/>
      </xdr:nvSpPr>
      <xdr:spPr>
        <a:xfrm>
          <a:off x="13652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12519</xdr:rowOff>
    </xdr:from>
    <xdr:to>
      <xdr:col>76</xdr:col>
      <xdr:colOff>114300</xdr:colOff>
      <xdr:row>105</xdr:row>
      <xdr:rowOff>76200</xdr:rowOff>
    </xdr:to>
    <xdr:cxnSp macro="">
      <xdr:nvCxnSpPr>
        <xdr:cNvPr id="683" name="直線コネクタ 682">
          <a:extLst>
            <a:ext uri="{FF2B5EF4-FFF2-40B4-BE49-F238E27FC236}">
              <a16:creationId xmlns:a16="http://schemas.microsoft.com/office/drawing/2014/main" id="{7ACCA108-5618-4898-9D3D-24FC4EA34F09}"/>
            </a:ext>
          </a:extLst>
        </xdr:cNvPr>
        <xdr:cNvCxnSpPr/>
      </xdr:nvCxnSpPr>
      <xdr:spPr>
        <a:xfrm flipV="1">
          <a:off x="13703300" y="18014769"/>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156029</xdr:rowOff>
    </xdr:from>
    <xdr:to>
      <xdr:col>67</xdr:col>
      <xdr:colOff>101600</xdr:colOff>
      <xdr:row>105</xdr:row>
      <xdr:rowOff>86179</xdr:rowOff>
    </xdr:to>
    <xdr:sp macro="" textlink="">
      <xdr:nvSpPr>
        <xdr:cNvPr id="684" name="楕円 683">
          <a:extLst>
            <a:ext uri="{FF2B5EF4-FFF2-40B4-BE49-F238E27FC236}">
              <a16:creationId xmlns:a16="http://schemas.microsoft.com/office/drawing/2014/main" id="{A85C83CE-159C-46AC-8382-FD1EB037F210}"/>
            </a:ext>
          </a:extLst>
        </xdr:cNvPr>
        <xdr:cNvSpPr/>
      </xdr:nvSpPr>
      <xdr:spPr>
        <a:xfrm>
          <a:off x="12763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35379</xdr:rowOff>
    </xdr:from>
    <xdr:to>
      <xdr:col>71</xdr:col>
      <xdr:colOff>177800</xdr:colOff>
      <xdr:row>105</xdr:row>
      <xdr:rowOff>76200</xdr:rowOff>
    </xdr:to>
    <xdr:cxnSp macro="">
      <xdr:nvCxnSpPr>
        <xdr:cNvPr id="685" name="直線コネクタ 684">
          <a:extLst>
            <a:ext uri="{FF2B5EF4-FFF2-40B4-BE49-F238E27FC236}">
              <a16:creationId xmlns:a16="http://schemas.microsoft.com/office/drawing/2014/main" id="{782C8420-2C53-4F2D-8165-63A371F2B3C6}"/>
            </a:ext>
          </a:extLst>
        </xdr:cNvPr>
        <xdr:cNvCxnSpPr/>
      </xdr:nvCxnSpPr>
      <xdr:spPr>
        <a:xfrm>
          <a:off x="12814300" y="1803762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74040</xdr:rowOff>
    </xdr:from>
    <xdr:ext cx="405111" cy="259045"/>
    <xdr:sp macro="" textlink="">
      <xdr:nvSpPr>
        <xdr:cNvPr id="686" name="n_1aveValue【公民館】&#10;有形固定資産減価償却率">
          <a:extLst>
            <a:ext uri="{FF2B5EF4-FFF2-40B4-BE49-F238E27FC236}">
              <a16:creationId xmlns:a16="http://schemas.microsoft.com/office/drawing/2014/main" id="{4407677C-699F-4021-B7D8-931AB162806B}"/>
            </a:ext>
          </a:extLst>
        </xdr:cNvPr>
        <xdr:cNvSpPr txBox="1"/>
      </xdr:nvSpPr>
      <xdr:spPr>
        <a:xfrm>
          <a:off x="152660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60977</xdr:rowOff>
    </xdr:from>
    <xdr:ext cx="405111" cy="259045"/>
    <xdr:sp macro="" textlink="">
      <xdr:nvSpPr>
        <xdr:cNvPr id="687" name="n_2aveValue【公民館】&#10;有形固定資産減価償却率">
          <a:extLst>
            <a:ext uri="{FF2B5EF4-FFF2-40B4-BE49-F238E27FC236}">
              <a16:creationId xmlns:a16="http://schemas.microsoft.com/office/drawing/2014/main" id="{97A83D4C-5F52-44B8-BBD5-199375BFF489}"/>
            </a:ext>
          </a:extLst>
        </xdr:cNvPr>
        <xdr:cNvSpPr txBox="1"/>
      </xdr:nvSpPr>
      <xdr:spPr>
        <a:xfrm>
          <a:off x="14389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108329</xdr:rowOff>
    </xdr:from>
    <xdr:ext cx="405111" cy="259045"/>
    <xdr:sp macro="" textlink="">
      <xdr:nvSpPr>
        <xdr:cNvPr id="688" name="n_3aveValue【公民館】&#10;有形固定資産減価償却率">
          <a:extLst>
            <a:ext uri="{FF2B5EF4-FFF2-40B4-BE49-F238E27FC236}">
              <a16:creationId xmlns:a16="http://schemas.microsoft.com/office/drawing/2014/main" id="{239A7580-C6A2-4641-9019-22FAB5C149F7}"/>
            </a:ext>
          </a:extLst>
        </xdr:cNvPr>
        <xdr:cNvSpPr txBox="1"/>
      </xdr:nvSpPr>
      <xdr:spPr>
        <a:xfrm>
          <a:off x="135007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23421</xdr:rowOff>
    </xdr:from>
    <xdr:ext cx="405111" cy="259045"/>
    <xdr:sp macro="" textlink="">
      <xdr:nvSpPr>
        <xdr:cNvPr id="689" name="n_4aveValue【公民館】&#10;有形固定資産減価償却率">
          <a:extLst>
            <a:ext uri="{FF2B5EF4-FFF2-40B4-BE49-F238E27FC236}">
              <a16:creationId xmlns:a16="http://schemas.microsoft.com/office/drawing/2014/main" id="{996C5C96-F020-4B2B-B16A-488B09B46FD3}"/>
            </a:ext>
          </a:extLst>
        </xdr:cNvPr>
        <xdr:cNvSpPr txBox="1"/>
      </xdr:nvSpPr>
      <xdr:spPr>
        <a:xfrm>
          <a:off x="12611744"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99440</xdr:rowOff>
    </xdr:from>
    <xdr:ext cx="405111" cy="259045"/>
    <xdr:sp macro="" textlink="">
      <xdr:nvSpPr>
        <xdr:cNvPr id="690" name="n_1mainValue【公民館】&#10;有形固定資産減価償却率">
          <a:extLst>
            <a:ext uri="{FF2B5EF4-FFF2-40B4-BE49-F238E27FC236}">
              <a16:creationId xmlns:a16="http://schemas.microsoft.com/office/drawing/2014/main" id="{36A641C0-EA65-4657-B291-8FC2254EBC36}"/>
            </a:ext>
          </a:extLst>
        </xdr:cNvPr>
        <xdr:cNvSpPr txBox="1"/>
      </xdr:nvSpPr>
      <xdr:spPr>
        <a:xfrm>
          <a:off x="152660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79846</xdr:rowOff>
    </xdr:from>
    <xdr:ext cx="405111" cy="259045"/>
    <xdr:sp macro="" textlink="">
      <xdr:nvSpPr>
        <xdr:cNvPr id="691" name="n_2mainValue【公民館】&#10;有形固定資産減価償却率">
          <a:extLst>
            <a:ext uri="{FF2B5EF4-FFF2-40B4-BE49-F238E27FC236}">
              <a16:creationId xmlns:a16="http://schemas.microsoft.com/office/drawing/2014/main" id="{FF7ABD09-B49F-46D9-AAEA-BBD91E1F9C79}"/>
            </a:ext>
          </a:extLst>
        </xdr:cNvPr>
        <xdr:cNvSpPr txBox="1"/>
      </xdr:nvSpPr>
      <xdr:spPr>
        <a:xfrm>
          <a:off x="14389744" y="1773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143527</xdr:rowOff>
    </xdr:from>
    <xdr:ext cx="405111" cy="259045"/>
    <xdr:sp macro="" textlink="">
      <xdr:nvSpPr>
        <xdr:cNvPr id="692" name="n_3mainValue【公民館】&#10;有形固定資産減価償却率">
          <a:extLst>
            <a:ext uri="{FF2B5EF4-FFF2-40B4-BE49-F238E27FC236}">
              <a16:creationId xmlns:a16="http://schemas.microsoft.com/office/drawing/2014/main" id="{5C55C682-700A-487E-8C59-54FD5303D7B0}"/>
            </a:ext>
          </a:extLst>
        </xdr:cNvPr>
        <xdr:cNvSpPr txBox="1"/>
      </xdr:nvSpPr>
      <xdr:spPr>
        <a:xfrm>
          <a:off x="13500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102706</xdr:rowOff>
    </xdr:from>
    <xdr:ext cx="405111" cy="259045"/>
    <xdr:sp macro="" textlink="">
      <xdr:nvSpPr>
        <xdr:cNvPr id="693" name="n_4mainValue【公民館】&#10;有形固定資産減価償却率">
          <a:extLst>
            <a:ext uri="{FF2B5EF4-FFF2-40B4-BE49-F238E27FC236}">
              <a16:creationId xmlns:a16="http://schemas.microsoft.com/office/drawing/2014/main" id="{F51FCBF3-6662-4352-9BF8-B556C24B11BD}"/>
            </a:ext>
          </a:extLst>
        </xdr:cNvPr>
        <xdr:cNvSpPr txBox="1"/>
      </xdr:nvSpPr>
      <xdr:spPr>
        <a:xfrm>
          <a:off x="12611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92C3EC69-48B8-4A77-BBD5-9ED6BE42916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14206587-0055-4E77-9B90-B36314FC8DA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57A36EF0-E49A-4D75-B3E2-649EB06C74B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E345CA8C-8A38-47B3-BC7F-BDCED185E51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619F870C-7BE2-4DB5-94F9-B2B5B0FF337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0D04DD6F-9E1F-46C6-9888-824BFBDC646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2368D6D0-BEF2-40EB-8C01-A608BD68FA4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B1A6CAF7-C9DF-4F93-BEAF-2075A069345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5F84BCCF-7644-4680-9A65-045113E75D8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B2247923-061B-461F-8101-76446398043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4" name="直線コネクタ 703">
          <a:extLst>
            <a:ext uri="{FF2B5EF4-FFF2-40B4-BE49-F238E27FC236}">
              <a16:creationId xmlns:a16="http://schemas.microsoft.com/office/drawing/2014/main" id="{2ED00F8F-9A87-4B86-B47E-324DA254020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5" name="テキスト ボックス 704">
          <a:extLst>
            <a:ext uri="{FF2B5EF4-FFF2-40B4-BE49-F238E27FC236}">
              <a16:creationId xmlns:a16="http://schemas.microsoft.com/office/drawing/2014/main" id="{BF3CD571-0471-489B-AE0F-DDEC997F334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6" name="直線コネクタ 705">
          <a:extLst>
            <a:ext uri="{FF2B5EF4-FFF2-40B4-BE49-F238E27FC236}">
              <a16:creationId xmlns:a16="http://schemas.microsoft.com/office/drawing/2014/main" id="{1AB2EAE4-B8DA-4CDC-B84F-423A15A6CC8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7" name="テキスト ボックス 706">
          <a:extLst>
            <a:ext uri="{FF2B5EF4-FFF2-40B4-BE49-F238E27FC236}">
              <a16:creationId xmlns:a16="http://schemas.microsoft.com/office/drawing/2014/main" id="{251C0C42-D2A2-43DE-9DB3-7E55B593A79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8" name="直線コネクタ 707">
          <a:extLst>
            <a:ext uri="{FF2B5EF4-FFF2-40B4-BE49-F238E27FC236}">
              <a16:creationId xmlns:a16="http://schemas.microsoft.com/office/drawing/2014/main" id="{020F33DD-C364-432C-B712-3B7B9BDE71D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9" name="テキスト ボックス 708">
          <a:extLst>
            <a:ext uri="{FF2B5EF4-FFF2-40B4-BE49-F238E27FC236}">
              <a16:creationId xmlns:a16="http://schemas.microsoft.com/office/drawing/2014/main" id="{7685FD94-5B6D-4AB0-9814-3EBCB920248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0" name="直線コネクタ 709">
          <a:extLst>
            <a:ext uri="{FF2B5EF4-FFF2-40B4-BE49-F238E27FC236}">
              <a16:creationId xmlns:a16="http://schemas.microsoft.com/office/drawing/2014/main" id="{840CCF3C-85FF-4869-A75E-F643515E337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1" name="テキスト ボックス 710">
          <a:extLst>
            <a:ext uri="{FF2B5EF4-FFF2-40B4-BE49-F238E27FC236}">
              <a16:creationId xmlns:a16="http://schemas.microsoft.com/office/drawing/2014/main" id="{57BD8A1D-FB40-477D-8067-0E58B7C2991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2" name="直線コネクタ 711">
          <a:extLst>
            <a:ext uri="{FF2B5EF4-FFF2-40B4-BE49-F238E27FC236}">
              <a16:creationId xmlns:a16="http://schemas.microsoft.com/office/drawing/2014/main" id="{5573F1C8-D4CD-44FE-9FE8-C553BFC34E1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3" name="テキスト ボックス 712">
          <a:extLst>
            <a:ext uri="{FF2B5EF4-FFF2-40B4-BE49-F238E27FC236}">
              <a16:creationId xmlns:a16="http://schemas.microsoft.com/office/drawing/2014/main" id="{0407176A-5F63-4F37-A3FB-2991B8E9A11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2E38AD71-A3A1-4918-89D7-0BE77E507D4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5" name="テキスト ボックス 714">
          <a:extLst>
            <a:ext uri="{FF2B5EF4-FFF2-40B4-BE49-F238E27FC236}">
              <a16:creationId xmlns:a16="http://schemas.microsoft.com/office/drawing/2014/main" id="{69AF46CE-54F6-4B97-B615-24D781EFB433}"/>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a:extLst>
            <a:ext uri="{FF2B5EF4-FFF2-40B4-BE49-F238E27FC236}">
              <a16:creationId xmlns:a16="http://schemas.microsoft.com/office/drawing/2014/main" id="{4CD095AF-EC7C-4FBC-93FB-C415CB53632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717" name="直線コネクタ 716">
          <a:extLst>
            <a:ext uri="{FF2B5EF4-FFF2-40B4-BE49-F238E27FC236}">
              <a16:creationId xmlns:a16="http://schemas.microsoft.com/office/drawing/2014/main" id="{22BECEBE-612D-4020-9A64-1AC893D53C78}"/>
            </a:ext>
          </a:extLst>
        </xdr:cNvPr>
        <xdr:cNvCxnSpPr/>
      </xdr:nvCxnSpPr>
      <xdr:spPr>
        <a:xfrm flipV="1">
          <a:off x="22160864" y="17250918"/>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718" name="【公民館】&#10;一人当たり面積最小値テキスト">
          <a:extLst>
            <a:ext uri="{FF2B5EF4-FFF2-40B4-BE49-F238E27FC236}">
              <a16:creationId xmlns:a16="http://schemas.microsoft.com/office/drawing/2014/main" id="{CDEC6AF6-8B3A-4E14-91A3-C4120F5D194E}"/>
            </a:ext>
          </a:extLst>
        </xdr:cNvPr>
        <xdr:cNvSpPr txBox="1"/>
      </xdr:nvSpPr>
      <xdr:spPr>
        <a:xfrm>
          <a:off x="22199600" y="186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719" name="直線コネクタ 718">
          <a:extLst>
            <a:ext uri="{FF2B5EF4-FFF2-40B4-BE49-F238E27FC236}">
              <a16:creationId xmlns:a16="http://schemas.microsoft.com/office/drawing/2014/main" id="{7A3E9B61-EC4E-401D-BD16-17ED0E87D218}"/>
            </a:ext>
          </a:extLst>
        </xdr:cNvPr>
        <xdr:cNvCxnSpPr/>
      </xdr:nvCxnSpPr>
      <xdr:spPr>
        <a:xfrm>
          <a:off x="22072600" y="18650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720" name="【公民館】&#10;一人当たり面積最大値テキスト">
          <a:extLst>
            <a:ext uri="{FF2B5EF4-FFF2-40B4-BE49-F238E27FC236}">
              <a16:creationId xmlns:a16="http://schemas.microsoft.com/office/drawing/2014/main" id="{9FA958C6-D9FA-495C-BF43-A1D4F4586BBE}"/>
            </a:ext>
          </a:extLst>
        </xdr:cNvPr>
        <xdr:cNvSpPr txBox="1"/>
      </xdr:nvSpPr>
      <xdr:spPr>
        <a:xfrm>
          <a:off x="22199600" y="1702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721" name="直線コネクタ 720">
          <a:extLst>
            <a:ext uri="{FF2B5EF4-FFF2-40B4-BE49-F238E27FC236}">
              <a16:creationId xmlns:a16="http://schemas.microsoft.com/office/drawing/2014/main" id="{887D7610-FA65-4837-8DB1-8D77643C707F}"/>
            </a:ext>
          </a:extLst>
        </xdr:cNvPr>
        <xdr:cNvCxnSpPr/>
      </xdr:nvCxnSpPr>
      <xdr:spPr>
        <a:xfrm>
          <a:off x="22072600" y="1725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73359</xdr:rowOff>
    </xdr:from>
    <xdr:ext cx="469744" cy="259045"/>
    <xdr:sp macro="" textlink="">
      <xdr:nvSpPr>
        <xdr:cNvPr id="722" name="【公民館】&#10;一人当たり面積平均値テキスト">
          <a:extLst>
            <a:ext uri="{FF2B5EF4-FFF2-40B4-BE49-F238E27FC236}">
              <a16:creationId xmlns:a16="http://schemas.microsoft.com/office/drawing/2014/main" id="{670EFAED-57FF-4B03-880B-9B3423FC5291}"/>
            </a:ext>
          </a:extLst>
        </xdr:cNvPr>
        <xdr:cNvSpPr txBox="1"/>
      </xdr:nvSpPr>
      <xdr:spPr>
        <a:xfrm>
          <a:off x="22199600" y="18418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723" name="フローチャート: 判断 722">
          <a:extLst>
            <a:ext uri="{FF2B5EF4-FFF2-40B4-BE49-F238E27FC236}">
              <a16:creationId xmlns:a16="http://schemas.microsoft.com/office/drawing/2014/main" id="{02180465-4820-454E-B4DE-A59C6CABCAAD}"/>
            </a:ext>
          </a:extLst>
        </xdr:cNvPr>
        <xdr:cNvSpPr/>
      </xdr:nvSpPr>
      <xdr:spPr>
        <a:xfrm>
          <a:off x="22110700" y="184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724" name="フローチャート: 判断 723">
          <a:extLst>
            <a:ext uri="{FF2B5EF4-FFF2-40B4-BE49-F238E27FC236}">
              <a16:creationId xmlns:a16="http://schemas.microsoft.com/office/drawing/2014/main" id="{9136471A-70A2-4FEC-901B-CA73ED03610D}"/>
            </a:ext>
          </a:extLst>
        </xdr:cNvPr>
        <xdr:cNvSpPr/>
      </xdr:nvSpPr>
      <xdr:spPr>
        <a:xfrm>
          <a:off x="21272500" y="1845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725" name="フローチャート: 判断 724">
          <a:extLst>
            <a:ext uri="{FF2B5EF4-FFF2-40B4-BE49-F238E27FC236}">
              <a16:creationId xmlns:a16="http://schemas.microsoft.com/office/drawing/2014/main" id="{DD02A1D2-6969-4DF2-8804-2E8736E82269}"/>
            </a:ext>
          </a:extLst>
        </xdr:cNvPr>
        <xdr:cNvSpPr/>
      </xdr:nvSpPr>
      <xdr:spPr>
        <a:xfrm>
          <a:off x="20383500" y="1846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112077</xdr:rowOff>
    </xdr:from>
    <xdr:to>
      <xdr:col>102</xdr:col>
      <xdr:colOff>165100</xdr:colOff>
      <xdr:row>108</xdr:row>
      <xdr:rowOff>42227</xdr:rowOff>
    </xdr:to>
    <xdr:sp macro="" textlink="">
      <xdr:nvSpPr>
        <xdr:cNvPr id="726" name="フローチャート: 判断 725">
          <a:extLst>
            <a:ext uri="{FF2B5EF4-FFF2-40B4-BE49-F238E27FC236}">
              <a16:creationId xmlns:a16="http://schemas.microsoft.com/office/drawing/2014/main" id="{4E2498F6-DCC7-414A-819E-956247901F02}"/>
            </a:ext>
          </a:extLst>
        </xdr:cNvPr>
        <xdr:cNvSpPr/>
      </xdr:nvSpPr>
      <xdr:spPr>
        <a:xfrm>
          <a:off x="19494500" y="1845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89027</xdr:rowOff>
    </xdr:from>
    <xdr:to>
      <xdr:col>98</xdr:col>
      <xdr:colOff>38100</xdr:colOff>
      <xdr:row>108</xdr:row>
      <xdr:rowOff>19177</xdr:rowOff>
    </xdr:to>
    <xdr:sp macro="" textlink="">
      <xdr:nvSpPr>
        <xdr:cNvPr id="727" name="フローチャート: 判断 726">
          <a:extLst>
            <a:ext uri="{FF2B5EF4-FFF2-40B4-BE49-F238E27FC236}">
              <a16:creationId xmlns:a16="http://schemas.microsoft.com/office/drawing/2014/main" id="{4621819B-BDCE-4EED-A25A-FCB2787AC506}"/>
            </a:ext>
          </a:extLst>
        </xdr:cNvPr>
        <xdr:cNvSpPr/>
      </xdr:nvSpPr>
      <xdr:spPr>
        <a:xfrm>
          <a:off x="18605500" y="184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9D24CF8D-19D5-49E4-B0BB-5A18F604534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DABA671D-6056-495B-B72E-E392F207473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30D6A052-98FC-4E52-BC5F-2C98861C76F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C0858956-7E63-482D-96B7-EE140E11D93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507CAB90-E720-4B2A-87CF-7802583FC13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85407</xdr:rowOff>
    </xdr:from>
    <xdr:to>
      <xdr:col>116</xdr:col>
      <xdr:colOff>114300</xdr:colOff>
      <xdr:row>108</xdr:row>
      <xdr:rowOff>15557</xdr:rowOff>
    </xdr:to>
    <xdr:sp macro="" textlink="">
      <xdr:nvSpPr>
        <xdr:cNvPr id="733" name="楕円 732">
          <a:extLst>
            <a:ext uri="{FF2B5EF4-FFF2-40B4-BE49-F238E27FC236}">
              <a16:creationId xmlns:a16="http://schemas.microsoft.com/office/drawing/2014/main" id="{D4A66959-8BB0-488E-AD1E-205031122FDD}"/>
            </a:ext>
          </a:extLst>
        </xdr:cNvPr>
        <xdr:cNvSpPr/>
      </xdr:nvSpPr>
      <xdr:spPr>
        <a:xfrm>
          <a:off x="22110700" y="1843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108284</xdr:rowOff>
    </xdr:from>
    <xdr:ext cx="469744" cy="259045"/>
    <xdr:sp macro="" textlink="">
      <xdr:nvSpPr>
        <xdr:cNvPr id="734" name="【公民館】&#10;一人当たり面積該当値テキスト">
          <a:extLst>
            <a:ext uri="{FF2B5EF4-FFF2-40B4-BE49-F238E27FC236}">
              <a16:creationId xmlns:a16="http://schemas.microsoft.com/office/drawing/2014/main" id="{1685EBA2-86A5-475E-927C-0D0352005666}"/>
            </a:ext>
          </a:extLst>
        </xdr:cNvPr>
        <xdr:cNvSpPr txBox="1"/>
      </xdr:nvSpPr>
      <xdr:spPr>
        <a:xfrm>
          <a:off x="22199600" y="1828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94742</xdr:rowOff>
    </xdr:from>
    <xdr:to>
      <xdr:col>112</xdr:col>
      <xdr:colOff>38100</xdr:colOff>
      <xdr:row>108</xdr:row>
      <xdr:rowOff>24892</xdr:rowOff>
    </xdr:to>
    <xdr:sp macro="" textlink="">
      <xdr:nvSpPr>
        <xdr:cNvPr id="735" name="楕円 734">
          <a:extLst>
            <a:ext uri="{FF2B5EF4-FFF2-40B4-BE49-F238E27FC236}">
              <a16:creationId xmlns:a16="http://schemas.microsoft.com/office/drawing/2014/main" id="{E69CF951-7AC9-473D-AF4B-2271FCD08851}"/>
            </a:ext>
          </a:extLst>
        </xdr:cNvPr>
        <xdr:cNvSpPr/>
      </xdr:nvSpPr>
      <xdr:spPr>
        <a:xfrm>
          <a:off x="21272500" y="1843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136207</xdr:rowOff>
    </xdr:from>
    <xdr:to>
      <xdr:col>116</xdr:col>
      <xdr:colOff>63500</xdr:colOff>
      <xdr:row>107</xdr:row>
      <xdr:rowOff>145542</xdr:rowOff>
    </xdr:to>
    <xdr:cxnSp macro="">
      <xdr:nvCxnSpPr>
        <xdr:cNvPr id="736" name="直線コネクタ 735">
          <a:extLst>
            <a:ext uri="{FF2B5EF4-FFF2-40B4-BE49-F238E27FC236}">
              <a16:creationId xmlns:a16="http://schemas.microsoft.com/office/drawing/2014/main" id="{EED6BDB5-03CB-4542-8263-A649A840C8C3}"/>
            </a:ext>
          </a:extLst>
        </xdr:cNvPr>
        <xdr:cNvCxnSpPr/>
      </xdr:nvCxnSpPr>
      <xdr:spPr>
        <a:xfrm flipV="1">
          <a:off x="21323300" y="18481357"/>
          <a:ext cx="8382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88264</xdr:rowOff>
    </xdr:from>
    <xdr:to>
      <xdr:col>107</xdr:col>
      <xdr:colOff>101600</xdr:colOff>
      <xdr:row>108</xdr:row>
      <xdr:rowOff>18414</xdr:rowOff>
    </xdr:to>
    <xdr:sp macro="" textlink="">
      <xdr:nvSpPr>
        <xdr:cNvPr id="737" name="楕円 736">
          <a:extLst>
            <a:ext uri="{FF2B5EF4-FFF2-40B4-BE49-F238E27FC236}">
              <a16:creationId xmlns:a16="http://schemas.microsoft.com/office/drawing/2014/main" id="{17229DC3-9287-4496-8772-C6470F1A24E7}"/>
            </a:ext>
          </a:extLst>
        </xdr:cNvPr>
        <xdr:cNvSpPr/>
      </xdr:nvSpPr>
      <xdr:spPr>
        <a:xfrm>
          <a:off x="20383500" y="1843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139064</xdr:rowOff>
    </xdr:from>
    <xdr:to>
      <xdr:col>111</xdr:col>
      <xdr:colOff>177800</xdr:colOff>
      <xdr:row>107</xdr:row>
      <xdr:rowOff>145542</xdr:rowOff>
    </xdr:to>
    <xdr:cxnSp macro="">
      <xdr:nvCxnSpPr>
        <xdr:cNvPr id="738" name="直線コネクタ 737">
          <a:extLst>
            <a:ext uri="{FF2B5EF4-FFF2-40B4-BE49-F238E27FC236}">
              <a16:creationId xmlns:a16="http://schemas.microsoft.com/office/drawing/2014/main" id="{69E36CF1-0000-480E-8055-CFB11DA52FDB}"/>
            </a:ext>
          </a:extLst>
        </xdr:cNvPr>
        <xdr:cNvCxnSpPr/>
      </xdr:nvCxnSpPr>
      <xdr:spPr>
        <a:xfrm>
          <a:off x="20434300" y="18484214"/>
          <a:ext cx="889000" cy="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40830</xdr:rowOff>
    </xdr:from>
    <xdr:to>
      <xdr:col>102</xdr:col>
      <xdr:colOff>165100</xdr:colOff>
      <xdr:row>107</xdr:row>
      <xdr:rowOff>142430</xdr:rowOff>
    </xdr:to>
    <xdr:sp macro="" textlink="">
      <xdr:nvSpPr>
        <xdr:cNvPr id="739" name="楕円 738">
          <a:extLst>
            <a:ext uri="{FF2B5EF4-FFF2-40B4-BE49-F238E27FC236}">
              <a16:creationId xmlns:a16="http://schemas.microsoft.com/office/drawing/2014/main" id="{378CA219-6828-4E61-A797-75CC4E9532CA}"/>
            </a:ext>
          </a:extLst>
        </xdr:cNvPr>
        <xdr:cNvSpPr/>
      </xdr:nvSpPr>
      <xdr:spPr>
        <a:xfrm>
          <a:off x="19494500" y="1838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91630</xdr:rowOff>
    </xdr:from>
    <xdr:to>
      <xdr:col>107</xdr:col>
      <xdr:colOff>50800</xdr:colOff>
      <xdr:row>107</xdr:row>
      <xdr:rowOff>139064</xdr:rowOff>
    </xdr:to>
    <xdr:cxnSp macro="">
      <xdr:nvCxnSpPr>
        <xdr:cNvPr id="740" name="直線コネクタ 739">
          <a:extLst>
            <a:ext uri="{FF2B5EF4-FFF2-40B4-BE49-F238E27FC236}">
              <a16:creationId xmlns:a16="http://schemas.microsoft.com/office/drawing/2014/main" id="{D6E13FC4-00E4-455A-BB9B-D7C2B04298AA}"/>
            </a:ext>
          </a:extLst>
        </xdr:cNvPr>
        <xdr:cNvCxnSpPr/>
      </xdr:nvCxnSpPr>
      <xdr:spPr>
        <a:xfrm>
          <a:off x="19545300" y="18436780"/>
          <a:ext cx="889000" cy="4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47307</xdr:rowOff>
    </xdr:from>
    <xdr:to>
      <xdr:col>98</xdr:col>
      <xdr:colOff>38100</xdr:colOff>
      <xdr:row>107</xdr:row>
      <xdr:rowOff>148907</xdr:rowOff>
    </xdr:to>
    <xdr:sp macro="" textlink="">
      <xdr:nvSpPr>
        <xdr:cNvPr id="741" name="楕円 740">
          <a:extLst>
            <a:ext uri="{FF2B5EF4-FFF2-40B4-BE49-F238E27FC236}">
              <a16:creationId xmlns:a16="http://schemas.microsoft.com/office/drawing/2014/main" id="{B740376D-B7DC-4EAE-AC7D-F56FCB116E08}"/>
            </a:ext>
          </a:extLst>
        </xdr:cNvPr>
        <xdr:cNvSpPr/>
      </xdr:nvSpPr>
      <xdr:spPr>
        <a:xfrm>
          <a:off x="18605500" y="1839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91630</xdr:rowOff>
    </xdr:from>
    <xdr:to>
      <xdr:col>102</xdr:col>
      <xdr:colOff>114300</xdr:colOff>
      <xdr:row>107</xdr:row>
      <xdr:rowOff>98107</xdr:rowOff>
    </xdr:to>
    <xdr:cxnSp macro="">
      <xdr:nvCxnSpPr>
        <xdr:cNvPr id="742" name="直線コネクタ 741">
          <a:extLst>
            <a:ext uri="{FF2B5EF4-FFF2-40B4-BE49-F238E27FC236}">
              <a16:creationId xmlns:a16="http://schemas.microsoft.com/office/drawing/2014/main" id="{CFEBCA43-E8EB-454F-9636-CCAF4F0FF0BE}"/>
            </a:ext>
          </a:extLst>
        </xdr:cNvPr>
        <xdr:cNvCxnSpPr/>
      </xdr:nvCxnSpPr>
      <xdr:spPr>
        <a:xfrm flipV="1">
          <a:off x="18656300" y="18436780"/>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33165</xdr:rowOff>
    </xdr:from>
    <xdr:ext cx="469744" cy="259045"/>
    <xdr:sp macro="" textlink="">
      <xdr:nvSpPr>
        <xdr:cNvPr id="743" name="n_1aveValue【公民館】&#10;一人当たり面積">
          <a:extLst>
            <a:ext uri="{FF2B5EF4-FFF2-40B4-BE49-F238E27FC236}">
              <a16:creationId xmlns:a16="http://schemas.microsoft.com/office/drawing/2014/main" id="{DC723D73-D326-42A9-B24E-514439533023}"/>
            </a:ext>
          </a:extLst>
        </xdr:cNvPr>
        <xdr:cNvSpPr txBox="1"/>
      </xdr:nvSpPr>
      <xdr:spPr>
        <a:xfrm>
          <a:off x="21075727" y="185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38498</xdr:rowOff>
    </xdr:from>
    <xdr:ext cx="469744" cy="259045"/>
    <xdr:sp macro="" textlink="">
      <xdr:nvSpPr>
        <xdr:cNvPr id="744" name="n_2aveValue【公民館】&#10;一人当たり面積">
          <a:extLst>
            <a:ext uri="{FF2B5EF4-FFF2-40B4-BE49-F238E27FC236}">
              <a16:creationId xmlns:a16="http://schemas.microsoft.com/office/drawing/2014/main" id="{18EC2E7E-AEEB-4F5C-8DBB-66CBDE65441B}"/>
            </a:ext>
          </a:extLst>
        </xdr:cNvPr>
        <xdr:cNvSpPr txBox="1"/>
      </xdr:nvSpPr>
      <xdr:spPr>
        <a:xfrm>
          <a:off x="20199427" y="1855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33354</xdr:rowOff>
    </xdr:from>
    <xdr:ext cx="469744" cy="259045"/>
    <xdr:sp macro="" textlink="">
      <xdr:nvSpPr>
        <xdr:cNvPr id="745" name="n_3aveValue【公民館】&#10;一人当たり面積">
          <a:extLst>
            <a:ext uri="{FF2B5EF4-FFF2-40B4-BE49-F238E27FC236}">
              <a16:creationId xmlns:a16="http://schemas.microsoft.com/office/drawing/2014/main" id="{FE10649B-55B1-41C4-B9C4-4AA59C593EB3}"/>
            </a:ext>
          </a:extLst>
        </xdr:cNvPr>
        <xdr:cNvSpPr txBox="1"/>
      </xdr:nvSpPr>
      <xdr:spPr>
        <a:xfrm>
          <a:off x="19310427" y="1854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10304</xdr:rowOff>
    </xdr:from>
    <xdr:ext cx="469744" cy="259045"/>
    <xdr:sp macro="" textlink="">
      <xdr:nvSpPr>
        <xdr:cNvPr id="746" name="n_4aveValue【公民館】&#10;一人当たり面積">
          <a:extLst>
            <a:ext uri="{FF2B5EF4-FFF2-40B4-BE49-F238E27FC236}">
              <a16:creationId xmlns:a16="http://schemas.microsoft.com/office/drawing/2014/main" id="{84860271-2CB4-4C8D-AFB6-08785289CFAB}"/>
            </a:ext>
          </a:extLst>
        </xdr:cNvPr>
        <xdr:cNvSpPr txBox="1"/>
      </xdr:nvSpPr>
      <xdr:spPr>
        <a:xfrm>
          <a:off x="18421427" y="1852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41419</xdr:rowOff>
    </xdr:from>
    <xdr:ext cx="469744" cy="259045"/>
    <xdr:sp macro="" textlink="">
      <xdr:nvSpPr>
        <xdr:cNvPr id="747" name="n_1mainValue【公民館】&#10;一人当たり面積">
          <a:extLst>
            <a:ext uri="{FF2B5EF4-FFF2-40B4-BE49-F238E27FC236}">
              <a16:creationId xmlns:a16="http://schemas.microsoft.com/office/drawing/2014/main" id="{9FC2DBC9-E774-4A43-B06B-214DC30843A3}"/>
            </a:ext>
          </a:extLst>
        </xdr:cNvPr>
        <xdr:cNvSpPr txBox="1"/>
      </xdr:nvSpPr>
      <xdr:spPr>
        <a:xfrm>
          <a:off x="21075727" y="1821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34941</xdr:rowOff>
    </xdr:from>
    <xdr:ext cx="469744" cy="259045"/>
    <xdr:sp macro="" textlink="">
      <xdr:nvSpPr>
        <xdr:cNvPr id="748" name="n_2mainValue【公民館】&#10;一人当たり面積">
          <a:extLst>
            <a:ext uri="{FF2B5EF4-FFF2-40B4-BE49-F238E27FC236}">
              <a16:creationId xmlns:a16="http://schemas.microsoft.com/office/drawing/2014/main" id="{7589209E-AAF3-4794-8499-F842F63FD614}"/>
            </a:ext>
          </a:extLst>
        </xdr:cNvPr>
        <xdr:cNvSpPr txBox="1"/>
      </xdr:nvSpPr>
      <xdr:spPr>
        <a:xfrm>
          <a:off x="20199427" y="1820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158957</xdr:rowOff>
    </xdr:from>
    <xdr:ext cx="469744" cy="259045"/>
    <xdr:sp macro="" textlink="">
      <xdr:nvSpPr>
        <xdr:cNvPr id="749" name="n_3mainValue【公民館】&#10;一人当たり面積">
          <a:extLst>
            <a:ext uri="{FF2B5EF4-FFF2-40B4-BE49-F238E27FC236}">
              <a16:creationId xmlns:a16="http://schemas.microsoft.com/office/drawing/2014/main" id="{77223875-891C-4744-B373-57EEFDB28B14}"/>
            </a:ext>
          </a:extLst>
        </xdr:cNvPr>
        <xdr:cNvSpPr txBox="1"/>
      </xdr:nvSpPr>
      <xdr:spPr>
        <a:xfrm>
          <a:off x="19310427" y="1816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165434</xdr:rowOff>
    </xdr:from>
    <xdr:ext cx="469744" cy="259045"/>
    <xdr:sp macro="" textlink="">
      <xdr:nvSpPr>
        <xdr:cNvPr id="750" name="n_4mainValue【公民館】&#10;一人当たり面積">
          <a:extLst>
            <a:ext uri="{FF2B5EF4-FFF2-40B4-BE49-F238E27FC236}">
              <a16:creationId xmlns:a16="http://schemas.microsoft.com/office/drawing/2014/main" id="{17177640-ED04-451F-A8EC-859919E38199}"/>
            </a:ext>
          </a:extLst>
        </xdr:cNvPr>
        <xdr:cNvSpPr txBox="1"/>
      </xdr:nvSpPr>
      <xdr:spPr>
        <a:xfrm>
          <a:off x="18421427" y="18167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A846A5F2-2B7D-4387-A70D-6050403722A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04B95D90-380E-4204-B2BC-6354621FBA5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096FCE3C-390C-484A-8CE0-E903AA83609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学校施設については、上関小学校・上関中学校の建設時期が比較的新しいこともあり、低い数値となっている。公営住宅については、比較的高い数値となっているが、近年、定住促進住宅や単身者用住宅の建設を進めており、古い住宅の解体等を進めた場合、数値が減少することも考えられる。</a:t>
          </a:r>
        </a:p>
        <a:p>
          <a:r>
            <a:rPr kumimoji="1" lang="ja-JP" altLang="en-US" sz="1300">
              <a:latin typeface="ＭＳ Ｐゴシック" panose="020B0600070205080204" pitchFamily="50" charset="-128"/>
              <a:ea typeface="ＭＳ Ｐゴシック" panose="020B0600070205080204" pitchFamily="50" charset="-128"/>
            </a:rPr>
            <a:t>住民の生活基盤となる道路や近年、地震や津波といった災害の発生により、ますます重要性が増している漁港・港湾については、老朽化が比較的進んでいることが分かり、適正な管理が求められる。</a:t>
          </a:r>
        </a:p>
        <a:p>
          <a:r>
            <a:rPr kumimoji="1" lang="ja-JP" altLang="en-US" sz="1300">
              <a:latin typeface="ＭＳ Ｐゴシック" panose="020B0600070205080204" pitchFamily="50" charset="-128"/>
              <a:ea typeface="ＭＳ Ｐゴシック" panose="020B0600070205080204" pitchFamily="50" charset="-128"/>
            </a:rPr>
            <a:t>公共施設等総合管理計画に基づき、適正管理に努めていく。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814A8BB-A179-4F0A-B630-F72FD27165A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9869557-4C19-4738-8821-CD4DC1D2ADB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9C40F6E-454B-490F-A11C-C98BD252D37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BD3EA20-79D0-4C59-87E1-C3F44AF3BFB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山口県上関町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223EB2F-D19C-422C-AC25-B1758C5549B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8A016EB-1110-42CD-8D54-38C241BCB8D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6538452-385F-455D-95E4-5A6A91847E8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8B90F6E-9916-40BC-A857-D8942EC6920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05B6DA9-C399-4F77-A302-125B872F8A3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9CA0082-AD66-4FD3-A0AF-C8B9440ADE2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2,269
2,264
34.69
3,721,645
3,559,204
161,578
1,985,374
3,650,691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2DEBB53-1C39-4BAC-956F-D906EB041F1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730DE5B-8912-47C5-960A-E710665E1DE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996EECC-11C1-487B-9DBA-217D5384F2A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3CB1297-0060-4F21-97C8-1434BA587C8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A2549BD-4576-4EDC-A60A-FE0D6E3D6DF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C52CE8C-9769-408D-90B0-D7AFEFDBE5B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82715BF-E1A0-4CA2-A469-5D549BA8A20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C69CCC0-1596-4939-BA7A-2FC524CA2DB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2B3EBA2-C42D-4E3B-B58B-1E3C5E2C600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689137B-EC1B-41CB-8980-65569EA836D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29DA384-1E84-44D2-A984-986FEDCE064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CCA0D81-BEB6-4208-9B2E-3C8F3F774EE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22439B8-5271-4BDB-B0DA-25137F913E5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73AB951-5584-49EB-804C-974CC28A059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92B199D-3E92-4BD9-9176-37F2B9DEDE9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2B0E860-CCC0-4A00-AAE4-7215DCF1991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20292B3-F31C-4C79-AE7A-6599627215E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7C9C4B1-D2D9-44F5-8E09-B36432AE1C9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F3FDAE4-7E5B-4C38-8A35-1E64F11A1A4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340D863-141F-4FB1-A206-C2AE0849A9F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26A3766-28AD-4239-BB83-A316E766E7A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9B5FD57-CA30-4A29-9B3E-21325C45A6D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8743158-9FA9-44E6-8010-0263B1CE6E7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011D12D-1642-4BAA-8280-470146D9F43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6B6B01F-74E8-4385-9121-97DDC98236E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12C3157-97DD-4E7D-872A-A0D302FCAB1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C8E9319-1AB0-4BEC-9B3C-E3FABE38CA0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972C31A-DE63-4015-A977-961726D12FC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007A2EE-E1EE-4D25-BE79-0931756A819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2BA073C-37DE-491D-9091-038E7E8EB40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EE19954-A07B-46A3-8AAE-AC6DAFB0AD4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E19962C-2057-4172-97A0-14E1BB8325D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7CDDE18-4E00-45CA-8796-377728AE582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90D6CB55-3CE3-49E8-97DC-842CD1D7BDBC}"/>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5455702-033A-48E0-AE6A-B97FEDE4B6A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05DC1BC-9194-47A4-A3C1-B7252CA7BA4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05486CF-C34B-4DCE-819B-76161739F90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10FBE3E-775B-4709-A93E-90B08C1CE05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6D6017A-334B-4C21-BB75-7C3E2FAC18B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203F820-2B0F-4514-BD60-7B6FB8DF9F7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F91F3E4-6DFA-4ECA-9AED-3B342E17457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CC57E7EB-42D0-40D1-B298-09E889DF3579}"/>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590A3E0-4F1A-4D1B-AA3E-5CAFD962898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4AFFE44D-D5BB-4102-A968-33A4DECEA38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19050</xdr:rowOff>
    </xdr:from>
    <xdr:to>
      <xdr:col>24</xdr:col>
      <xdr:colOff>62865</xdr:colOff>
      <xdr:row>42</xdr:row>
      <xdr:rowOff>123825</xdr:rowOff>
    </xdr:to>
    <xdr:cxnSp macro="">
      <xdr:nvCxnSpPr>
        <xdr:cNvPr id="56" name="直線コネクタ 55">
          <a:extLst>
            <a:ext uri="{FF2B5EF4-FFF2-40B4-BE49-F238E27FC236}">
              <a16:creationId xmlns:a16="http://schemas.microsoft.com/office/drawing/2014/main" id="{ED6BF391-FF7A-456D-97B3-B4DE5D4A1EB2}"/>
            </a:ext>
          </a:extLst>
        </xdr:cNvPr>
        <xdr:cNvCxnSpPr/>
      </xdr:nvCxnSpPr>
      <xdr:spPr>
        <a:xfrm flipV="1">
          <a:off x="4634865" y="601980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127652</xdr:rowOff>
    </xdr:from>
    <xdr:ext cx="405111" cy="259045"/>
    <xdr:sp macro="" textlink="">
      <xdr:nvSpPr>
        <xdr:cNvPr id="57" name="【図書館】&#10;有形固定資産減価償却率最小値テキスト">
          <a:extLst>
            <a:ext uri="{FF2B5EF4-FFF2-40B4-BE49-F238E27FC236}">
              <a16:creationId xmlns:a16="http://schemas.microsoft.com/office/drawing/2014/main" id="{0E50AAC5-4ECA-4E23-A821-6F23D9E4D360}"/>
            </a:ext>
          </a:extLst>
        </xdr:cNvPr>
        <xdr:cNvSpPr txBox="1"/>
      </xdr:nvSpPr>
      <xdr:spPr>
        <a:xfrm>
          <a:off x="4673600" y="732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123825</xdr:rowOff>
    </xdr:from>
    <xdr:to>
      <xdr:col>24</xdr:col>
      <xdr:colOff>152400</xdr:colOff>
      <xdr:row>42</xdr:row>
      <xdr:rowOff>123825</xdr:rowOff>
    </xdr:to>
    <xdr:cxnSp macro="">
      <xdr:nvCxnSpPr>
        <xdr:cNvPr id="58" name="直線コネクタ 57">
          <a:extLst>
            <a:ext uri="{FF2B5EF4-FFF2-40B4-BE49-F238E27FC236}">
              <a16:creationId xmlns:a16="http://schemas.microsoft.com/office/drawing/2014/main" id="{505474E2-611E-4297-A8D9-DB4B0516552B}"/>
            </a:ext>
          </a:extLst>
        </xdr:cNvPr>
        <xdr:cNvCxnSpPr/>
      </xdr:nvCxnSpPr>
      <xdr:spPr>
        <a:xfrm>
          <a:off x="4546600" y="732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137177</xdr:rowOff>
    </xdr:from>
    <xdr:ext cx="405111" cy="259045"/>
    <xdr:sp macro="" textlink="">
      <xdr:nvSpPr>
        <xdr:cNvPr id="59" name="【図書館】&#10;有形固定資産減価償却率最大値テキスト">
          <a:extLst>
            <a:ext uri="{FF2B5EF4-FFF2-40B4-BE49-F238E27FC236}">
              <a16:creationId xmlns:a16="http://schemas.microsoft.com/office/drawing/2014/main" id="{2351D378-8480-4648-835D-420286D636C3}"/>
            </a:ext>
          </a:extLst>
        </xdr:cNvPr>
        <xdr:cNvSpPr txBox="1"/>
      </xdr:nvSpPr>
      <xdr:spPr>
        <a:xfrm>
          <a:off x="4673600" y="579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19050</xdr:rowOff>
    </xdr:from>
    <xdr:to>
      <xdr:col>24</xdr:col>
      <xdr:colOff>152400</xdr:colOff>
      <xdr:row>35</xdr:row>
      <xdr:rowOff>19050</xdr:rowOff>
    </xdr:to>
    <xdr:cxnSp macro="">
      <xdr:nvCxnSpPr>
        <xdr:cNvPr id="60" name="直線コネクタ 59">
          <a:extLst>
            <a:ext uri="{FF2B5EF4-FFF2-40B4-BE49-F238E27FC236}">
              <a16:creationId xmlns:a16="http://schemas.microsoft.com/office/drawing/2014/main" id="{E4360295-289E-415C-897F-686051808E2B}"/>
            </a:ext>
          </a:extLst>
        </xdr:cNvPr>
        <xdr:cNvCxnSpPr/>
      </xdr:nvCxnSpPr>
      <xdr:spPr>
        <a:xfrm>
          <a:off x="4546600" y="60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89552</xdr:rowOff>
    </xdr:from>
    <xdr:ext cx="405111" cy="259045"/>
    <xdr:sp macro="" textlink="">
      <xdr:nvSpPr>
        <xdr:cNvPr id="61" name="【図書館】&#10;有形固定資産減価償却率平均値テキスト">
          <a:extLst>
            <a:ext uri="{FF2B5EF4-FFF2-40B4-BE49-F238E27FC236}">
              <a16:creationId xmlns:a16="http://schemas.microsoft.com/office/drawing/2014/main" id="{356A0C30-0207-4B16-B4CC-C42D2B3774E4}"/>
            </a:ext>
          </a:extLst>
        </xdr:cNvPr>
        <xdr:cNvSpPr txBox="1"/>
      </xdr:nvSpPr>
      <xdr:spPr>
        <a:xfrm>
          <a:off x="4673600" y="6604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111125</xdr:rowOff>
    </xdr:from>
    <xdr:to>
      <xdr:col>24</xdr:col>
      <xdr:colOff>114300</xdr:colOff>
      <xdr:row>39</xdr:row>
      <xdr:rowOff>41275</xdr:rowOff>
    </xdr:to>
    <xdr:sp macro="" textlink="">
      <xdr:nvSpPr>
        <xdr:cNvPr id="62" name="フローチャート: 判断 61">
          <a:extLst>
            <a:ext uri="{FF2B5EF4-FFF2-40B4-BE49-F238E27FC236}">
              <a16:creationId xmlns:a16="http://schemas.microsoft.com/office/drawing/2014/main" id="{AAEC3874-0F9D-4F1F-A8A4-CB1A4B2BF56C}"/>
            </a:ext>
          </a:extLst>
        </xdr:cNvPr>
        <xdr:cNvSpPr/>
      </xdr:nvSpPr>
      <xdr:spPr>
        <a:xfrm>
          <a:off x="4584700" y="662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65405</xdr:rowOff>
    </xdr:from>
    <xdr:to>
      <xdr:col>20</xdr:col>
      <xdr:colOff>38100</xdr:colOff>
      <xdr:row>38</xdr:row>
      <xdr:rowOff>167005</xdr:rowOff>
    </xdr:to>
    <xdr:sp macro="" textlink="">
      <xdr:nvSpPr>
        <xdr:cNvPr id="63" name="フローチャート: 判断 62">
          <a:extLst>
            <a:ext uri="{FF2B5EF4-FFF2-40B4-BE49-F238E27FC236}">
              <a16:creationId xmlns:a16="http://schemas.microsoft.com/office/drawing/2014/main" id="{5A661A70-EA5B-43B4-B7D3-736B510A3487}"/>
            </a:ext>
          </a:extLst>
        </xdr:cNvPr>
        <xdr:cNvSpPr/>
      </xdr:nvSpPr>
      <xdr:spPr>
        <a:xfrm>
          <a:off x="37465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4445</xdr:rowOff>
    </xdr:from>
    <xdr:to>
      <xdr:col>15</xdr:col>
      <xdr:colOff>101600</xdr:colOff>
      <xdr:row>38</xdr:row>
      <xdr:rowOff>106045</xdr:rowOff>
    </xdr:to>
    <xdr:sp macro="" textlink="">
      <xdr:nvSpPr>
        <xdr:cNvPr id="64" name="フローチャート: 判断 63">
          <a:extLst>
            <a:ext uri="{FF2B5EF4-FFF2-40B4-BE49-F238E27FC236}">
              <a16:creationId xmlns:a16="http://schemas.microsoft.com/office/drawing/2014/main" id="{EED5F4C8-9D33-48B5-A7A9-EDD6ACCE427E}"/>
            </a:ext>
          </a:extLst>
        </xdr:cNvPr>
        <xdr:cNvSpPr/>
      </xdr:nvSpPr>
      <xdr:spPr>
        <a:xfrm>
          <a:off x="2857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154940</xdr:rowOff>
    </xdr:from>
    <xdr:to>
      <xdr:col>10</xdr:col>
      <xdr:colOff>165100</xdr:colOff>
      <xdr:row>37</xdr:row>
      <xdr:rowOff>85090</xdr:rowOff>
    </xdr:to>
    <xdr:sp macro="" textlink="">
      <xdr:nvSpPr>
        <xdr:cNvPr id="65" name="フローチャート: 判断 64">
          <a:extLst>
            <a:ext uri="{FF2B5EF4-FFF2-40B4-BE49-F238E27FC236}">
              <a16:creationId xmlns:a16="http://schemas.microsoft.com/office/drawing/2014/main" id="{1A7DC8B0-8E0B-4CE6-A21F-6D98DA04704C}"/>
            </a:ext>
          </a:extLst>
        </xdr:cNvPr>
        <xdr:cNvSpPr/>
      </xdr:nvSpPr>
      <xdr:spPr>
        <a:xfrm>
          <a:off x="1968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19685</xdr:rowOff>
    </xdr:from>
    <xdr:to>
      <xdr:col>6</xdr:col>
      <xdr:colOff>38100</xdr:colOff>
      <xdr:row>36</xdr:row>
      <xdr:rowOff>121285</xdr:rowOff>
    </xdr:to>
    <xdr:sp macro="" textlink="">
      <xdr:nvSpPr>
        <xdr:cNvPr id="66" name="フローチャート: 判断 65">
          <a:extLst>
            <a:ext uri="{FF2B5EF4-FFF2-40B4-BE49-F238E27FC236}">
              <a16:creationId xmlns:a16="http://schemas.microsoft.com/office/drawing/2014/main" id="{D2BFDBBD-72EA-4E05-BBA8-AAA81C36EAAA}"/>
            </a:ext>
          </a:extLst>
        </xdr:cNvPr>
        <xdr:cNvSpPr/>
      </xdr:nvSpPr>
      <xdr:spPr>
        <a:xfrm>
          <a:off x="1079500" y="619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24076E1-B7E2-41A5-8703-4465D9D99C6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D8474B2-18A1-44D8-9815-7EDC6B0413C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1A89ED4-40FF-4A9B-9918-C360972B3DC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0DC2165-2E0D-46D9-A1FB-8CBE5C78497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223ED38-8886-41CF-BA19-842AA2D82D9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6350</xdr:rowOff>
    </xdr:from>
    <xdr:to>
      <xdr:col>24</xdr:col>
      <xdr:colOff>114300</xdr:colOff>
      <xdr:row>35</xdr:row>
      <xdr:rowOff>107950</xdr:rowOff>
    </xdr:to>
    <xdr:sp macro="" textlink="">
      <xdr:nvSpPr>
        <xdr:cNvPr id="72" name="楕円 71">
          <a:extLst>
            <a:ext uri="{FF2B5EF4-FFF2-40B4-BE49-F238E27FC236}">
              <a16:creationId xmlns:a16="http://schemas.microsoft.com/office/drawing/2014/main" id="{85FE9E98-18A6-480D-838D-A349624DDE52}"/>
            </a:ext>
          </a:extLst>
        </xdr:cNvPr>
        <xdr:cNvSpPr/>
      </xdr:nvSpPr>
      <xdr:spPr>
        <a:xfrm>
          <a:off x="45847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92727</xdr:rowOff>
    </xdr:from>
    <xdr:ext cx="405111" cy="259045"/>
    <xdr:sp macro="" textlink="">
      <xdr:nvSpPr>
        <xdr:cNvPr id="73" name="【図書館】&#10;有形固定資産減価償却率該当値テキスト">
          <a:extLst>
            <a:ext uri="{FF2B5EF4-FFF2-40B4-BE49-F238E27FC236}">
              <a16:creationId xmlns:a16="http://schemas.microsoft.com/office/drawing/2014/main" id="{A664A5C7-3D9C-42D1-A435-0E5BD5F36CDE}"/>
            </a:ext>
          </a:extLst>
        </xdr:cNvPr>
        <xdr:cNvSpPr txBox="1"/>
      </xdr:nvSpPr>
      <xdr:spPr>
        <a:xfrm>
          <a:off x="4673600" y="5922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139700</xdr:rowOff>
    </xdr:from>
    <xdr:to>
      <xdr:col>20</xdr:col>
      <xdr:colOff>38100</xdr:colOff>
      <xdr:row>35</xdr:row>
      <xdr:rowOff>69850</xdr:rowOff>
    </xdr:to>
    <xdr:sp macro="" textlink="">
      <xdr:nvSpPr>
        <xdr:cNvPr id="74" name="楕円 73">
          <a:extLst>
            <a:ext uri="{FF2B5EF4-FFF2-40B4-BE49-F238E27FC236}">
              <a16:creationId xmlns:a16="http://schemas.microsoft.com/office/drawing/2014/main" id="{F141175E-3E2C-4874-91C4-F2E51710548E}"/>
            </a:ext>
          </a:extLst>
        </xdr:cNvPr>
        <xdr:cNvSpPr/>
      </xdr:nvSpPr>
      <xdr:spPr>
        <a:xfrm>
          <a:off x="3746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19050</xdr:rowOff>
    </xdr:from>
    <xdr:to>
      <xdr:col>24</xdr:col>
      <xdr:colOff>63500</xdr:colOff>
      <xdr:row>35</xdr:row>
      <xdr:rowOff>57150</xdr:rowOff>
    </xdr:to>
    <xdr:cxnSp macro="">
      <xdr:nvCxnSpPr>
        <xdr:cNvPr id="75" name="直線コネクタ 74">
          <a:extLst>
            <a:ext uri="{FF2B5EF4-FFF2-40B4-BE49-F238E27FC236}">
              <a16:creationId xmlns:a16="http://schemas.microsoft.com/office/drawing/2014/main" id="{B3D772E2-7F0B-471E-94ED-6868F619E00B}"/>
            </a:ext>
          </a:extLst>
        </xdr:cNvPr>
        <xdr:cNvCxnSpPr/>
      </xdr:nvCxnSpPr>
      <xdr:spPr>
        <a:xfrm>
          <a:off x="3797300" y="6019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101600</xdr:rowOff>
    </xdr:from>
    <xdr:to>
      <xdr:col>15</xdr:col>
      <xdr:colOff>101600</xdr:colOff>
      <xdr:row>35</xdr:row>
      <xdr:rowOff>31750</xdr:rowOff>
    </xdr:to>
    <xdr:sp macro="" textlink="">
      <xdr:nvSpPr>
        <xdr:cNvPr id="76" name="楕円 75">
          <a:extLst>
            <a:ext uri="{FF2B5EF4-FFF2-40B4-BE49-F238E27FC236}">
              <a16:creationId xmlns:a16="http://schemas.microsoft.com/office/drawing/2014/main" id="{6AE4E30A-F2DC-473A-BE62-27F6A98C57DF}"/>
            </a:ext>
          </a:extLst>
        </xdr:cNvPr>
        <xdr:cNvSpPr/>
      </xdr:nvSpPr>
      <xdr:spPr>
        <a:xfrm>
          <a:off x="28575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152400</xdr:rowOff>
    </xdr:from>
    <xdr:to>
      <xdr:col>19</xdr:col>
      <xdr:colOff>177800</xdr:colOff>
      <xdr:row>35</xdr:row>
      <xdr:rowOff>19050</xdr:rowOff>
    </xdr:to>
    <xdr:cxnSp macro="">
      <xdr:nvCxnSpPr>
        <xdr:cNvPr id="77" name="直線コネクタ 76">
          <a:extLst>
            <a:ext uri="{FF2B5EF4-FFF2-40B4-BE49-F238E27FC236}">
              <a16:creationId xmlns:a16="http://schemas.microsoft.com/office/drawing/2014/main" id="{1408B524-9B1F-43D0-ACFF-C027743F0F46}"/>
            </a:ext>
          </a:extLst>
        </xdr:cNvPr>
        <xdr:cNvCxnSpPr/>
      </xdr:nvCxnSpPr>
      <xdr:spPr>
        <a:xfrm>
          <a:off x="2908300" y="5981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63500</xdr:rowOff>
    </xdr:from>
    <xdr:to>
      <xdr:col>10</xdr:col>
      <xdr:colOff>165100</xdr:colOff>
      <xdr:row>34</xdr:row>
      <xdr:rowOff>165100</xdr:rowOff>
    </xdr:to>
    <xdr:sp macro="" textlink="">
      <xdr:nvSpPr>
        <xdr:cNvPr id="78" name="楕円 77">
          <a:extLst>
            <a:ext uri="{FF2B5EF4-FFF2-40B4-BE49-F238E27FC236}">
              <a16:creationId xmlns:a16="http://schemas.microsoft.com/office/drawing/2014/main" id="{F6AB8952-C723-42F4-8D37-054BB1456857}"/>
            </a:ext>
          </a:extLst>
        </xdr:cNvPr>
        <xdr:cNvSpPr/>
      </xdr:nvSpPr>
      <xdr:spPr>
        <a:xfrm>
          <a:off x="19685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114300</xdr:rowOff>
    </xdr:from>
    <xdr:to>
      <xdr:col>15</xdr:col>
      <xdr:colOff>50800</xdr:colOff>
      <xdr:row>34</xdr:row>
      <xdr:rowOff>152400</xdr:rowOff>
    </xdr:to>
    <xdr:cxnSp macro="">
      <xdr:nvCxnSpPr>
        <xdr:cNvPr id="79" name="直線コネクタ 78">
          <a:extLst>
            <a:ext uri="{FF2B5EF4-FFF2-40B4-BE49-F238E27FC236}">
              <a16:creationId xmlns:a16="http://schemas.microsoft.com/office/drawing/2014/main" id="{EE4FA8D8-0645-4E08-B8E0-005A37485541}"/>
            </a:ext>
          </a:extLst>
        </xdr:cNvPr>
        <xdr:cNvCxnSpPr/>
      </xdr:nvCxnSpPr>
      <xdr:spPr>
        <a:xfrm>
          <a:off x="2019300" y="5943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25400</xdr:rowOff>
    </xdr:from>
    <xdr:to>
      <xdr:col>6</xdr:col>
      <xdr:colOff>38100</xdr:colOff>
      <xdr:row>34</xdr:row>
      <xdr:rowOff>127000</xdr:rowOff>
    </xdr:to>
    <xdr:sp macro="" textlink="">
      <xdr:nvSpPr>
        <xdr:cNvPr id="80" name="楕円 79">
          <a:extLst>
            <a:ext uri="{FF2B5EF4-FFF2-40B4-BE49-F238E27FC236}">
              <a16:creationId xmlns:a16="http://schemas.microsoft.com/office/drawing/2014/main" id="{14484636-3129-4A79-98D6-203D44409237}"/>
            </a:ext>
          </a:extLst>
        </xdr:cNvPr>
        <xdr:cNvSpPr/>
      </xdr:nvSpPr>
      <xdr:spPr>
        <a:xfrm>
          <a:off x="1079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76200</xdr:rowOff>
    </xdr:from>
    <xdr:to>
      <xdr:col>10</xdr:col>
      <xdr:colOff>114300</xdr:colOff>
      <xdr:row>34</xdr:row>
      <xdr:rowOff>114300</xdr:rowOff>
    </xdr:to>
    <xdr:cxnSp macro="">
      <xdr:nvCxnSpPr>
        <xdr:cNvPr id="81" name="直線コネクタ 80">
          <a:extLst>
            <a:ext uri="{FF2B5EF4-FFF2-40B4-BE49-F238E27FC236}">
              <a16:creationId xmlns:a16="http://schemas.microsoft.com/office/drawing/2014/main" id="{94C508FC-5CE6-4B0F-9C83-6A1A9F1FF81B}"/>
            </a:ext>
          </a:extLst>
        </xdr:cNvPr>
        <xdr:cNvCxnSpPr/>
      </xdr:nvCxnSpPr>
      <xdr:spPr>
        <a:xfrm>
          <a:off x="1130300" y="5905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158132</xdr:rowOff>
    </xdr:from>
    <xdr:ext cx="405111" cy="259045"/>
    <xdr:sp macro="" textlink="">
      <xdr:nvSpPr>
        <xdr:cNvPr id="82" name="n_1aveValue【図書館】&#10;有形固定資産減価償却率">
          <a:extLst>
            <a:ext uri="{FF2B5EF4-FFF2-40B4-BE49-F238E27FC236}">
              <a16:creationId xmlns:a16="http://schemas.microsoft.com/office/drawing/2014/main" id="{FB0D9EC8-9FD8-46A4-836F-BCAC8DFF91E5}"/>
            </a:ext>
          </a:extLst>
        </xdr:cNvPr>
        <xdr:cNvSpPr txBox="1"/>
      </xdr:nvSpPr>
      <xdr:spPr>
        <a:xfrm>
          <a:off x="358204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97172</xdr:rowOff>
    </xdr:from>
    <xdr:ext cx="405111" cy="259045"/>
    <xdr:sp macro="" textlink="">
      <xdr:nvSpPr>
        <xdr:cNvPr id="83" name="n_2aveValue【図書館】&#10;有形固定資産減価償却率">
          <a:extLst>
            <a:ext uri="{FF2B5EF4-FFF2-40B4-BE49-F238E27FC236}">
              <a16:creationId xmlns:a16="http://schemas.microsoft.com/office/drawing/2014/main" id="{AE3C19E9-F10E-43FA-9202-EE55B89D03AD}"/>
            </a:ext>
          </a:extLst>
        </xdr:cNvPr>
        <xdr:cNvSpPr txBox="1"/>
      </xdr:nvSpPr>
      <xdr:spPr>
        <a:xfrm>
          <a:off x="27057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76217</xdr:rowOff>
    </xdr:from>
    <xdr:ext cx="405111" cy="259045"/>
    <xdr:sp macro="" textlink="">
      <xdr:nvSpPr>
        <xdr:cNvPr id="84" name="n_3aveValue【図書館】&#10;有形固定資産減価償却率">
          <a:extLst>
            <a:ext uri="{FF2B5EF4-FFF2-40B4-BE49-F238E27FC236}">
              <a16:creationId xmlns:a16="http://schemas.microsoft.com/office/drawing/2014/main" id="{5786F69C-827D-45F0-B08A-E38A268FEC38}"/>
            </a:ext>
          </a:extLst>
        </xdr:cNvPr>
        <xdr:cNvSpPr txBox="1"/>
      </xdr:nvSpPr>
      <xdr:spPr>
        <a:xfrm>
          <a:off x="1816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112412</xdr:rowOff>
    </xdr:from>
    <xdr:ext cx="405111" cy="259045"/>
    <xdr:sp macro="" textlink="">
      <xdr:nvSpPr>
        <xdr:cNvPr id="85" name="n_4aveValue【図書館】&#10;有形固定資産減価償却率">
          <a:extLst>
            <a:ext uri="{FF2B5EF4-FFF2-40B4-BE49-F238E27FC236}">
              <a16:creationId xmlns:a16="http://schemas.microsoft.com/office/drawing/2014/main" id="{881519FB-8D0F-4364-B660-57B35BEA3127}"/>
            </a:ext>
          </a:extLst>
        </xdr:cNvPr>
        <xdr:cNvSpPr txBox="1"/>
      </xdr:nvSpPr>
      <xdr:spPr>
        <a:xfrm>
          <a:off x="927744" y="628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86377</xdr:rowOff>
    </xdr:from>
    <xdr:ext cx="405111" cy="259045"/>
    <xdr:sp macro="" textlink="">
      <xdr:nvSpPr>
        <xdr:cNvPr id="86" name="n_1mainValue【図書館】&#10;有形固定資産減価償却率">
          <a:extLst>
            <a:ext uri="{FF2B5EF4-FFF2-40B4-BE49-F238E27FC236}">
              <a16:creationId xmlns:a16="http://schemas.microsoft.com/office/drawing/2014/main" id="{AB9A2C79-E885-43D9-9FD5-5AB7E42E8511}"/>
            </a:ext>
          </a:extLst>
        </xdr:cNvPr>
        <xdr:cNvSpPr txBox="1"/>
      </xdr:nvSpPr>
      <xdr:spPr>
        <a:xfrm>
          <a:off x="35820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48277</xdr:rowOff>
    </xdr:from>
    <xdr:ext cx="405111" cy="259045"/>
    <xdr:sp macro="" textlink="">
      <xdr:nvSpPr>
        <xdr:cNvPr id="87" name="n_2mainValue【図書館】&#10;有形固定資産減価償却率">
          <a:extLst>
            <a:ext uri="{FF2B5EF4-FFF2-40B4-BE49-F238E27FC236}">
              <a16:creationId xmlns:a16="http://schemas.microsoft.com/office/drawing/2014/main" id="{CD91A0CF-F201-4384-AED9-F012A0FBCE83}"/>
            </a:ext>
          </a:extLst>
        </xdr:cNvPr>
        <xdr:cNvSpPr txBox="1"/>
      </xdr:nvSpPr>
      <xdr:spPr>
        <a:xfrm>
          <a:off x="2705744" y="57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10177</xdr:rowOff>
    </xdr:from>
    <xdr:ext cx="405111" cy="259045"/>
    <xdr:sp macro="" textlink="">
      <xdr:nvSpPr>
        <xdr:cNvPr id="88" name="n_3mainValue【図書館】&#10;有形固定資産減価償却率">
          <a:extLst>
            <a:ext uri="{FF2B5EF4-FFF2-40B4-BE49-F238E27FC236}">
              <a16:creationId xmlns:a16="http://schemas.microsoft.com/office/drawing/2014/main" id="{3694C4C1-52C8-4BB9-B016-1FAD96705B7B}"/>
            </a:ext>
          </a:extLst>
        </xdr:cNvPr>
        <xdr:cNvSpPr txBox="1"/>
      </xdr:nvSpPr>
      <xdr:spPr>
        <a:xfrm>
          <a:off x="1816744" y="56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143527</xdr:rowOff>
    </xdr:from>
    <xdr:ext cx="405111" cy="259045"/>
    <xdr:sp macro="" textlink="">
      <xdr:nvSpPr>
        <xdr:cNvPr id="89" name="n_4mainValue【図書館】&#10;有形固定資産減価償却率">
          <a:extLst>
            <a:ext uri="{FF2B5EF4-FFF2-40B4-BE49-F238E27FC236}">
              <a16:creationId xmlns:a16="http://schemas.microsoft.com/office/drawing/2014/main" id="{FB601A10-4E69-40D1-A24F-D014F1EE5F6A}"/>
            </a:ext>
          </a:extLst>
        </xdr:cNvPr>
        <xdr:cNvSpPr txBox="1"/>
      </xdr:nvSpPr>
      <xdr:spPr>
        <a:xfrm>
          <a:off x="927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C2FDDC89-9550-4068-AA87-526C5DD64C2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D868F587-5155-4145-9E82-B61A30F8808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2F3B1797-6EC9-490B-969F-A2D3A325341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3FE4DB43-960A-42CD-B231-CB20B99F954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D9F061AC-B4DA-43C6-8372-CBC25F2ABF2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E6151730-2743-44E4-B809-CA7648E5346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BE92B9FC-85F4-48EC-8F85-A80994D930A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3653AFA1-7D5C-4B4E-8D1D-5A124A8EC85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F38B2E57-058A-4426-87CD-2612D8B4CDC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DAF7EDE5-9D8E-4CF9-BA5C-45BB333FE4D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a:extLst>
            <a:ext uri="{FF2B5EF4-FFF2-40B4-BE49-F238E27FC236}">
              <a16:creationId xmlns:a16="http://schemas.microsoft.com/office/drawing/2014/main" id="{A672C6F7-DBA2-4E16-9EDC-6DD49188409B}"/>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1" name="テキスト ボックス 100">
          <a:extLst>
            <a:ext uri="{FF2B5EF4-FFF2-40B4-BE49-F238E27FC236}">
              <a16:creationId xmlns:a16="http://schemas.microsoft.com/office/drawing/2014/main" id="{9EA543E5-E747-4E25-875B-0E9DD7401605}"/>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a:extLst>
            <a:ext uri="{FF2B5EF4-FFF2-40B4-BE49-F238E27FC236}">
              <a16:creationId xmlns:a16="http://schemas.microsoft.com/office/drawing/2014/main" id="{A2BAA1F5-50B5-47B0-86A3-50A2BF091D75}"/>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3" name="テキスト ボックス 102">
          <a:extLst>
            <a:ext uri="{FF2B5EF4-FFF2-40B4-BE49-F238E27FC236}">
              <a16:creationId xmlns:a16="http://schemas.microsoft.com/office/drawing/2014/main" id="{D3D3A477-F390-40F4-B947-B16484C7BBF2}"/>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a:extLst>
            <a:ext uri="{FF2B5EF4-FFF2-40B4-BE49-F238E27FC236}">
              <a16:creationId xmlns:a16="http://schemas.microsoft.com/office/drawing/2014/main" id="{2DA347C1-741A-4BFE-B0C8-EFF89213124E}"/>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5" name="テキスト ボックス 104">
          <a:extLst>
            <a:ext uri="{FF2B5EF4-FFF2-40B4-BE49-F238E27FC236}">
              <a16:creationId xmlns:a16="http://schemas.microsoft.com/office/drawing/2014/main" id="{A5033572-34A1-40D0-B834-855AD44034A8}"/>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a:extLst>
            <a:ext uri="{FF2B5EF4-FFF2-40B4-BE49-F238E27FC236}">
              <a16:creationId xmlns:a16="http://schemas.microsoft.com/office/drawing/2014/main" id="{B05606F5-C150-4AC5-B779-58D4BE6176B3}"/>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7" name="テキスト ボックス 106">
          <a:extLst>
            <a:ext uri="{FF2B5EF4-FFF2-40B4-BE49-F238E27FC236}">
              <a16:creationId xmlns:a16="http://schemas.microsoft.com/office/drawing/2014/main" id="{EA6876B7-45A2-47BB-A418-282C5EDB08D5}"/>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a:extLst>
            <a:ext uri="{FF2B5EF4-FFF2-40B4-BE49-F238E27FC236}">
              <a16:creationId xmlns:a16="http://schemas.microsoft.com/office/drawing/2014/main" id="{72FDB85E-4519-4895-BFC6-50FCD6E495FF}"/>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9" name="テキスト ボックス 108">
          <a:extLst>
            <a:ext uri="{FF2B5EF4-FFF2-40B4-BE49-F238E27FC236}">
              <a16:creationId xmlns:a16="http://schemas.microsoft.com/office/drawing/2014/main" id="{24806FF5-7658-462E-88D4-D7A905CF3EA5}"/>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a:extLst>
            <a:ext uri="{FF2B5EF4-FFF2-40B4-BE49-F238E27FC236}">
              <a16:creationId xmlns:a16="http://schemas.microsoft.com/office/drawing/2014/main" id="{586993C1-D09D-4BDD-BDD2-1458683E4A82}"/>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1" name="テキスト ボックス 110">
          <a:extLst>
            <a:ext uri="{FF2B5EF4-FFF2-40B4-BE49-F238E27FC236}">
              <a16:creationId xmlns:a16="http://schemas.microsoft.com/office/drawing/2014/main" id="{F8BDD4DC-C997-42E7-906A-C028AAB3E21B}"/>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35C1E591-487D-4828-9D11-B97161E4289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CA262298-B326-40B4-8C85-F9CBC3D0413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2AC7B7-FC4B-4123-BD7F-F65AD4B2826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41</xdr:row>
      <xdr:rowOff>133350</xdr:rowOff>
    </xdr:to>
    <xdr:cxnSp macro="">
      <xdr:nvCxnSpPr>
        <xdr:cNvPr id="115" name="直線コネクタ 114">
          <a:extLst>
            <a:ext uri="{FF2B5EF4-FFF2-40B4-BE49-F238E27FC236}">
              <a16:creationId xmlns:a16="http://schemas.microsoft.com/office/drawing/2014/main" id="{905D9CFB-0B3F-4DA7-92F8-FD84DCE068A5}"/>
            </a:ext>
          </a:extLst>
        </xdr:cNvPr>
        <xdr:cNvCxnSpPr/>
      </xdr:nvCxnSpPr>
      <xdr:spPr>
        <a:xfrm flipV="1">
          <a:off x="10476865" y="57454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6" name="【図書館】&#10;一人当たり面積最小値テキスト">
          <a:extLst>
            <a:ext uri="{FF2B5EF4-FFF2-40B4-BE49-F238E27FC236}">
              <a16:creationId xmlns:a16="http://schemas.microsoft.com/office/drawing/2014/main" id="{EA385AEA-EAB7-4E7D-BB1E-057D33C90435}"/>
            </a:ext>
          </a:extLst>
        </xdr:cNvPr>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17" name="直線コネクタ 116">
          <a:extLst>
            <a:ext uri="{FF2B5EF4-FFF2-40B4-BE49-F238E27FC236}">
              <a16:creationId xmlns:a16="http://schemas.microsoft.com/office/drawing/2014/main" id="{E9019142-879B-4FA9-9469-56E71F7B96C6}"/>
            </a:ext>
          </a:extLst>
        </xdr:cNvPr>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18" name="【図書館】&#10;一人当たり面積最大値テキスト">
          <a:extLst>
            <a:ext uri="{FF2B5EF4-FFF2-40B4-BE49-F238E27FC236}">
              <a16:creationId xmlns:a16="http://schemas.microsoft.com/office/drawing/2014/main" id="{E4FBC2BB-830F-4136-BA27-B63FC81D0187}"/>
            </a:ext>
          </a:extLst>
        </xdr:cNvPr>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19" name="直線コネクタ 118">
          <a:extLst>
            <a:ext uri="{FF2B5EF4-FFF2-40B4-BE49-F238E27FC236}">
              <a16:creationId xmlns:a16="http://schemas.microsoft.com/office/drawing/2014/main" id="{626890E0-AC69-4B81-A2C1-6C7F23902DC7}"/>
            </a:ext>
          </a:extLst>
        </xdr:cNvPr>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45011</xdr:rowOff>
    </xdr:from>
    <xdr:ext cx="469744" cy="259045"/>
    <xdr:sp macro="" textlink="">
      <xdr:nvSpPr>
        <xdr:cNvPr id="120" name="【図書館】&#10;一人当たり面積平均値テキスト">
          <a:extLst>
            <a:ext uri="{FF2B5EF4-FFF2-40B4-BE49-F238E27FC236}">
              <a16:creationId xmlns:a16="http://schemas.microsoft.com/office/drawing/2014/main" id="{79A69C91-F203-4203-A83E-FB544379060E}"/>
            </a:ext>
          </a:extLst>
        </xdr:cNvPr>
        <xdr:cNvSpPr txBox="1"/>
      </xdr:nvSpPr>
      <xdr:spPr>
        <a:xfrm>
          <a:off x="10515600" y="63886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22134</xdr:rowOff>
    </xdr:from>
    <xdr:to>
      <xdr:col>55</xdr:col>
      <xdr:colOff>50800</xdr:colOff>
      <xdr:row>38</xdr:row>
      <xdr:rowOff>123734</xdr:rowOff>
    </xdr:to>
    <xdr:sp macro="" textlink="">
      <xdr:nvSpPr>
        <xdr:cNvPr id="121" name="フローチャート: 判断 120">
          <a:extLst>
            <a:ext uri="{FF2B5EF4-FFF2-40B4-BE49-F238E27FC236}">
              <a16:creationId xmlns:a16="http://schemas.microsoft.com/office/drawing/2014/main" id="{CF95D437-5CA3-4593-91C9-EFD21719F8EA}"/>
            </a:ext>
          </a:extLst>
        </xdr:cNvPr>
        <xdr:cNvSpPr/>
      </xdr:nvSpPr>
      <xdr:spPr>
        <a:xfrm>
          <a:off x="104267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31931</xdr:rowOff>
    </xdr:from>
    <xdr:to>
      <xdr:col>50</xdr:col>
      <xdr:colOff>165100</xdr:colOff>
      <xdr:row>38</xdr:row>
      <xdr:rowOff>133531</xdr:rowOff>
    </xdr:to>
    <xdr:sp macro="" textlink="">
      <xdr:nvSpPr>
        <xdr:cNvPr id="122" name="フローチャート: 判断 121">
          <a:extLst>
            <a:ext uri="{FF2B5EF4-FFF2-40B4-BE49-F238E27FC236}">
              <a16:creationId xmlns:a16="http://schemas.microsoft.com/office/drawing/2014/main" id="{9CC232D0-CDB1-459A-9552-A10DFD1507DA}"/>
            </a:ext>
          </a:extLst>
        </xdr:cNvPr>
        <xdr:cNvSpPr/>
      </xdr:nvSpPr>
      <xdr:spPr>
        <a:xfrm>
          <a:off x="9588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100512</xdr:rowOff>
    </xdr:from>
    <xdr:to>
      <xdr:col>46</xdr:col>
      <xdr:colOff>38100</xdr:colOff>
      <xdr:row>39</xdr:row>
      <xdr:rowOff>30662</xdr:rowOff>
    </xdr:to>
    <xdr:sp macro="" textlink="">
      <xdr:nvSpPr>
        <xdr:cNvPr id="123" name="フローチャート: 判断 122">
          <a:extLst>
            <a:ext uri="{FF2B5EF4-FFF2-40B4-BE49-F238E27FC236}">
              <a16:creationId xmlns:a16="http://schemas.microsoft.com/office/drawing/2014/main" id="{37445378-74FC-4DAE-BA43-433712775207}"/>
            </a:ext>
          </a:extLst>
        </xdr:cNvPr>
        <xdr:cNvSpPr/>
      </xdr:nvSpPr>
      <xdr:spPr>
        <a:xfrm>
          <a:off x="8699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123372</xdr:rowOff>
    </xdr:from>
    <xdr:to>
      <xdr:col>41</xdr:col>
      <xdr:colOff>101600</xdr:colOff>
      <xdr:row>39</xdr:row>
      <xdr:rowOff>53522</xdr:rowOff>
    </xdr:to>
    <xdr:sp macro="" textlink="">
      <xdr:nvSpPr>
        <xdr:cNvPr id="124" name="フローチャート: 判断 123">
          <a:extLst>
            <a:ext uri="{FF2B5EF4-FFF2-40B4-BE49-F238E27FC236}">
              <a16:creationId xmlns:a16="http://schemas.microsoft.com/office/drawing/2014/main" id="{5D5F3C8B-254C-423E-83EF-617BBAA3CCEF}"/>
            </a:ext>
          </a:extLst>
        </xdr:cNvPr>
        <xdr:cNvSpPr/>
      </xdr:nvSpPr>
      <xdr:spPr>
        <a:xfrm>
          <a:off x="7810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53159</xdr:rowOff>
    </xdr:from>
    <xdr:to>
      <xdr:col>36</xdr:col>
      <xdr:colOff>165100</xdr:colOff>
      <xdr:row>39</xdr:row>
      <xdr:rowOff>154759</xdr:rowOff>
    </xdr:to>
    <xdr:sp macro="" textlink="">
      <xdr:nvSpPr>
        <xdr:cNvPr id="125" name="フローチャート: 判断 124">
          <a:extLst>
            <a:ext uri="{FF2B5EF4-FFF2-40B4-BE49-F238E27FC236}">
              <a16:creationId xmlns:a16="http://schemas.microsoft.com/office/drawing/2014/main" id="{363B9625-BE9A-4D6D-8C61-64BAC94EE794}"/>
            </a:ext>
          </a:extLst>
        </xdr:cNvPr>
        <xdr:cNvSpPr/>
      </xdr:nvSpPr>
      <xdr:spPr>
        <a:xfrm>
          <a:off x="6921500" y="673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2AA9E9E-C1AD-43C5-BC25-2967FF0D7D3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8FA2C2A-3F92-44D0-BB18-D1F0A83023E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8E1472D-9B17-420C-9A57-F1873309FA4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0AE9540-D67B-4522-9EAB-8A7A55396C2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24CAC8E-B09F-43AC-B0B3-C005355A419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169091</xdr:rowOff>
    </xdr:from>
    <xdr:to>
      <xdr:col>55</xdr:col>
      <xdr:colOff>50800</xdr:colOff>
      <xdr:row>41</xdr:row>
      <xdr:rowOff>99241</xdr:rowOff>
    </xdr:to>
    <xdr:sp macro="" textlink="">
      <xdr:nvSpPr>
        <xdr:cNvPr id="131" name="楕円 130">
          <a:extLst>
            <a:ext uri="{FF2B5EF4-FFF2-40B4-BE49-F238E27FC236}">
              <a16:creationId xmlns:a16="http://schemas.microsoft.com/office/drawing/2014/main" id="{33532162-6A49-4498-B3DD-7BA64AFFC18D}"/>
            </a:ext>
          </a:extLst>
        </xdr:cNvPr>
        <xdr:cNvSpPr/>
      </xdr:nvSpPr>
      <xdr:spPr>
        <a:xfrm>
          <a:off x="10426700" y="702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84018</xdr:rowOff>
    </xdr:from>
    <xdr:ext cx="469744" cy="259045"/>
    <xdr:sp macro="" textlink="">
      <xdr:nvSpPr>
        <xdr:cNvPr id="132" name="【図書館】&#10;一人当たり面積該当値テキスト">
          <a:extLst>
            <a:ext uri="{FF2B5EF4-FFF2-40B4-BE49-F238E27FC236}">
              <a16:creationId xmlns:a16="http://schemas.microsoft.com/office/drawing/2014/main" id="{FD11C103-FFEC-4A36-B8E6-FDEBE6C28CF2}"/>
            </a:ext>
          </a:extLst>
        </xdr:cNvPr>
        <xdr:cNvSpPr txBox="1"/>
      </xdr:nvSpPr>
      <xdr:spPr>
        <a:xfrm>
          <a:off x="10515600" y="6942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7438</xdr:rowOff>
    </xdr:from>
    <xdr:to>
      <xdr:col>50</xdr:col>
      <xdr:colOff>165100</xdr:colOff>
      <xdr:row>41</xdr:row>
      <xdr:rowOff>109038</xdr:rowOff>
    </xdr:to>
    <xdr:sp macro="" textlink="">
      <xdr:nvSpPr>
        <xdr:cNvPr id="133" name="楕円 132">
          <a:extLst>
            <a:ext uri="{FF2B5EF4-FFF2-40B4-BE49-F238E27FC236}">
              <a16:creationId xmlns:a16="http://schemas.microsoft.com/office/drawing/2014/main" id="{F2B4B26B-8267-4DB9-B85E-B64DB4B1BBB8}"/>
            </a:ext>
          </a:extLst>
        </xdr:cNvPr>
        <xdr:cNvSpPr/>
      </xdr:nvSpPr>
      <xdr:spPr>
        <a:xfrm>
          <a:off x="9588500" y="703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48441</xdr:rowOff>
    </xdr:from>
    <xdr:to>
      <xdr:col>55</xdr:col>
      <xdr:colOff>0</xdr:colOff>
      <xdr:row>41</xdr:row>
      <xdr:rowOff>58238</xdr:rowOff>
    </xdr:to>
    <xdr:cxnSp macro="">
      <xdr:nvCxnSpPr>
        <xdr:cNvPr id="134" name="直線コネクタ 133">
          <a:extLst>
            <a:ext uri="{FF2B5EF4-FFF2-40B4-BE49-F238E27FC236}">
              <a16:creationId xmlns:a16="http://schemas.microsoft.com/office/drawing/2014/main" id="{38A84093-EB85-4B18-9066-B415EA6E11BF}"/>
            </a:ext>
          </a:extLst>
        </xdr:cNvPr>
        <xdr:cNvCxnSpPr/>
      </xdr:nvCxnSpPr>
      <xdr:spPr>
        <a:xfrm flipV="1">
          <a:off x="9639300" y="7077891"/>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17235</xdr:rowOff>
    </xdr:from>
    <xdr:to>
      <xdr:col>46</xdr:col>
      <xdr:colOff>38100</xdr:colOff>
      <xdr:row>41</xdr:row>
      <xdr:rowOff>118835</xdr:rowOff>
    </xdr:to>
    <xdr:sp macro="" textlink="">
      <xdr:nvSpPr>
        <xdr:cNvPr id="135" name="楕円 134">
          <a:extLst>
            <a:ext uri="{FF2B5EF4-FFF2-40B4-BE49-F238E27FC236}">
              <a16:creationId xmlns:a16="http://schemas.microsoft.com/office/drawing/2014/main" id="{DC307FCD-194C-4E40-8151-720FF4F3EF68}"/>
            </a:ext>
          </a:extLst>
        </xdr:cNvPr>
        <xdr:cNvSpPr/>
      </xdr:nvSpPr>
      <xdr:spPr>
        <a:xfrm>
          <a:off x="86995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58238</xdr:rowOff>
    </xdr:from>
    <xdr:to>
      <xdr:col>50</xdr:col>
      <xdr:colOff>114300</xdr:colOff>
      <xdr:row>41</xdr:row>
      <xdr:rowOff>68035</xdr:rowOff>
    </xdr:to>
    <xdr:cxnSp macro="">
      <xdr:nvCxnSpPr>
        <xdr:cNvPr id="136" name="直線コネクタ 135">
          <a:extLst>
            <a:ext uri="{FF2B5EF4-FFF2-40B4-BE49-F238E27FC236}">
              <a16:creationId xmlns:a16="http://schemas.microsoft.com/office/drawing/2014/main" id="{95DAC896-6853-4127-B879-C61FAD927170}"/>
            </a:ext>
          </a:extLst>
        </xdr:cNvPr>
        <xdr:cNvCxnSpPr/>
      </xdr:nvCxnSpPr>
      <xdr:spPr>
        <a:xfrm flipV="1">
          <a:off x="8750300" y="7087688"/>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23767</xdr:rowOff>
    </xdr:from>
    <xdr:to>
      <xdr:col>41</xdr:col>
      <xdr:colOff>101600</xdr:colOff>
      <xdr:row>41</xdr:row>
      <xdr:rowOff>125367</xdr:rowOff>
    </xdr:to>
    <xdr:sp macro="" textlink="">
      <xdr:nvSpPr>
        <xdr:cNvPr id="137" name="楕円 136">
          <a:extLst>
            <a:ext uri="{FF2B5EF4-FFF2-40B4-BE49-F238E27FC236}">
              <a16:creationId xmlns:a16="http://schemas.microsoft.com/office/drawing/2014/main" id="{7DF10103-8BEF-4B1A-8F91-E5B98C616730}"/>
            </a:ext>
          </a:extLst>
        </xdr:cNvPr>
        <xdr:cNvSpPr/>
      </xdr:nvSpPr>
      <xdr:spPr>
        <a:xfrm>
          <a:off x="7810500" y="705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68035</xdr:rowOff>
    </xdr:from>
    <xdr:to>
      <xdr:col>45</xdr:col>
      <xdr:colOff>177800</xdr:colOff>
      <xdr:row>41</xdr:row>
      <xdr:rowOff>74567</xdr:rowOff>
    </xdr:to>
    <xdr:cxnSp macro="">
      <xdr:nvCxnSpPr>
        <xdr:cNvPr id="138" name="直線コネクタ 137">
          <a:extLst>
            <a:ext uri="{FF2B5EF4-FFF2-40B4-BE49-F238E27FC236}">
              <a16:creationId xmlns:a16="http://schemas.microsoft.com/office/drawing/2014/main" id="{81B7C7E5-7FEA-4A1F-9580-8343E09040EA}"/>
            </a:ext>
          </a:extLst>
        </xdr:cNvPr>
        <xdr:cNvCxnSpPr/>
      </xdr:nvCxnSpPr>
      <xdr:spPr>
        <a:xfrm flipV="1">
          <a:off x="7861300" y="709748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30299</xdr:rowOff>
    </xdr:from>
    <xdr:to>
      <xdr:col>36</xdr:col>
      <xdr:colOff>165100</xdr:colOff>
      <xdr:row>41</xdr:row>
      <xdr:rowOff>131899</xdr:rowOff>
    </xdr:to>
    <xdr:sp macro="" textlink="">
      <xdr:nvSpPr>
        <xdr:cNvPr id="139" name="楕円 138">
          <a:extLst>
            <a:ext uri="{FF2B5EF4-FFF2-40B4-BE49-F238E27FC236}">
              <a16:creationId xmlns:a16="http://schemas.microsoft.com/office/drawing/2014/main" id="{AD78BAA9-96DE-458C-958E-1195ECEDF6A8}"/>
            </a:ext>
          </a:extLst>
        </xdr:cNvPr>
        <xdr:cNvSpPr/>
      </xdr:nvSpPr>
      <xdr:spPr>
        <a:xfrm>
          <a:off x="6921500" y="705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74567</xdr:rowOff>
    </xdr:from>
    <xdr:to>
      <xdr:col>41</xdr:col>
      <xdr:colOff>50800</xdr:colOff>
      <xdr:row>41</xdr:row>
      <xdr:rowOff>81099</xdr:rowOff>
    </xdr:to>
    <xdr:cxnSp macro="">
      <xdr:nvCxnSpPr>
        <xdr:cNvPr id="140" name="直線コネクタ 139">
          <a:extLst>
            <a:ext uri="{FF2B5EF4-FFF2-40B4-BE49-F238E27FC236}">
              <a16:creationId xmlns:a16="http://schemas.microsoft.com/office/drawing/2014/main" id="{81445834-603E-4560-8014-5EA384878190}"/>
            </a:ext>
          </a:extLst>
        </xdr:cNvPr>
        <xdr:cNvCxnSpPr/>
      </xdr:nvCxnSpPr>
      <xdr:spPr>
        <a:xfrm flipV="1">
          <a:off x="6972300" y="710401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150058</xdr:rowOff>
    </xdr:from>
    <xdr:ext cx="469744" cy="259045"/>
    <xdr:sp macro="" textlink="">
      <xdr:nvSpPr>
        <xdr:cNvPr id="141" name="n_1aveValue【図書館】&#10;一人当たり面積">
          <a:extLst>
            <a:ext uri="{FF2B5EF4-FFF2-40B4-BE49-F238E27FC236}">
              <a16:creationId xmlns:a16="http://schemas.microsoft.com/office/drawing/2014/main" id="{2FDE6408-4C2D-4E66-A683-174247E1E3C9}"/>
            </a:ext>
          </a:extLst>
        </xdr:cNvPr>
        <xdr:cNvSpPr txBox="1"/>
      </xdr:nvSpPr>
      <xdr:spPr>
        <a:xfrm>
          <a:off x="9391727" y="632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47188</xdr:rowOff>
    </xdr:from>
    <xdr:ext cx="469744" cy="259045"/>
    <xdr:sp macro="" textlink="">
      <xdr:nvSpPr>
        <xdr:cNvPr id="142" name="n_2aveValue【図書館】&#10;一人当たり面積">
          <a:extLst>
            <a:ext uri="{FF2B5EF4-FFF2-40B4-BE49-F238E27FC236}">
              <a16:creationId xmlns:a16="http://schemas.microsoft.com/office/drawing/2014/main" id="{6D991A56-1046-4807-A3E5-46400C76FB00}"/>
            </a:ext>
          </a:extLst>
        </xdr:cNvPr>
        <xdr:cNvSpPr txBox="1"/>
      </xdr:nvSpPr>
      <xdr:spPr>
        <a:xfrm>
          <a:off x="8515427" y="6390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70049</xdr:rowOff>
    </xdr:from>
    <xdr:ext cx="469744" cy="259045"/>
    <xdr:sp macro="" textlink="">
      <xdr:nvSpPr>
        <xdr:cNvPr id="143" name="n_3aveValue【図書館】&#10;一人当たり面積">
          <a:extLst>
            <a:ext uri="{FF2B5EF4-FFF2-40B4-BE49-F238E27FC236}">
              <a16:creationId xmlns:a16="http://schemas.microsoft.com/office/drawing/2014/main" id="{9AB7242F-5444-4A21-B331-740A47BB8784}"/>
            </a:ext>
          </a:extLst>
        </xdr:cNvPr>
        <xdr:cNvSpPr txBox="1"/>
      </xdr:nvSpPr>
      <xdr:spPr>
        <a:xfrm>
          <a:off x="7626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171286</xdr:rowOff>
    </xdr:from>
    <xdr:ext cx="469744" cy="259045"/>
    <xdr:sp macro="" textlink="">
      <xdr:nvSpPr>
        <xdr:cNvPr id="144" name="n_4aveValue【図書館】&#10;一人当たり面積">
          <a:extLst>
            <a:ext uri="{FF2B5EF4-FFF2-40B4-BE49-F238E27FC236}">
              <a16:creationId xmlns:a16="http://schemas.microsoft.com/office/drawing/2014/main" id="{3145848C-1619-4CD6-92BB-A4E5DF968903}"/>
            </a:ext>
          </a:extLst>
        </xdr:cNvPr>
        <xdr:cNvSpPr txBox="1"/>
      </xdr:nvSpPr>
      <xdr:spPr>
        <a:xfrm>
          <a:off x="6737427" y="651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100165</xdr:rowOff>
    </xdr:from>
    <xdr:ext cx="469744" cy="259045"/>
    <xdr:sp macro="" textlink="">
      <xdr:nvSpPr>
        <xdr:cNvPr id="145" name="n_1mainValue【図書館】&#10;一人当たり面積">
          <a:extLst>
            <a:ext uri="{FF2B5EF4-FFF2-40B4-BE49-F238E27FC236}">
              <a16:creationId xmlns:a16="http://schemas.microsoft.com/office/drawing/2014/main" id="{13A99CD2-498D-4A9A-BC85-5841037AE26F}"/>
            </a:ext>
          </a:extLst>
        </xdr:cNvPr>
        <xdr:cNvSpPr txBox="1"/>
      </xdr:nvSpPr>
      <xdr:spPr>
        <a:xfrm>
          <a:off x="9391727" y="712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109962</xdr:rowOff>
    </xdr:from>
    <xdr:ext cx="469744" cy="259045"/>
    <xdr:sp macro="" textlink="">
      <xdr:nvSpPr>
        <xdr:cNvPr id="146" name="n_2mainValue【図書館】&#10;一人当たり面積">
          <a:extLst>
            <a:ext uri="{FF2B5EF4-FFF2-40B4-BE49-F238E27FC236}">
              <a16:creationId xmlns:a16="http://schemas.microsoft.com/office/drawing/2014/main" id="{1387AD4E-9B24-4610-A589-65E69DBAF10D}"/>
            </a:ext>
          </a:extLst>
        </xdr:cNvPr>
        <xdr:cNvSpPr txBox="1"/>
      </xdr:nvSpPr>
      <xdr:spPr>
        <a:xfrm>
          <a:off x="8515427" y="713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116494</xdr:rowOff>
    </xdr:from>
    <xdr:ext cx="469744" cy="259045"/>
    <xdr:sp macro="" textlink="">
      <xdr:nvSpPr>
        <xdr:cNvPr id="147" name="n_3mainValue【図書館】&#10;一人当たり面積">
          <a:extLst>
            <a:ext uri="{FF2B5EF4-FFF2-40B4-BE49-F238E27FC236}">
              <a16:creationId xmlns:a16="http://schemas.microsoft.com/office/drawing/2014/main" id="{4AD7C8E0-F8A6-48B7-A388-07D2ECC251B9}"/>
            </a:ext>
          </a:extLst>
        </xdr:cNvPr>
        <xdr:cNvSpPr txBox="1"/>
      </xdr:nvSpPr>
      <xdr:spPr>
        <a:xfrm>
          <a:off x="7626427" y="714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123026</xdr:rowOff>
    </xdr:from>
    <xdr:ext cx="469744" cy="259045"/>
    <xdr:sp macro="" textlink="">
      <xdr:nvSpPr>
        <xdr:cNvPr id="148" name="n_4mainValue【図書館】&#10;一人当たり面積">
          <a:extLst>
            <a:ext uri="{FF2B5EF4-FFF2-40B4-BE49-F238E27FC236}">
              <a16:creationId xmlns:a16="http://schemas.microsoft.com/office/drawing/2014/main" id="{CE9FCA53-467F-46E3-AC53-7675C344CF91}"/>
            </a:ext>
          </a:extLst>
        </xdr:cNvPr>
        <xdr:cNvSpPr txBox="1"/>
      </xdr:nvSpPr>
      <xdr:spPr>
        <a:xfrm>
          <a:off x="6737427" y="715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DE4AAF0A-925D-4A29-AD2A-8B12838C173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8D27A77D-04A4-459E-9EA6-E5ECDA5C03A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B3401E1-703C-44B2-AE9B-3846E598F05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321EF3AD-F407-4EF3-9282-D2D569F216C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874972A3-A4D5-4E40-8CA3-EDAB7B85289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8FEA4A7-BA18-4DE0-9669-8192C96B214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5E925589-E389-41BC-8AD4-4B881BED9EC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18F101B8-1777-492A-A1CF-8565E830959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B8AF1785-9CD4-42FE-909D-28C07534AEB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23646D17-E5CD-4045-B464-05C8AB15214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1AD546AF-CDF8-47A3-9100-3FC995E5CB3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D5269C4C-012D-400A-938A-470529D3107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A87B9C1-A35F-4772-9B91-8840D3BE8A7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6281556-BF2F-4CBA-8BF0-69EF905C223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999601BC-3AEA-4756-A7E0-26062B8B80F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2A7B4FF-136D-41F7-9D77-6B2E244454A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FC940956-16AB-48FB-BBE8-C5E1901B5E0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A3CDCCAF-6719-431E-9180-FD8CBD2915E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A876D55-ED51-461F-8C3F-7233466038F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228CD106-EA40-4F85-BB18-2454D7CBC46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86AF5286-049E-4CB7-A589-6BC0F817D63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4593AAA8-36A8-43AD-8C25-4B55C90CF31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47118899-7DD2-40B4-8A4A-1EC2DB6CD34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91D1C1A8-3109-4BE1-BE1A-7F1EBAFC459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5001877-8A54-4C80-84FB-2448BCBE599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E621A434-BA02-4DE2-9313-DA62DF2DAEA6}"/>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C0832A62-0B23-408F-B19E-C1B5C3352F7C}"/>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251BC2DC-3ED5-4965-9364-7B866141120C}"/>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B4D3C594-9BAC-4E3D-B47C-ECC0F892B051}"/>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178" name="直線コネクタ 177">
          <a:extLst>
            <a:ext uri="{FF2B5EF4-FFF2-40B4-BE49-F238E27FC236}">
              <a16:creationId xmlns:a16="http://schemas.microsoft.com/office/drawing/2014/main" id="{89DAA081-0451-4BB3-894A-F38CC3E7CE9D}"/>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6367</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5B5DADC5-30B0-48D5-A233-3D84894E6803}"/>
            </a:ext>
          </a:extLst>
        </xdr:cNvPr>
        <xdr:cNvSpPr txBox="1"/>
      </xdr:nvSpPr>
      <xdr:spPr>
        <a:xfrm>
          <a:off x="4673600" y="10464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180" name="フローチャート: 判断 179">
          <a:extLst>
            <a:ext uri="{FF2B5EF4-FFF2-40B4-BE49-F238E27FC236}">
              <a16:creationId xmlns:a16="http://schemas.microsoft.com/office/drawing/2014/main" id="{21A303C5-499C-476F-8FEC-89387C803F5D}"/>
            </a:ext>
          </a:extLst>
        </xdr:cNvPr>
        <xdr:cNvSpPr/>
      </xdr:nvSpPr>
      <xdr:spPr>
        <a:xfrm>
          <a:off x="4584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181" name="フローチャート: 判断 180">
          <a:extLst>
            <a:ext uri="{FF2B5EF4-FFF2-40B4-BE49-F238E27FC236}">
              <a16:creationId xmlns:a16="http://schemas.microsoft.com/office/drawing/2014/main" id="{3227EDBA-8CEF-435B-BDDA-D83A516E11F4}"/>
            </a:ext>
          </a:extLst>
        </xdr:cNvPr>
        <xdr:cNvSpPr/>
      </xdr:nvSpPr>
      <xdr:spPr>
        <a:xfrm>
          <a:off x="3746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182" name="フローチャート: 判断 181">
          <a:extLst>
            <a:ext uri="{FF2B5EF4-FFF2-40B4-BE49-F238E27FC236}">
              <a16:creationId xmlns:a16="http://schemas.microsoft.com/office/drawing/2014/main" id="{A5B16865-2B44-4346-95BA-89714461901D}"/>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153307</xdr:rowOff>
    </xdr:from>
    <xdr:to>
      <xdr:col>10</xdr:col>
      <xdr:colOff>165100</xdr:colOff>
      <xdr:row>61</xdr:row>
      <xdr:rowOff>83457</xdr:rowOff>
    </xdr:to>
    <xdr:sp macro="" textlink="">
      <xdr:nvSpPr>
        <xdr:cNvPr id="183" name="フローチャート: 判断 182">
          <a:extLst>
            <a:ext uri="{FF2B5EF4-FFF2-40B4-BE49-F238E27FC236}">
              <a16:creationId xmlns:a16="http://schemas.microsoft.com/office/drawing/2014/main" id="{F34CEF32-E5D5-4EC7-A940-3B5744CA74C3}"/>
            </a:ext>
          </a:extLst>
        </xdr:cNvPr>
        <xdr:cNvSpPr/>
      </xdr:nvSpPr>
      <xdr:spPr>
        <a:xfrm>
          <a:off x="1968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4" name="フローチャート: 判断 183">
          <a:extLst>
            <a:ext uri="{FF2B5EF4-FFF2-40B4-BE49-F238E27FC236}">
              <a16:creationId xmlns:a16="http://schemas.microsoft.com/office/drawing/2014/main" id="{79815880-787F-4ABD-89BB-EC6A74483D75}"/>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9B03C31-48BC-4D4C-B13C-D2154441DAB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4D079FE-2DA2-4892-BF90-9EA550419EF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BB161CB-4AB9-42F2-BE85-5D308DEABD0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CC1D5C1-7BB4-44CC-96C7-F1FC412BCE4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C10EC425-F1F5-4C9B-816B-FACC7A82D3B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48804</xdr:rowOff>
    </xdr:from>
    <xdr:to>
      <xdr:col>24</xdr:col>
      <xdr:colOff>114300</xdr:colOff>
      <xdr:row>63</xdr:row>
      <xdr:rowOff>150404</xdr:rowOff>
    </xdr:to>
    <xdr:sp macro="" textlink="">
      <xdr:nvSpPr>
        <xdr:cNvPr id="190" name="楕円 189">
          <a:extLst>
            <a:ext uri="{FF2B5EF4-FFF2-40B4-BE49-F238E27FC236}">
              <a16:creationId xmlns:a16="http://schemas.microsoft.com/office/drawing/2014/main" id="{51F8E269-DBD7-43D5-A4E9-A33AFEAA2A85}"/>
            </a:ext>
          </a:extLst>
        </xdr:cNvPr>
        <xdr:cNvSpPr/>
      </xdr:nvSpPr>
      <xdr:spPr>
        <a:xfrm>
          <a:off x="4584700" y="1085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27231</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E95745C0-297C-4BA6-9455-AB5C4BA74830}"/>
            </a:ext>
          </a:extLst>
        </xdr:cNvPr>
        <xdr:cNvSpPr txBox="1"/>
      </xdr:nvSpPr>
      <xdr:spPr>
        <a:xfrm>
          <a:off x="4673600" y="1082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11249</xdr:rowOff>
    </xdr:from>
    <xdr:to>
      <xdr:col>20</xdr:col>
      <xdr:colOff>38100</xdr:colOff>
      <xdr:row>63</xdr:row>
      <xdr:rowOff>112849</xdr:rowOff>
    </xdr:to>
    <xdr:sp macro="" textlink="">
      <xdr:nvSpPr>
        <xdr:cNvPr id="192" name="楕円 191">
          <a:extLst>
            <a:ext uri="{FF2B5EF4-FFF2-40B4-BE49-F238E27FC236}">
              <a16:creationId xmlns:a16="http://schemas.microsoft.com/office/drawing/2014/main" id="{8F68610B-6B09-4961-A2C9-D737C9D69AA7}"/>
            </a:ext>
          </a:extLst>
        </xdr:cNvPr>
        <xdr:cNvSpPr/>
      </xdr:nvSpPr>
      <xdr:spPr>
        <a:xfrm>
          <a:off x="3746500" y="1081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62049</xdr:rowOff>
    </xdr:from>
    <xdr:to>
      <xdr:col>24</xdr:col>
      <xdr:colOff>63500</xdr:colOff>
      <xdr:row>63</xdr:row>
      <xdr:rowOff>99604</xdr:rowOff>
    </xdr:to>
    <xdr:cxnSp macro="">
      <xdr:nvCxnSpPr>
        <xdr:cNvPr id="193" name="直線コネクタ 192">
          <a:extLst>
            <a:ext uri="{FF2B5EF4-FFF2-40B4-BE49-F238E27FC236}">
              <a16:creationId xmlns:a16="http://schemas.microsoft.com/office/drawing/2014/main" id="{64FA66DA-24DB-40E1-8CF6-38BB050FD610}"/>
            </a:ext>
          </a:extLst>
        </xdr:cNvPr>
        <xdr:cNvCxnSpPr/>
      </xdr:nvCxnSpPr>
      <xdr:spPr>
        <a:xfrm>
          <a:off x="3797300" y="10863399"/>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153307</xdr:rowOff>
    </xdr:from>
    <xdr:to>
      <xdr:col>15</xdr:col>
      <xdr:colOff>101600</xdr:colOff>
      <xdr:row>63</xdr:row>
      <xdr:rowOff>83457</xdr:rowOff>
    </xdr:to>
    <xdr:sp macro="" textlink="">
      <xdr:nvSpPr>
        <xdr:cNvPr id="194" name="楕円 193">
          <a:extLst>
            <a:ext uri="{FF2B5EF4-FFF2-40B4-BE49-F238E27FC236}">
              <a16:creationId xmlns:a16="http://schemas.microsoft.com/office/drawing/2014/main" id="{7B733520-4650-4BD6-8025-C714E7AB855B}"/>
            </a:ext>
          </a:extLst>
        </xdr:cNvPr>
        <xdr:cNvSpPr/>
      </xdr:nvSpPr>
      <xdr:spPr>
        <a:xfrm>
          <a:off x="2857500" y="107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32657</xdr:rowOff>
    </xdr:from>
    <xdr:to>
      <xdr:col>19</xdr:col>
      <xdr:colOff>177800</xdr:colOff>
      <xdr:row>63</xdr:row>
      <xdr:rowOff>62049</xdr:rowOff>
    </xdr:to>
    <xdr:cxnSp macro="">
      <xdr:nvCxnSpPr>
        <xdr:cNvPr id="195" name="直線コネクタ 194">
          <a:extLst>
            <a:ext uri="{FF2B5EF4-FFF2-40B4-BE49-F238E27FC236}">
              <a16:creationId xmlns:a16="http://schemas.microsoft.com/office/drawing/2014/main" id="{29B96C8A-8027-4BC3-8731-E99EEAD9A035}"/>
            </a:ext>
          </a:extLst>
        </xdr:cNvPr>
        <xdr:cNvCxnSpPr/>
      </xdr:nvCxnSpPr>
      <xdr:spPr>
        <a:xfrm>
          <a:off x="2908300" y="1083400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154940</xdr:rowOff>
    </xdr:from>
    <xdr:to>
      <xdr:col>10</xdr:col>
      <xdr:colOff>165100</xdr:colOff>
      <xdr:row>63</xdr:row>
      <xdr:rowOff>85090</xdr:rowOff>
    </xdr:to>
    <xdr:sp macro="" textlink="">
      <xdr:nvSpPr>
        <xdr:cNvPr id="196" name="楕円 195">
          <a:extLst>
            <a:ext uri="{FF2B5EF4-FFF2-40B4-BE49-F238E27FC236}">
              <a16:creationId xmlns:a16="http://schemas.microsoft.com/office/drawing/2014/main" id="{E4B774A1-DE7B-4A71-88D8-321C46E87E3C}"/>
            </a:ext>
          </a:extLst>
        </xdr:cNvPr>
        <xdr:cNvSpPr/>
      </xdr:nvSpPr>
      <xdr:spPr>
        <a:xfrm>
          <a:off x="1968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32657</xdr:rowOff>
    </xdr:from>
    <xdr:to>
      <xdr:col>15</xdr:col>
      <xdr:colOff>50800</xdr:colOff>
      <xdr:row>63</xdr:row>
      <xdr:rowOff>34290</xdr:rowOff>
    </xdr:to>
    <xdr:cxnSp macro="">
      <xdr:nvCxnSpPr>
        <xdr:cNvPr id="197" name="直線コネクタ 196">
          <a:extLst>
            <a:ext uri="{FF2B5EF4-FFF2-40B4-BE49-F238E27FC236}">
              <a16:creationId xmlns:a16="http://schemas.microsoft.com/office/drawing/2014/main" id="{DE9AD0D6-E7C7-4199-B64A-5E26120937A3}"/>
            </a:ext>
          </a:extLst>
        </xdr:cNvPr>
        <xdr:cNvCxnSpPr/>
      </xdr:nvCxnSpPr>
      <xdr:spPr>
        <a:xfrm flipV="1">
          <a:off x="2019300" y="1083400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119017</xdr:rowOff>
    </xdr:from>
    <xdr:to>
      <xdr:col>6</xdr:col>
      <xdr:colOff>38100</xdr:colOff>
      <xdr:row>63</xdr:row>
      <xdr:rowOff>49167</xdr:rowOff>
    </xdr:to>
    <xdr:sp macro="" textlink="">
      <xdr:nvSpPr>
        <xdr:cNvPr id="198" name="楕円 197">
          <a:extLst>
            <a:ext uri="{FF2B5EF4-FFF2-40B4-BE49-F238E27FC236}">
              <a16:creationId xmlns:a16="http://schemas.microsoft.com/office/drawing/2014/main" id="{E269180C-8462-4459-95BC-A25F7A862839}"/>
            </a:ext>
          </a:extLst>
        </xdr:cNvPr>
        <xdr:cNvSpPr/>
      </xdr:nvSpPr>
      <xdr:spPr>
        <a:xfrm>
          <a:off x="10795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169817</xdr:rowOff>
    </xdr:from>
    <xdr:to>
      <xdr:col>10</xdr:col>
      <xdr:colOff>114300</xdr:colOff>
      <xdr:row>63</xdr:row>
      <xdr:rowOff>34290</xdr:rowOff>
    </xdr:to>
    <xdr:cxnSp macro="">
      <xdr:nvCxnSpPr>
        <xdr:cNvPr id="199" name="直線コネクタ 198">
          <a:extLst>
            <a:ext uri="{FF2B5EF4-FFF2-40B4-BE49-F238E27FC236}">
              <a16:creationId xmlns:a16="http://schemas.microsoft.com/office/drawing/2014/main" id="{A6F8CE77-AF57-406C-A3FA-C0E02169B783}"/>
            </a:ext>
          </a:extLst>
        </xdr:cNvPr>
        <xdr:cNvCxnSpPr/>
      </xdr:nvCxnSpPr>
      <xdr:spPr>
        <a:xfrm>
          <a:off x="1130300" y="107997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31404</xdr:rowOff>
    </xdr:from>
    <xdr:ext cx="405111" cy="259045"/>
    <xdr:sp macro="" textlink="">
      <xdr:nvSpPr>
        <xdr:cNvPr id="200" name="n_1aveValue【体育館・プール】&#10;有形固定資産減価償却率">
          <a:extLst>
            <a:ext uri="{FF2B5EF4-FFF2-40B4-BE49-F238E27FC236}">
              <a16:creationId xmlns:a16="http://schemas.microsoft.com/office/drawing/2014/main" id="{A216E765-AA53-4565-A08C-8EE5E89C0211}"/>
            </a:ext>
          </a:extLst>
        </xdr:cNvPr>
        <xdr:cNvSpPr txBox="1"/>
      </xdr:nvSpPr>
      <xdr:spPr>
        <a:xfrm>
          <a:off x="3582044" y="1031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201" name="n_2aveValue【体育館・プール】&#10;有形固定資産減価償却率">
          <a:extLst>
            <a:ext uri="{FF2B5EF4-FFF2-40B4-BE49-F238E27FC236}">
              <a16:creationId xmlns:a16="http://schemas.microsoft.com/office/drawing/2014/main" id="{6A8750FE-55F3-41F4-9651-4566054EE3DE}"/>
            </a:ext>
          </a:extLst>
        </xdr:cNvPr>
        <xdr:cNvSpPr txBox="1"/>
      </xdr:nvSpPr>
      <xdr:spPr>
        <a:xfrm>
          <a:off x="2705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99984</xdr:rowOff>
    </xdr:from>
    <xdr:ext cx="405111" cy="259045"/>
    <xdr:sp macro="" textlink="">
      <xdr:nvSpPr>
        <xdr:cNvPr id="202" name="n_3aveValue【体育館・プール】&#10;有形固定資産減価償却率">
          <a:extLst>
            <a:ext uri="{FF2B5EF4-FFF2-40B4-BE49-F238E27FC236}">
              <a16:creationId xmlns:a16="http://schemas.microsoft.com/office/drawing/2014/main" id="{97D041C0-099B-4036-82EC-DD3AEEB0FDBC}"/>
            </a:ext>
          </a:extLst>
        </xdr:cNvPr>
        <xdr:cNvSpPr txBox="1"/>
      </xdr:nvSpPr>
      <xdr:spPr>
        <a:xfrm>
          <a:off x="18167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203" name="n_4aveValue【体育館・プール】&#10;有形固定資産減価償却率">
          <a:extLst>
            <a:ext uri="{FF2B5EF4-FFF2-40B4-BE49-F238E27FC236}">
              <a16:creationId xmlns:a16="http://schemas.microsoft.com/office/drawing/2014/main" id="{A6557DC2-755D-4218-860F-A46D67CEC7D1}"/>
            </a:ext>
          </a:extLst>
        </xdr:cNvPr>
        <xdr:cNvSpPr txBox="1"/>
      </xdr:nvSpPr>
      <xdr:spPr>
        <a:xfrm>
          <a:off x="927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103976</xdr:rowOff>
    </xdr:from>
    <xdr:ext cx="405111" cy="259045"/>
    <xdr:sp macro="" textlink="">
      <xdr:nvSpPr>
        <xdr:cNvPr id="204" name="n_1mainValue【体育館・プール】&#10;有形固定資産減価償却率">
          <a:extLst>
            <a:ext uri="{FF2B5EF4-FFF2-40B4-BE49-F238E27FC236}">
              <a16:creationId xmlns:a16="http://schemas.microsoft.com/office/drawing/2014/main" id="{CBF28373-3D3B-4B6E-A6C0-26F100EF58FD}"/>
            </a:ext>
          </a:extLst>
        </xdr:cNvPr>
        <xdr:cNvSpPr txBox="1"/>
      </xdr:nvSpPr>
      <xdr:spPr>
        <a:xfrm>
          <a:off x="3582044" y="1090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74584</xdr:rowOff>
    </xdr:from>
    <xdr:ext cx="405111" cy="259045"/>
    <xdr:sp macro="" textlink="">
      <xdr:nvSpPr>
        <xdr:cNvPr id="205" name="n_2mainValue【体育館・プール】&#10;有形固定資産減価償却率">
          <a:extLst>
            <a:ext uri="{FF2B5EF4-FFF2-40B4-BE49-F238E27FC236}">
              <a16:creationId xmlns:a16="http://schemas.microsoft.com/office/drawing/2014/main" id="{D1F6C76F-CA15-47A8-B1E8-99D2C392EC22}"/>
            </a:ext>
          </a:extLst>
        </xdr:cNvPr>
        <xdr:cNvSpPr txBox="1"/>
      </xdr:nvSpPr>
      <xdr:spPr>
        <a:xfrm>
          <a:off x="2705744" y="1087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76217</xdr:rowOff>
    </xdr:from>
    <xdr:ext cx="405111" cy="259045"/>
    <xdr:sp macro="" textlink="">
      <xdr:nvSpPr>
        <xdr:cNvPr id="206" name="n_3mainValue【体育館・プール】&#10;有形固定資産減価償却率">
          <a:extLst>
            <a:ext uri="{FF2B5EF4-FFF2-40B4-BE49-F238E27FC236}">
              <a16:creationId xmlns:a16="http://schemas.microsoft.com/office/drawing/2014/main" id="{839871C3-F118-446B-A1C7-F1DD48672CE9}"/>
            </a:ext>
          </a:extLst>
        </xdr:cNvPr>
        <xdr:cNvSpPr txBox="1"/>
      </xdr:nvSpPr>
      <xdr:spPr>
        <a:xfrm>
          <a:off x="18167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40294</xdr:rowOff>
    </xdr:from>
    <xdr:ext cx="405111" cy="259045"/>
    <xdr:sp macro="" textlink="">
      <xdr:nvSpPr>
        <xdr:cNvPr id="207" name="n_4mainValue【体育館・プール】&#10;有形固定資産減価償却率">
          <a:extLst>
            <a:ext uri="{FF2B5EF4-FFF2-40B4-BE49-F238E27FC236}">
              <a16:creationId xmlns:a16="http://schemas.microsoft.com/office/drawing/2014/main" id="{6E6394C2-0E3D-4CC5-92E9-1EE9E94028CC}"/>
            </a:ext>
          </a:extLst>
        </xdr:cNvPr>
        <xdr:cNvSpPr txBox="1"/>
      </xdr:nvSpPr>
      <xdr:spPr>
        <a:xfrm>
          <a:off x="927744" y="1084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A380F3B8-CF68-42DC-9234-B77C51A69CC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1EBE9467-219D-4746-9053-A1B9E853C4B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821B8C02-C802-4649-A995-823EE0E90AE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53C80DEB-8B85-4F72-9804-8A5AD16F94E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5F870B0A-EA02-4D61-8CBB-259CDC4F166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98DF372F-58FA-4F19-80EA-B5FBECCA600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98B5926B-A736-4616-966E-4275F8FAEC7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A3F74223-4FB0-4E02-8948-2B80E0DEF27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B4B267C4-4BF4-4D9E-BFA5-53E1512A031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934E6637-AD78-4D0C-9BBC-D2160DC24E0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B0B26FCA-CC6E-43C9-BA1E-9EAA1AC9DC1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3126C70F-0809-4B3C-9479-E9498FC88746}"/>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2E528CA4-A4F9-4D50-8FCB-8B2BB678E9E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6C5B5EB9-5EDB-486B-BC46-FD74C3C7C76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DFFD199E-65FC-41FF-91DA-CB45A9DD896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B929FE82-800E-4773-8E85-EB8D8F97DBE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E38AA704-F22B-41E0-92D2-BAF98E7670F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1CE8A899-B462-4192-B3FC-7375DE1138A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EAD52B84-8B83-4399-A226-8B673DAC431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7699E4C9-09D0-4613-AE3F-4C2AB3D18CB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A980B849-2AAC-433D-A29D-A20AF896D31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29" name="テキスト ボックス 228">
          <a:extLst>
            <a:ext uri="{FF2B5EF4-FFF2-40B4-BE49-F238E27FC236}">
              <a16:creationId xmlns:a16="http://schemas.microsoft.com/office/drawing/2014/main" id="{67927E82-B7CB-48E2-A344-2E93CE5EB454}"/>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7E29532-A8BE-4DAF-816E-F611500E714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231" name="直線コネクタ 230">
          <a:extLst>
            <a:ext uri="{FF2B5EF4-FFF2-40B4-BE49-F238E27FC236}">
              <a16:creationId xmlns:a16="http://schemas.microsoft.com/office/drawing/2014/main" id="{BD11D979-B030-4A92-9208-0ACCBCA4D0E9}"/>
            </a:ext>
          </a:extLst>
        </xdr:cNvPr>
        <xdr:cNvCxnSpPr/>
      </xdr:nvCxnSpPr>
      <xdr:spPr>
        <a:xfrm flipV="1">
          <a:off x="10476865" y="9475851"/>
          <a:ext cx="0" cy="157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232" name="【体育館・プール】&#10;一人当たり面積最小値テキスト">
          <a:extLst>
            <a:ext uri="{FF2B5EF4-FFF2-40B4-BE49-F238E27FC236}">
              <a16:creationId xmlns:a16="http://schemas.microsoft.com/office/drawing/2014/main" id="{8BA0966C-9426-4707-891A-70E1BC4F0893}"/>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233" name="直線コネクタ 232">
          <a:extLst>
            <a:ext uri="{FF2B5EF4-FFF2-40B4-BE49-F238E27FC236}">
              <a16:creationId xmlns:a16="http://schemas.microsoft.com/office/drawing/2014/main" id="{3A3681C3-0F60-49D8-BDE9-A4DC58D5E6DF}"/>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234" name="【体育館・プール】&#10;一人当たり面積最大値テキスト">
          <a:extLst>
            <a:ext uri="{FF2B5EF4-FFF2-40B4-BE49-F238E27FC236}">
              <a16:creationId xmlns:a16="http://schemas.microsoft.com/office/drawing/2014/main" id="{DD0A073C-12D0-4156-BE86-6C1A1BC77124}"/>
            </a:ext>
          </a:extLst>
        </xdr:cNvPr>
        <xdr:cNvSpPr txBox="1"/>
      </xdr:nvSpPr>
      <xdr:spPr>
        <a:xfrm>
          <a:off x="10515600" y="925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235" name="直線コネクタ 234">
          <a:extLst>
            <a:ext uri="{FF2B5EF4-FFF2-40B4-BE49-F238E27FC236}">
              <a16:creationId xmlns:a16="http://schemas.microsoft.com/office/drawing/2014/main" id="{E372100D-8B8A-4423-8EAC-038477B3F2A3}"/>
            </a:ext>
          </a:extLst>
        </xdr:cNvPr>
        <xdr:cNvCxnSpPr/>
      </xdr:nvCxnSpPr>
      <xdr:spPr>
        <a:xfrm>
          <a:off x="10388600" y="947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6176</xdr:rowOff>
    </xdr:from>
    <xdr:ext cx="469744" cy="259045"/>
    <xdr:sp macro="" textlink="">
      <xdr:nvSpPr>
        <xdr:cNvPr id="236" name="【体育館・プール】&#10;一人当たり面積平均値テキスト">
          <a:extLst>
            <a:ext uri="{FF2B5EF4-FFF2-40B4-BE49-F238E27FC236}">
              <a16:creationId xmlns:a16="http://schemas.microsoft.com/office/drawing/2014/main" id="{BF5EDF4A-CD27-4DB6-99F4-B7CBC3F21126}"/>
            </a:ext>
          </a:extLst>
        </xdr:cNvPr>
        <xdr:cNvSpPr txBox="1"/>
      </xdr:nvSpPr>
      <xdr:spPr>
        <a:xfrm>
          <a:off x="10515600" y="10636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237" name="フローチャート: 判断 236">
          <a:extLst>
            <a:ext uri="{FF2B5EF4-FFF2-40B4-BE49-F238E27FC236}">
              <a16:creationId xmlns:a16="http://schemas.microsoft.com/office/drawing/2014/main" id="{05A2CA29-9140-4147-9700-4E4E8E3A812E}"/>
            </a:ext>
          </a:extLst>
        </xdr:cNvPr>
        <xdr:cNvSpPr/>
      </xdr:nvSpPr>
      <xdr:spPr>
        <a:xfrm>
          <a:off x="10426700" y="107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238" name="フローチャート: 判断 237">
          <a:extLst>
            <a:ext uri="{FF2B5EF4-FFF2-40B4-BE49-F238E27FC236}">
              <a16:creationId xmlns:a16="http://schemas.microsoft.com/office/drawing/2014/main" id="{9F8BE9C6-05BF-4CA5-A5B4-81B65FC33A15}"/>
            </a:ext>
          </a:extLst>
        </xdr:cNvPr>
        <xdr:cNvSpPr/>
      </xdr:nvSpPr>
      <xdr:spPr>
        <a:xfrm>
          <a:off x="9588500" y="1078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239" name="フローチャート: 判断 238">
          <a:extLst>
            <a:ext uri="{FF2B5EF4-FFF2-40B4-BE49-F238E27FC236}">
              <a16:creationId xmlns:a16="http://schemas.microsoft.com/office/drawing/2014/main" id="{CB0857F8-4A88-4F81-A14E-D57A93A583E0}"/>
            </a:ext>
          </a:extLst>
        </xdr:cNvPr>
        <xdr:cNvSpPr/>
      </xdr:nvSpPr>
      <xdr:spPr>
        <a:xfrm>
          <a:off x="8699500" y="107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147892</xdr:rowOff>
    </xdr:from>
    <xdr:to>
      <xdr:col>41</xdr:col>
      <xdr:colOff>101600</xdr:colOff>
      <xdr:row>63</xdr:row>
      <xdr:rowOff>78042</xdr:rowOff>
    </xdr:to>
    <xdr:sp macro="" textlink="">
      <xdr:nvSpPr>
        <xdr:cNvPr id="240" name="フローチャート: 判断 239">
          <a:extLst>
            <a:ext uri="{FF2B5EF4-FFF2-40B4-BE49-F238E27FC236}">
              <a16:creationId xmlns:a16="http://schemas.microsoft.com/office/drawing/2014/main" id="{A716D020-148D-4928-A24A-B20E63EB9AA2}"/>
            </a:ext>
          </a:extLst>
        </xdr:cNvPr>
        <xdr:cNvSpPr/>
      </xdr:nvSpPr>
      <xdr:spPr>
        <a:xfrm>
          <a:off x="7810500" y="107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150558</xdr:rowOff>
    </xdr:from>
    <xdr:to>
      <xdr:col>36</xdr:col>
      <xdr:colOff>165100</xdr:colOff>
      <xdr:row>63</xdr:row>
      <xdr:rowOff>80708</xdr:rowOff>
    </xdr:to>
    <xdr:sp macro="" textlink="">
      <xdr:nvSpPr>
        <xdr:cNvPr id="241" name="フローチャート: 判断 240">
          <a:extLst>
            <a:ext uri="{FF2B5EF4-FFF2-40B4-BE49-F238E27FC236}">
              <a16:creationId xmlns:a16="http://schemas.microsoft.com/office/drawing/2014/main" id="{434CDA4D-695E-422E-B40C-B3367A3BF303}"/>
            </a:ext>
          </a:extLst>
        </xdr:cNvPr>
        <xdr:cNvSpPr/>
      </xdr:nvSpPr>
      <xdr:spPr>
        <a:xfrm>
          <a:off x="6921500" y="1078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BF0391E-7A97-4FA5-81FC-B9F0F70E317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1820C3C-00EE-42BE-89D4-D8D79188F36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0BE956C-51CF-4690-9C68-4013607453A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4651661-FE0C-4F50-8916-5A835FEA19B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AE86035-4D50-4D73-A462-AB0057242B4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71310</xdr:rowOff>
    </xdr:from>
    <xdr:to>
      <xdr:col>55</xdr:col>
      <xdr:colOff>50800</xdr:colOff>
      <xdr:row>64</xdr:row>
      <xdr:rowOff>1460</xdr:rowOff>
    </xdr:to>
    <xdr:sp macro="" textlink="">
      <xdr:nvSpPr>
        <xdr:cNvPr id="247" name="楕円 246">
          <a:extLst>
            <a:ext uri="{FF2B5EF4-FFF2-40B4-BE49-F238E27FC236}">
              <a16:creationId xmlns:a16="http://schemas.microsoft.com/office/drawing/2014/main" id="{A95E8FC7-E3B0-43F1-A6C9-43DEEC71DDCD}"/>
            </a:ext>
          </a:extLst>
        </xdr:cNvPr>
        <xdr:cNvSpPr/>
      </xdr:nvSpPr>
      <xdr:spPr>
        <a:xfrm>
          <a:off x="10426700" y="1087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157687</xdr:rowOff>
    </xdr:from>
    <xdr:ext cx="469744" cy="259045"/>
    <xdr:sp macro="" textlink="">
      <xdr:nvSpPr>
        <xdr:cNvPr id="248" name="【体育館・プール】&#10;一人当たり面積該当値テキスト">
          <a:extLst>
            <a:ext uri="{FF2B5EF4-FFF2-40B4-BE49-F238E27FC236}">
              <a16:creationId xmlns:a16="http://schemas.microsoft.com/office/drawing/2014/main" id="{E58030F4-454C-4789-A1FC-652103BD96C4}"/>
            </a:ext>
          </a:extLst>
        </xdr:cNvPr>
        <xdr:cNvSpPr txBox="1"/>
      </xdr:nvSpPr>
      <xdr:spPr>
        <a:xfrm>
          <a:off x="10515600" y="1078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77597</xdr:rowOff>
    </xdr:from>
    <xdr:to>
      <xdr:col>50</xdr:col>
      <xdr:colOff>165100</xdr:colOff>
      <xdr:row>64</xdr:row>
      <xdr:rowOff>7747</xdr:rowOff>
    </xdr:to>
    <xdr:sp macro="" textlink="">
      <xdr:nvSpPr>
        <xdr:cNvPr id="249" name="楕円 248">
          <a:extLst>
            <a:ext uri="{FF2B5EF4-FFF2-40B4-BE49-F238E27FC236}">
              <a16:creationId xmlns:a16="http://schemas.microsoft.com/office/drawing/2014/main" id="{B536F627-6D7F-4D90-B288-ACF4D3A395CF}"/>
            </a:ext>
          </a:extLst>
        </xdr:cNvPr>
        <xdr:cNvSpPr/>
      </xdr:nvSpPr>
      <xdr:spPr>
        <a:xfrm>
          <a:off x="9588500" y="1087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122110</xdr:rowOff>
    </xdr:from>
    <xdr:to>
      <xdr:col>55</xdr:col>
      <xdr:colOff>0</xdr:colOff>
      <xdr:row>63</xdr:row>
      <xdr:rowOff>128397</xdr:rowOff>
    </xdr:to>
    <xdr:cxnSp macro="">
      <xdr:nvCxnSpPr>
        <xdr:cNvPr id="250" name="直線コネクタ 249">
          <a:extLst>
            <a:ext uri="{FF2B5EF4-FFF2-40B4-BE49-F238E27FC236}">
              <a16:creationId xmlns:a16="http://schemas.microsoft.com/office/drawing/2014/main" id="{C4E0B6D7-1549-4238-838A-BF15D36559BC}"/>
            </a:ext>
          </a:extLst>
        </xdr:cNvPr>
        <xdr:cNvCxnSpPr/>
      </xdr:nvCxnSpPr>
      <xdr:spPr>
        <a:xfrm flipV="1">
          <a:off x="9639300" y="10923460"/>
          <a:ext cx="8382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83121</xdr:rowOff>
    </xdr:from>
    <xdr:to>
      <xdr:col>46</xdr:col>
      <xdr:colOff>38100</xdr:colOff>
      <xdr:row>64</xdr:row>
      <xdr:rowOff>13271</xdr:rowOff>
    </xdr:to>
    <xdr:sp macro="" textlink="">
      <xdr:nvSpPr>
        <xdr:cNvPr id="251" name="楕円 250">
          <a:extLst>
            <a:ext uri="{FF2B5EF4-FFF2-40B4-BE49-F238E27FC236}">
              <a16:creationId xmlns:a16="http://schemas.microsoft.com/office/drawing/2014/main" id="{B242ACFA-8621-4684-ADD3-4910847540B3}"/>
            </a:ext>
          </a:extLst>
        </xdr:cNvPr>
        <xdr:cNvSpPr/>
      </xdr:nvSpPr>
      <xdr:spPr>
        <a:xfrm>
          <a:off x="8699500" y="1088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128397</xdr:rowOff>
    </xdr:from>
    <xdr:to>
      <xdr:col>50</xdr:col>
      <xdr:colOff>114300</xdr:colOff>
      <xdr:row>63</xdr:row>
      <xdr:rowOff>133921</xdr:rowOff>
    </xdr:to>
    <xdr:cxnSp macro="">
      <xdr:nvCxnSpPr>
        <xdr:cNvPr id="252" name="直線コネクタ 251">
          <a:extLst>
            <a:ext uri="{FF2B5EF4-FFF2-40B4-BE49-F238E27FC236}">
              <a16:creationId xmlns:a16="http://schemas.microsoft.com/office/drawing/2014/main" id="{48F7C813-6A73-4185-B366-F172AB9AF59E}"/>
            </a:ext>
          </a:extLst>
        </xdr:cNvPr>
        <xdr:cNvCxnSpPr/>
      </xdr:nvCxnSpPr>
      <xdr:spPr>
        <a:xfrm flipV="1">
          <a:off x="8750300" y="10929747"/>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86931</xdr:rowOff>
    </xdr:from>
    <xdr:to>
      <xdr:col>41</xdr:col>
      <xdr:colOff>101600</xdr:colOff>
      <xdr:row>64</xdr:row>
      <xdr:rowOff>17081</xdr:rowOff>
    </xdr:to>
    <xdr:sp macro="" textlink="">
      <xdr:nvSpPr>
        <xdr:cNvPr id="253" name="楕円 252">
          <a:extLst>
            <a:ext uri="{FF2B5EF4-FFF2-40B4-BE49-F238E27FC236}">
              <a16:creationId xmlns:a16="http://schemas.microsoft.com/office/drawing/2014/main" id="{E1F72F8A-038E-4580-AC4C-BBBE3DE55599}"/>
            </a:ext>
          </a:extLst>
        </xdr:cNvPr>
        <xdr:cNvSpPr/>
      </xdr:nvSpPr>
      <xdr:spPr>
        <a:xfrm>
          <a:off x="7810500" y="1088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133921</xdr:rowOff>
    </xdr:from>
    <xdr:to>
      <xdr:col>45</xdr:col>
      <xdr:colOff>177800</xdr:colOff>
      <xdr:row>63</xdr:row>
      <xdr:rowOff>137731</xdr:rowOff>
    </xdr:to>
    <xdr:cxnSp macro="">
      <xdr:nvCxnSpPr>
        <xdr:cNvPr id="254" name="直線コネクタ 253">
          <a:extLst>
            <a:ext uri="{FF2B5EF4-FFF2-40B4-BE49-F238E27FC236}">
              <a16:creationId xmlns:a16="http://schemas.microsoft.com/office/drawing/2014/main" id="{6053221C-B7CF-490B-8755-F5B9AC6A9298}"/>
            </a:ext>
          </a:extLst>
        </xdr:cNvPr>
        <xdr:cNvCxnSpPr/>
      </xdr:nvCxnSpPr>
      <xdr:spPr>
        <a:xfrm flipV="1">
          <a:off x="7861300" y="10935271"/>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89980</xdr:rowOff>
    </xdr:from>
    <xdr:to>
      <xdr:col>36</xdr:col>
      <xdr:colOff>165100</xdr:colOff>
      <xdr:row>64</xdr:row>
      <xdr:rowOff>20130</xdr:rowOff>
    </xdr:to>
    <xdr:sp macro="" textlink="">
      <xdr:nvSpPr>
        <xdr:cNvPr id="255" name="楕円 254">
          <a:extLst>
            <a:ext uri="{FF2B5EF4-FFF2-40B4-BE49-F238E27FC236}">
              <a16:creationId xmlns:a16="http://schemas.microsoft.com/office/drawing/2014/main" id="{A7C9F8E2-897B-4617-82DC-B3FE5B5F6D67}"/>
            </a:ext>
          </a:extLst>
        </xdr:cNvPr>
        <xdr:cNvSpPr/>
      </xdr:nvSpPr>
      <xdr:spPr>
        <a:xfrm>
          <a:off x="6921500" y="1089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137731</xdr:rowOff>
    </xdr:from>
    <xdr:to>
      <xdr:col>41</xdr:col>
      <xdr:colOff>50800</xdr:colOff>
      <xdr:row>63</xdr:row>
      <xdr:rowOff>140780</xdr:rowOff>
    </xdr:to>
    <xdr:cxnSp macro="">
      <xdr:nvCxnSpPr>
        <xdr:cNvPr id="256" name="直線コネクタ 255">
          <a:extLst>
            <a:ext uri="{FF2B5EF4-FFF2-40B4-BE49-F238E27FC236}">
              <a16:creationId xmlns:a16="http://schemas.microsoft.com/office/drawing/2014/main" id="{C3D6DC5F-469D-4CBE-80FB-BBCE0A633C83}"/>
            </a:ext>
          </a:extLst>
        </xdr:cNvPr>
        <xdr:cNvCxnSpPr/>
      </xdr:nvCxnSpPr>
      <xdr:spPr>
        <a:xfrm flipV="1">
          <a:off x="6972300" y="10939081"/>
          <a:ext cx="8890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103141</xdr:rowOff>
    </xdr:from>
    <xdr:ext cx="469744" cy="259045"/>
    <xdr:sp macro="" textlink="">
      <xdr:nvSpPr>
        <xdr:cNvPr id="257" name="n_1aveValue【体育館・プール】&#10;一人当たり面積">
          <a:extLst>
            <a:ext uri="{FF2B5EF4-FFF2-40B4-BE49-F238E27FC236}">
              <a16:creationId xmlns:a16="http://schemas.microsoft.com/office/drawing/2014/main" id="{2AB5F15F-793E-40E3-A12B-811D6E714DC2}"/>
            </a:ext>
          </a:extLst>
        </xdr:cNvPr>
        <xdr:cNvSpPr txBox="1"/>
      </xdr:nvSpPr>
      <xdr:spPr>
        <a:xfrm>
          <a:off x="9391727" y="1056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109046</xdr:rowOff>
    </xdr:from>
    <xdr:ext cx="469744" cy="259045"/>
    <xdr:sp macro="" textlink="">
      <xdr:nvSpPr>
        <xdr:cNvPr id="258" name="n_2aveValue【体育館・プール】&#10;一人当たり面積">
          <a:extLst>
            <a:ext uri="{FF2B5EF4-FFF2-40B4-BE49-F238E27FC236}">
              <a16:creationId xmlns:a16="http://schemas.microsoft.com/office/drawing/2014/main" id="{80923857-A002-4872-B3F4-8D88A169D9FB}"/>
            </a:ext>
          </a:extLst>
        </xdr:cNvPr>
        <xdr:cNvSpPr txBox="1"/>
      </xdr:nvSpPr>
      <xdr:spPr>
        <a:xfrm>
          <a:off x="8515427" y="1056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94569</xdr:rowOff>
    </xdr:from>
    <xdr:ext cx="469744" cy="259045"/>
    <xdr:sp macro="" textlink="">
      <xdr:nvSpPr>
        <xdr:cNvPr id="259" name="n_3aveValue【体育館・プール】&#10;一人当たり面積">
          <a:extLst>
            <a:ext uri="{FF2B5EF4-FFF2-40B4-BE49-F238E27FC236}">
              <a16:creationId xmlns:a16="http://schemas.microsoft.com/office/drawing/2014/main" id="{5DC46CE9-3D44-421E-AEF5-18EB49DBDFA4}"/>
            </a:ext>
          </a:extLst>
        </xdr:cNvPr>
        <xdr:cNvSpPr txBox="1"/>
      </xdr:nvSpPr>
      <xdr:spPr>
        <a:xfrm>
          <a:off x="7626427" y="1055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97235</xdr:rowOff>
    </xdr:from>
    <xdr:ext cx="469744" cy="259045"/>
    <xdr:sp macro="" textlink="">
      <xdr:nvSpPr>
        <xdr:cNvPr id="260" name="n_4aveValue【体育館・プール】&#10;一人当たり面積">
          <a:extLst>
            <a:ext uri="{FF2B5EF4-FFF2-40B4-BE49-F238E27FC236}">
              <a16:creationId xmlns:a16="http://schemas.microsoft.com/office/drawing/2014/main" id="{DC85532B-AE40-4808-8551-CA8288E2B7DD}"/>
            </a:ext>
          </a:extLst>
        </xdr:cNvPr>
        <xdr:cNvSpPr txBox="1"/>
      </xdr:nvSpPr>
      <xdr:spPr>
        <a:xfrm>
          <a:off x="6737427" y="1055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170324</xdr:rowOff>
    </xdr:from>
    <xdr:ext cx="469744" cy="259045"/>
    <xdr:sp macro="" textlink="">
      <xdr:nvSpPr>
        <xdr:cNvPr id="261" name="n_1mainValue【体育館・プール】&#10;一人当たり面積">
          <a:extLst>
            <a:ext uri="{FF2B5EF4-FFF2-40B4-BE49-F238E27FC236}">
              <a16:creationId xmlns:a16="http://schemas.microsoft.com/office/drawing/2014/main" id="{316140AE-1955-4CBD-8547-8C7FE8A731AC}"/>
            </a:ext>
          </a:extLst>
        </xdr:cNvPr>
        <xdr:cNvSpPr txBox="1"/>
      </xdr:nvSpPr>
      <xdr:spPr>
        <a:xfrm>
          <a:off x="9391727" y="1097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4398</xdr:rowOff>
    </xdr:from>
    <xdr:ext cx="469744" cy="259045"/>
    <xdr:sp macro="" textlink="">
      <xdr:nvSpPr>
        <xdr:cNvPr id="262" name="n_2mainValue【体育館・プール】&#10;一人当たり面積">
          <a:extLst>
            <a:ext uri="{FF2B5EF4-FFF2-40B4-BE49-F238E27FC236}">
              <a16:creationId xmlns:a16="http://schemas.microsoft.com/office/drawing/2014/main" id="{884FE349-3EEE-415C-8EEC-E16CA39DE8FA}"/>
            </a:ext>
          </a:extLst>
        </xdr:cNvPr>
        <xdr:cNvSpPr txBox="1"/>
      </xdr:nvSpPr>
      <xdr:spPr>
        <a:xfrm>
          <a:off x="8515427" y="1097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8208</xdr:rowOff>
    </xdr:from>
    <xdr:ext cx="469744" cy="259045"/>
    <xdr:sp macro="" textlink="">
      <xdr:nvSpPr>
        <xdr:cNvPr id="263" name="n_3mainValue【体育館・プール】&#10;一人当たり面積">
          <a:extLst>
            <a:ext uri="{FF2B5EF4-FFF2-40B4-BE49-F238E27FC236}">
              <a16:creationId xmlns:a16="http://schemas.microsoft.com/office/drawing/2014/main" id="{DF01F70E-6115-4C8E-92C3-D33D46C68894}"/>
            </a:ext>
          </a:extLst>
        </xdr:cNvPr>
        <xdr:cNvSpPr txBox="1"/>
      </xdr:nvSpPr>
      <xdr:spPr>
        <a:xfrm>
          <a:off x="7626427" y="1098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11257</xdr:rowOff>
    </xdr:from>
    <xdr:ext cx="469744" cy="259045"/>
    <xdr:sp macro="" textlink="">
      <xdr:nvSpPr>
        <xdr:cNvPr id="264" name="n_4mainValue【体育館・プール】&#10;一人当たり面積">
          <a:extLst>
            <a:ext uri="{FF2B5EF4-FFF2-40B4-BE49-F238E27FC236}">
              <a16:creationId xmlns:a16="http://schemas.microsoft.com/office/drawing/2014/main" id="{74AF43B7-D153-4781-A7E8-FC7B96DC75DB}"/>
            </a:ext>
          </a:extLst>
        </xdr:cNvPr>
        <xdr:cNvSpPr txBox="1"/>
      </xdr:nvSpPr>
      <xdr:spPr>
        <a:xfrm>
          <a:off x="6737427" y="1098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49E3932C-20FB-48EE-A829-B63CB4A48DB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AB862D93-4B14-4D5C-A181-7B88509C1A5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526B196B-7DE2-441E-B7E0-5D6A1552D9C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F426409C-2C38-487A-8C8F-10DC9E4A722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4937B452-1F8E-4027-8BD3-623258E44C7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42793273-7741-46C0-BE42-D17D4B48A6E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80AD05FA-8623-4807-82A9-AAF714ECA12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9507ED33-1229-4B44-A903-63C0B12DB823}"/>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9FA62389-EEA7-4DAB-BCA8-9F05D25B8A2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414B38E1-CD28-4522-B7E3-7CCD7D1421B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A343D80C-2221-4C18-BD6F-AC5BA191379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F0EE3E2B-5B05-4557-837F-6E84FAAD5F2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A1E39264-72DB-4086-B4D4-856E0D78FF3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1000EDE8-2775-45F2-AD35-352B51CE874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380C8617-50CC-4E03-9C17-41CE4483ACE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550E7996-C11B-48E2-AB16-60E6D6B94A02}"/>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34B1DB9F-D386-444A-94D0-71F01CE220D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C44BC03E-FE1C-4058-A876-3C4B6D8B92B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4372058E-80A3-4959-9640-B2643D4612B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069EE1AF-FAC2-4091-B227-BAF3AFF3829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70ABADC6-3AFA-4E88-8378-C285E6BFEAD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517DDB46-1668-46A6-857D-08D3392149E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C9C9B6FA-3771-496B-90B5-D2B1CA219DA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5F9F408E-155C-40B0-9600-5E9AC6681BB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3E030CF4-001E-42A4-BD06-ECA1C68A735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CDD04524-21B8-4A85-9E3B-7B70C82600B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05CC59BB-F863-49C6-B4FA-CDA7AECF6E3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id="{C29A93F1-0FDC-4C7F-AF5E-258C243DBE0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id="{530CE957-D25D-4B87-A35C-714C2280FEE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id="{FCA79D4E-7AE3-486B-BE66-2D576760D63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id="{FF419484-33D2-4040-B451-D2BE951B2CC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id="{902C51C2-4714-450E-A51B-D815E377AA9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id="{2B949629-8298-400F-9FE1-CD2C031AD618}"/>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id="{D3FF2482-5E59-4359-8110-83F3265679DB}"/>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id="{751575D1-29BA-46BC-B244-63E858C211F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id="{01DFEAF6-2098-449D-B523-05019646C50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id="{966E4FA4-1B18-4063-8F50-79F69B455D6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id="{2B87C8F8-F97D-4176-92DB-B102E6537E8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id="{CB60D477-50B2-4A9B-BF1E-4CE2E20657F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CD442DCA-B86A-485A-9001-F43B80D7780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B94F837C-2B28-43CC-8673-E23B26ACC4D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109</xdr:row>
      <xdr:rowOff>35379</xdr:rowOff>
    </xdr:to>
    <xdr:cxnSp macro="">
      <xdr:nvCxnSpPr>
        <xdr:cNvPr id="306" name="直線コネクタ 305">
          <a:extLst>
            <a:ext uri="{FF2B5EF4-FFF2-40B4-BE49-F238E27FC236}">
              <a16:creationId xmlns:a16="http://schemas.microsoft.com/office/drawing/2014/main" id="{96A84AD0-C7FB-4271-B23E-2B60D64AF4F9}"/>
            </a:ext>
          </a:extLst>
        </xdr:cNvPr>
        <xdr:cNvCxnSpPr/>
      </xdr:nvCxnSpPr>
      <xdr:spPr>
        <a:xfrm flipV="1">
          <a:off x="4634865"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a:extLst>
            <a:ext uri="{FF2B5EF4-FFF2-40B4-BE49-F238E27FC236}">
              <a16:creationId xmlns:a16="http://schemas.microsoft.com/office/drawing/2014/main" id="{1920D441-CC47-4FB5-A303-570FD3D09214}"/>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a:extLst>
            <a:ext uri="{FF2B5EF4-FFF2-40B4-BE49-F238E27FC236}">
              <a16:creationId xmlns:a16="http://schemas.microsoft.com/office/drawing/2014/main" id="{5EC1968C-D5B9-436A-A6FC-1BC02A750B12}"/>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309" name="【市民会館】&#10;有形固定資産減価償却率最大値テキスト">
          <a:extLst>
            <a:ext uri="{FF2B5EF4-FFF2-40B4-BE49-F238E27FC236}">
              <a16:creationId xmlns:a16="http://schemas.microsoft.com/office/drawing/2014/main" id="{BC8A4FAC-8D40-4F86-BA93-D0128ED68FDC}"/>
            </a:ext>
          </a:extLst>
        </xdr:cNvPr>
        <xdr:cNvSpPr txBox="1"/>
      </xdr:nvSpPr>
      <xdr:spPr>
        <a:xfrm>
          <a:off x="4673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310" name="直線コネクタ 309">
          <a:extLst>
            <a:ext uri="{FF2B5EF4-FFF2-40B4-BE49-F238E27FC236}">
              <a16:creationId xmlns:a16="http://schemas.microsoft.com/office/drawing/2014/main" id="{8454DE16-5023-451E-9093-7297CA0ED56E}"/>
            </a:ext>
          </a:extLst>
        </xdr:cNvPr>
        <xdr:cNvCxnSpPr/>
      </xdr:nvCxnSpPr>
      <xdr:spPr>
        <a:xfrm>
          <a:off x="4546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85470</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089C1B92-94E8-49AA-A0C9-F3413CCFE6CC}"/>
            </a:ext>
          </a:extLst>
        </xdr:cNvPr>
        <xdr:cNvSpPr txBox="1"/>
      </xdr:nvSpPr>
      <xdr:spPr>
        <a:xfrm>
          <a:off x="4673600" y="18087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312" name="フローチャート: 判断 311">
          <a:extLst>
            <a:ext uri="{FF2B5EF4-FFF2-40B4-BE49-F238E27FC236}">
              <a16:creationId xmlns:a16="http://schemas.microsoft.com/office/drawing/2014/main" id="{83631D28-86CC-40AB-854B-0EB969D71A48}"/>
            </a:ext>
          </a:extLst>
        </xdr:cNvPr>
        <xdr:cNvSpPr/>
      </xdr:nvSpPr>
      <xdr:spPr>
        <a:xfrm>
          <a:off x="4584700" y="1810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313" name="フローチャート: 判断 312">
          <a:extLst>
            <a:ext uri="{FF2B5EF4-FFF2-40B4-BE49-F238E27FC236}">
              <a16:creationId xmlns:a16="http://schemas.microsoft.com/office/drawing/2014/main" id="{A8DEA57D-7D27-4DAB-92F6-A01DAEE2B12D}"/>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164193</xdr:rowOff>
    </xdr:from>
    <xdr:to>
      <xdr:col>15</xdr:col>
      <xdr:colOff>101600</xdr:colOff>
      <xdr:row>105</xdr:row>
      <xdr:rowOff>94343</xdr:rowOff>
    </xdr:to>
    <xdr:sp macro="" textlink="">
      <xdr:nvSpPr>
        <xdr:cNvPr id="314" name="フローチャート: 判断 313">
          <a:extLst>
            <a:ext uri="{FF2B5EF4-FFF2-40B4-BE49-F238E27FC236}">
              <a16:creationId xmlns:a16="http://schemas.microsoft.com/office/drawing/2014/main" id="{1139D8CC-C969-4A6E-8609-A1B1C91F8678}"/>
            </a:ext>
          </a:extLst>
        </xdr:cNvPr>
        <xdr:cNvSpPr/>
      </xdr:nvSpPr>
      <xdr:spPr>
        <a:xfrm>
          <a:off x="2857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162561</xdr:rowOff>
    </xdr:from>
    <xdr:to>
      <xdr:col>10</xdr:col>
      <xdr:colOff>165100</xdr:colOff>
      <xdr:row>105</xdr:row>
      <xdr:rowOff>92711</xdr:rowOff>
    </xdr:to>
    <xdr:sp macro="" textlink="">
      <xdr:nvSpPr>
        <xdr:cNvPr id="315" name="フローチャート: 判断 314">
          <a:extLst>
            <a:ext uri="{FF2B5EF4-FFF2-40B4-BE49-F238E27FC236}">
              <a16:creationId xmlns:a16="http://schemas.microsoft.com/office/drawing/2014/main" id="{FCF535D4-1A49-4134-9942-BE4E3E58BAAD}"/>
            </a:ext>
          </a:extLst>
        </xdr:cNvPr>
        <xdr:cNvSpPr/>
      </xdr:nvSpPr>
      <xdr:spPr>
        <a:xfrm>
          <a:off x="196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16" name="フローチャート: 判断 315">
          <a:extLst>
            <a:ext uri="{FF2B5EF4-FFF2-40B4-BE49-F238E27FC236}">
              <a16:creationId xmlns:a16="http://schemas.microsoft.com/office/drawing/2014/main" id="{63D38759-DDD6-4CCB-B601-3F3BF670C8EB}"/>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C0117C65-8E26-4065-93BF-3CEBDC4E238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DB912E92-1B13-4EF4-A0B7-917DE4AE8A3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6C976C8E-759D-46E3-83B1-BC4230FAF79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7DCB9C6E-A8B9-4E96-A814-1FCCDF3C40B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6A317484-B8D3-4C9A-8227-1F44655C6BC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36830</xdr:rowOff>
    </xdr:from>
    <xdr:to>
      <xdr:col>24</xdr:col>
      <xdr:colOff>114300</xdr:colOff>
      <xdr:row>101</xdr:row>
      <xdr:rowOff>138430</xdr:rowOff>
    </xdr:to>
    <xdr:sp macro="" textlink="">
      <xdr:nvSpPr>
        <xdr:cNvPr id="322" name="楕円 321">
          <a:extLst>
            <a:ext uri="{FF2B5EF4-FFF2-40B4-BE49-F238E27FC236}">
              <a16:creationId xmlns:a16="http://schemas.microsoft.com/office/drawing/2014/main" id="{FF4A7714-7505-4A57-B2D6-4800C63C8347}"/>
            </a:ext>
          </a:extLst>
        </xdr:cNvPr>
        <xdr:cNvSpPr/>
      </xdr:nvSpPr>
      <xdr:spPr>
        <a:xfrm>
          <a:off x="45847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59707</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CFF02ED3-EF9E-4EB0-AD34-936CFD47A65B}"/>
            </a:ext>
          </a:extLst>
        </xdr:cNvPr>
        <xdr:cNvSpPr txBox="1"/>
      </xdr:nvSpPr>
      <xdr:spPr>
        <a:xfrm>
          <a:off x="4673600" y="1720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2539</xdr:rowOff>
    </xdr:from>
    <xdr:to>
      <xdr:col>20</xdr:col>
      <xdr:colOff>38100</xdr:colOff>
      <xdr:row>101</xdr:row>
      <xdr:rowOff>104139</xdr:rowOff>
    </xdr:to>
    <xdr:sp macro="" textlink="">
      <xdr:nvSpPr>
        <xdr:cNvPr id="324" name="楕円 323">
          <a:extLst>
            <a:ext uri="{FF2B5EF4-FFF2-40B4-BE49-F238E27FC236}">
              <a16:creationId xmlns:a16="http://schemas.microsoft.com/office/drawing/2014/main" id="{0D9D8461-EFAA-4084-9860-92570AAF7736}"/>
            </a:ext>
          </a:extLst>
        </xdr:cNvPr>
        <xdr:cNvSpPr/>
      </xdr:nvSpPr>
      <xdr:spPr>
        <a:xfrm>
          <a:off x="3746500" y="1731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53339</xdr:rowOff>
    </xdr:from>
    <xdr:to>
      <xdr:col>24</xdr:col>
      <xdr:colOff>63500</xdr:colOff>
      <xdr:row>101</xdr:row>
      <xdr:rowOff>87630</xdr:rowOff>
    </xdr:to>
    <xdr:cxnSp macro="">
      <xdr:nvCxnSpPr>
        <xdr:cNvPr id="325" name="直線コネクタ 324">
          <a:extLst>
            <a:ext uri="{FF2B5EF4-FFF2-40B4-BE49-F238E27FC236}">
              <a16:creationId xmlns:a16="http://schemas.microsoft.com/office/drawing/2014/main" id="{C49843A6-0888-401E-9170-92CFB15A4532}"/>
            </a:ext>
          </a:extLst>
        </xdr:cNvPr>
        <xdr:cNvCxnSpPr/>
      </xdr:nvCxnSpPr>
      <xdr:spPr>
        <a:xfrm>
          <a:off x="3797300" y="173697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138068</xdr:rowOff>
    </xdr:from>
    <xdr:to>
      <xdr:col>15</xdr:col>
      <xdr:colOff>101600</xdr:colOff>
      <xdr:row>101</xdr:row>
      <xdr:rowOff>68218</xdr:rowOff>
    </xdr:to>
    <xdr:sp macro="" textlink="">
      <xdr:nvSpPr>
        <xdr:cNvPr id="326" name="楕円 325">
          <a:extLst>
            <a:ext uri="{FF2B5EF4-FFF2-40B4-BE49-F238E27FC236}">
              <a16:creationId xmlns:a16="http://schemas.microsoft.com/office/drawing/2014/main" id="{D602E497-4743-4613-AFBB-AA723E418DC1}"/>
            </a:ext>
          </a:extLst>
        </xdr:cNvPr>
        <xdr:cNvSpPr/>
      </xdr:nvSpPr>
      <xdr:spPr>
        <a:xfrm>
          <a:off x="2857500" y="1728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17418</xdr:rowOff>
    </xdr:from>
    <xdr:to>
      <xdr:col>19</xdr:col>
      <xdr:colOff>177800</xdr:colOff>
      <xdr:row>101</xdr:row>
      <xdr:rowOff>53339</xdr:rowOff>
    </xdr:to>
    <xdr:cxnSp macro="">
      <xdr:nvCxnSpPr>
        <xdr:cNvPr id="327" name="直線コネクタ 326">
          <a:extLst>
            <a:ext uri="{FF2B5EF4-FFF2-40B4-BE49-F238E27FC236}">
              <a16:creationId xmlns:a16="http://schemas.microsoft.com/office/drawing/2014/main" id="{1AF20253-F32D-4D0F-A59B-754A477CC878}"/>
            </a:ext>
          </a:extLst>
        </xdr:cNvPr>
        <xdr:cNvCxnSpPr/>
      </xdr:nvCxnSpPr>
      <xdr:spPr>
        <a:xfrm>
          <a:off x="2908300" y="1733386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103777</xdr:rowOff>
    </xdr:from>
    <xdr:to>
      <xdr:col>10</xdr:col>
      <xdr:colOff>165100</xdr:colOff>
      <xdr:row>101</xdr:row>
      <xdr:rowOff>33927</xdr:rowOff>
    </xdr:to>
    <xdr:sp macro="" textlink="">
      <xdr:nvSpPr>
        <xdr:cNvPr id="328" name="楕円 327">
          <a:extLst>
            <a:ext uri="{FF2B5EF4-FFF2-40B4-BE49-F238E27FC236}">
              <a16:creationId xmlns:a16="http://schemas.microsoft.com/office/drawing/2014/main" id="{A251EAE2-10A3-43F4-871A-EBD0C4364237}"/>
            </a:ext>
          </a:extLst>
        </xdr:cNvPr>
        <xdr:cNvSpPr/>
      </xdr:nvSpPr>
      <xdr:spPr>
        <a:xfrm>
          <a:off x="1968500" y="1724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154577</xdr:rowOff>
    </xdr:from>
    <xdr:to>
      <xdr:col>15</xdr:col>
      <xdr:colOff>50800</xdr:colOff>
      <xdr:row>101</xdr:row>
      <xdr:rowOff>17418</xdr:rowOff>
    </xdr:to>
    <xdr:cxnSp macro="">
      <xdr:nvCxnSpPr>
        <xdr:cNvPr id="329" name="直線コネクタ 328">
          <a:extLst>
            <a:ext uri="{FF2B5EF4-FFF2-40B4-BE49-F238E27FC236}">
              <a16:creationId xmlns:a16="http://schemas.microsoft.com/office/drawing/2014/main" id="{24CDF07B-A33C-4405-ABD7-C2F5E74F2972}"/>
            </a:ext>
          </a:extLst>
        </xdr:cNvPr>
        <xdr:cNvCxnSpPr/>
      </xdr:nvCxnSpPr>
      <xdr:spPr>
        <a:xfrm>
          <a:off x="2019300" y="1729957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69487</xdr:rowOff>
    </xdr:from>
    <xdr:to>
      <xdr:col>6</xdr:col>
      <xdr:colOff>38100</xdr:colOff>
      <xdr:row>100</xdr:row>
      <xdr:rowOff>171087</xdr:rowOff>
    </xdr:to>
    <xdr:sp macro="" textlink="">
      <xdr:nvSpPr>
        <xdr:cNvPr id="330" name="楕円 329">
          <a:extLst>
            <a:ext uri="{FF2B5EF4-FFF2-40B4-BE49-F238E27FC236}">
              <a16:creationId xmlns:a16="http://schemas.microsoft.com/office/drawing/2014/main" id="{6FC0AD98-F6E4-4C43-B67F-7C6EFB7F8054}"/>
            </a:ext>
          </a:extLst>
        </xdr:cNvPr>
        <xdr:cNvSpPr/>
      </xdr:nvSpPr>
      <xdr:spPr>
        <a:xfrm>
          <a:off x="1079500" y="1721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120287</xdr:rowOff>
    </xdr:from>
    <xdr:to>
      <xdr:col>10</xdr:col>
      <xdr:colOff>114300</xdr:colOff>
      <xdr:row>100</xdr:row>
      <xdr:rowOff>154577</xdr:rowOff>
    </xdr:to>
    <xdr:cxnSp macro="">
      <xdr:nvCxnSpPr>
        <xdr:cNvPr id="331" name="直線コネクタ 330">
          <a:extLst>
            <a:ext uri="{FF2B5EF4-FFF2-40B4-BE49-F238E27FC236}">
              <a16:creationId xmlns:a16="http://schemas.microsoft.com/office/drawing/2014/main" id="{16ADA8D7-752F-49B5-B8A3-EE41C85C9258}"/>
            </a:ext>
          </a:extLst>
        </xdr:cNvPr>
        <xdr:cNvCxnSpPr/>
      </xdr:nvCxnSpPr>
      <xdr:spPr>
        <a:xfrm>
          <a:off x="1130300" y="1726528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129557</xdr:rowOff>
    </xdr:from>
    <xdr:ext cx="405111" cy="259045"/>
    <xdr:sp macro="" textlink="">
      <xdr:nvSpPr>
        <xdr:cNvPr id="332" name="n_1aveValue【市民会館】&#10;有形固定資産減価償却率">
          <a:extLst>
            <a:ext uri="{FF2B5EF4-FFF2-40B4-BE49-F238E27FC236}">
              <a16:creationId xmlns:a16="http://schemas.microsoft.com/office/drawing/2014/main" id="{B2445102-82B0-4AB7-BF00-87C5729E6A28}"/>
            </a:ext>
          </a:extLst>
        </xdr:cNvPr>
        <xdr:cNvSpPr txBox="1"/>
      </xdr:nvSpPr>
      <xdr:spPr>
        <a:xfrm>
          <a:off x="3582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85470</xdr:rowOff>
    </xdr:from>
    <xdr:ext cx="405111" cy="259045"/>
    <xdr:sp macro="" textlink="">
      <xdr:nvSpPr>
        <xdr:cNvPr id="333" name="n_2aveValue【市民会館】&#10;有形固定資産減価償却率">
          <a:extLst>
            <a:ext uri="{FF2B5EF4-FFF2-40B4-BE49-F238E27FC236}">
              <a16:creationId xmlns:a16="http://schemas.microsoft.com/office/drawing/2014/main" id="{ABBE5B88-D218-4BEA-AB66-24322D37F6D1}"/>
            </a:ext>
          </a:extLst>
        </xdr:cNvPr>
        <xdr:cNvSpPr txBox="1"/>
      </xdr:nvSpPr>
      <xdr:spPr>
        <a:xfrm>
          <a:off x="27057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83838</xdr:rowOff>
    </xdr:from>
    <xdr:ext cx="405111" cy="259045"/>
    <xdr:sp macro="" textlink="">
      <xdr:nvSpPr>
        <xdr:cNvPr id="334" name="n_3aveValue【市民会館】&#10;有形固定資産減価償却率">
          <a:extLst>
            <a:ext uri="{FF2B5EF4-FFF2-40B4-BE49-F238E27FC236}">
              <a16:creationId xmlns:a16="http://schemas.microsoft.com/office/drawing/2014/main" id="{9BC9429D-E10B-4A26-8F68-3B2057A1492C}"/>
            </a:ext>
          </a:extLst>
        </xdr:cNvPr>
        <xdr:cNvSpPr txBox="1"/>
      </xdr:nvSpPr>
      <xdr:spPr>
        <a:xfrm>
          <a:off x="1816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561</xdr:rowOff>
    </xdr:from>
    <xdr:ext cx="405111" cy="259045"/>
    <xdr:sp macro="" textlink="">
      <xdr:nvSpPr>
        <xdr:cNvPr id="335" name="n_4aveValue【市民会館】&#10;有形固定資産減価償却率">
          <a:extLst>
            <a:ext uri="{FF2B5EF4-FFF2-40B4-BE49-F238E27FC236}">
              <a16:creationId xmlns:a16="http://schemas.microsoft.com/office/drawing/2014/main" id="{40E85BF9-2C6F-4528-9275-746639B30C84}"/>
            </a:ext>
          </a:extLst>
        </xdr:cNvPr>
        <xdr:cNvSpPr txBox="1"/>
      </xdr:nvSpPr>
      <xdr:spPr>
        <a:xfrm>
          <a:off x="927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120666</xdr:rowOff>
    </xdr:from>
    <xdr:ext cx="405111" cy="259045"/>
    <xdr:sp macro="" textlink="">
      <xdr:nvSpPr>
        <xdr:cNvPr id="336" name="n_1mainValue【市民会館】&#10;有形固定資産減価償却率">
          <a:extLst>
            <a:ext uri="{FF2B5EF4-FFF2-40B4-BE49-F238E27FC236}">
              <a16:creationId xmlns:a16="http://schemas.microsoft.com/office/drawing/2014/main" id="{12E06C81-F33B-4B6B-8630-4AEFF12A488A}"/>
            </a:ext>
          </a:extLst>
        </xdr:cNvPr>
        <xdr:cNvSpPr txBox="1"/>
      </xdr:nvSpPr>
      <xdr:spPr>
        <a:xfrm>
          <a:off x="3582044" y="1709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84745</xdr:rowOff>
    </xdr:from>
    <xdr:ext cx="405111" cy="259045"/>
    <xdr:sp macro="" textlink="">
      <xdr:nvSpPr>
        <xdr:cNvPr id="337" name="n_2mainValue【市民会館】&#10;有形固定資産減価償却率">
          <a:extLst>
            <a:ext uri="{FF2B5EF4-FFF2-40B4-BE49-F238E27FC236}">
              <a16:creationId xmlns:a16="http://schemas.microsoft.com/office/drawing/2014/main" id="{E1BE3C97-0CB5-4D5C-B5F8-5150811A6D5F}"/>
            </a:ext>
          </a:extLst>
        </xdr:cNvPr>
        <xdr:cNvSpPr txBox="1"/>
      </xdr:nvSpPr>
      <xdr:spPr>
        <a:xfrm>
          <a:off x="2705744" y="1705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50454</xdr:rowOff>
    </xdr:from>
    <xdr:ext cx="405111" cy="259045"/>
    <xdr:sp macro="" textlink="">
      <xdr:nvSpPr>
        <xdr:cNvPr id="338" name="n_3mainValue【市民会館】&#10;有形固定資産減価償却率">
          <a:extLst>
            <a:ext uri="{FF2B5EF4-FFF2-40B4-BE49-F238E27FC236}">
              <a16:creationId xmlns:a16="http://schemas.microsoft.com/office/drawing/2014/main" id="{2464307B-E53E-4370-AF90-814D80A7A793}"/>
            </a:ext>
          </a:extLst>
        </xdr:cNvPr>
        <xdr:cNvSpPr txBox="1"/>
      </xdr:nvSpPr>
      <xdr:spPr>
        <a:xfrm>
          <a:off x="1816744" y="1702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16164</xdr:rowOff>
    </xdr:from>
    <xdr:ext cx="405111" cy="259045"/>
    <xdr:sp macro="" textlink="">
      <xdr:nvSpPr>
        <xdr:cNvPr id="339" name="n_4mainValue【市民会館】&#10;有形固定資産減価償却率">
          <a:extLst>
            <a:ext uri="{FF2B5EF4-FFF2-40B4-BE49-F238E27FC236}">
              <a16:creationId xmlns:a16="http://schemas.microsoft.com/office/drawing/2014/main" id="{734A8963-4917-4D51-829F-FC2224447CE7}"/>
            </a:ext>
          </a:extLst>
        </xdr:cNvPr>
        <xdr:cNvSpPr txBox="1"/>
      </xdr:nvSpPr>
      <xdr:spPr>
        <a:xfrm>
          <a:off x="927744" y="16989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9E8042E9-B8B6-4AE9-A692-7E2EC7A8F5F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BE91AB51-374E-448F-93FB-156ACA25F1E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041FF87F-FB78-43E6-90BF-44EA9C57396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BD1B8FFC-972D-4B1A-931D-BC933017111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0F20F2C2-74B4-43D5-8F3D-0542C2DFFED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42C5ADC9-1411-4E2D-B52D-73085850741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4000C235-BAAE-4FC5-BB2A-588E82E13BF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F5488BA9-F5C9-4243-B5C6-586BE94D27E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2D753A31-6AD9-4E98-B90E-660D51BD215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1A62F5E5-A18F-4E51-A887-A921A328E87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0" name="直線コネクタ 349">
          <a:extLst>
            <a:ext uri="{FF2B5EF4-FFF2-40B4-BE49-F238E27FC236}">
              <a16:creationId xmlns:a16="http://schemas.microsoft.com/office/drawing/2014/main" id="{DD2C1863-D1C2-4C3F-97EC-314F32E2469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1" name="テキスト ボックス 350">
          <a:extLst>
            <a:ext uri="{FF2B5EF4-FFF2-40B4-BE49-F238E27FC236}">
              <a16:creationId xmlns:a16="http://schemas.microsoft.com/office/drawing/2014/main" id="{8EE21551-81CC-44F7-A567-0D544A2FA223}"/>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2" name="直線コネクタ 351">
          <a:extLst>
            <a:ext uri="{FF2B5EF4-FFF2-40B4-BE49-F238E27FC236}">
              <a16:creationId xmlns:a16="http://schemas.microsoft.com/office/drawing/2014/main" id="{ED8DB384-E0B8-4F61-8DEB-BA71563EF17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3" name="テキスト ボックス 352">
          <a:extLst>
            <a:ext uri="{FF2B5EF4-FFF2-40B4-BE49-F238E27FC236}">
              <a16:creationId xmlns:a16="http://schemas.microsoft.com/office/drawing/2014/main" id="{CB854712-49FF-4229-B415-FBBB28D3045C}"/>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4" name="直線コネクタ 353">
          <a:extLst>
            <a:ext uri="{FF2B5EF4-FFF2-40B4-BE49-F238E27FC236}">
              <a16:creationId xmlns:a16="http://schemas.microsoft.com/office/drawing/2014/main" id="{8FB11C8C-067B-4593-914A-EAA292C508E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5" name="テキスト ボックス 354">
          <a:extLst>
            <a:ext uri="{FF2B5EF4-FFF2-40B4-BE49-F238E27FC236}">
              <a16:creationId xmlns:a16="http://schemas.microsoft.com/office/drawing/2014/main" id="{CD890D84-81BF-4316-A7FF-0FC81FB00EA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6" name="直線コネクタ 355">
          <a:extLst>
            <a:ext uri="{FF2B5EF4-FFF2-40B4-BE49-F238E27FC236}">
              <a16:creationId xmlns:a16="http://schemas.microsoft.com/office/drawing/2014/main" id="{DD04E1AE-92A4-4E9C-A431-A87570E37884}"/>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7" name="テキスト ボックス 356">
          <a:extLst>
            <a:ext uri="{FF2B5EF4-FFF2-40B4-BE49-F238E27FC236}">
              <a16:creationId xmlns:a16="http://schemas.microsoft.com/office/drawing/2014/main" id="{C9A09F0E-411E-462E-B91A-5BF60948DD9F}"/>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8" name="直線コネクタ 357">
          <a:extLst>
            <a:ext uri="{FF2B5EF4-FFF2-40B4-BE49-F238E27FC236}">
              <a16:creationId xmlns:a16="http://schemas.microsoft.com/office/drawing/2014/main" id="{5838695D-5010-4BA4-9C8E-4A97865D954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9" name="テキスト ボックス 358">
          <a:extLst>
            <a:ext uri="{FF2B5EF4-FFF2-40B4-BE49-F238E27FC236}">
              <a16:creationId xmlns:a16="http://schemas.microsoft.com/office/drawing/2014/main" id="{D68C73A9-253E-4CB6-B4B1-156F8F145CC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a:extLst>
            <a:ext uri="{FF2B5EF4-FFF2-40B4-BE49-F238E27FC236}">
              <a16:creationId xmlns:a16="http://schemas.microsoft.com/office/drawing/2014/main" id="{266EF0DA-EFD7-43E8-B909-1350FFCCD43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1" name="テキスト ボックス 360">
          <a:extLst>
            <a:ext uri="{FF2B5EF4-FFF2-40B4-BE49-F238E27FC236}">
              <a16:creationId xmlns:a16="http://schemas.microsoft.com/office/drawing/2014/main" id="{DA6F79C9-69A5-4067-A7BD-B1A369F2FA1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市民会館】&#10;一人当たり面積グラフ枠">
          <a:extLst>
            <a:ext uri="{FF2B5EF4-FFF2-40B4-BE49-F238E27FC236}">
              <a16:creationId xmlns:a16="http://schemas.microsoft.com/office/drawing/2014/main" id="{58EC07F8-7D06-462E-93AA-0CF1507CBD5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112013</xdr:rowOff>
    </xdr:from>
    <xdr:to>
      <xdr:col>54</xdr:col>
      <xdr:colOff>189865</xdr:colOff>
      <xdr:row>108</xdr:row>
      <xdr:rowOff>90297</xdr:rowOff>
    </xdr:to>
    <xdr:cxnSp macro="">
      <xdr:nvCxnSpPr>
        <xdr:cNvPr id="363" name="直線コネクタ 362">
          <a:extLst>
            <a:ext uri="{FF2B5EF4-FFF2-40B4-BE49-F238E27FC236}">
              <a16:creationId xmlns:a16="http://schemas.microsoft.com/office/drawing/2014/main" id="{7FB3DD47-5954-4A34-BB3B-06D68672CA20}"/>
            </a:ext>
          </a:extLst>
        </xdr:cNvPr>
        <xdr:cNvCxnSpPr/>
      </xdr:nvCxnSpPr>
      <xdr:spPr>
        <a:xfrm flipV="1">
          <a:off x="10476865" y="17257013"/>
          <a:ext cx="0" cy="1349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94124</xdr:rowOff>
    </xdr:from>
    <xdr:ext cx="469744" cy="259045"/>
    <xdr:sp macro="" textlink="">
      <xdr:nvSpPr>
        <xdr:cNvPr id="364" name="【市民会館】&#10;一人当たり面積最小値テキスト">
          <a:extLst>
            <a:ext uri="{FF2B5EF4-FFF2-40B4-BE49-F238E27FC236}">
              <a16:creationId xmlns:a16="http://schemas.microsoft.com/office/drawing/2014/main" id="{79FDC9F6-3BB6-4EA0-AD55-B84C6776D8D5}"/>
            </a:ext>
          </a:extLst>
        </xdr:cNvPr>
        <xdr:cNvSpPr txBox="1"/>
      </xdr:nvSpPr>
      <xdr:spPr>
        <a:xfrm>
          <a:off x="10515600" y="1861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90297</xdr:rowOff>
    </xdr:from>
    <xdr:to>
      <xdr:col>55</xdr:col>
      <xdr:colOff>88900</xdr:colOff>
      <xdr:row>108</xdr:row>
      <xdr:rowOff>90297</xdr:rowOff>
    </xdr:to>
    <xdr:cxnSp macro="">
      <xdr:nvCxnSpPr>
        <xdr:cNvPr id="365" name="直線コネクタ 364">
          <a:extLst>
            <a:ext uri="{FF2B5EF4-FFF2-40B4-BE49-F238E27FC236}">
              <a16:creationId xmlns:a16="http://schemas.microsoft.com/office/drawing/2014/main" id="{D38521B9-B87E-4997-B873-E10195BB33D8}"/>
            </a:ext>
          </a:extLst>
        </xdr:cNvPr>
        <xdr:cNvCxnSpPr/>
      </xdr:nvCxnSpPr>
      <xdr:spPr>
        <a:xfrm>
          <a:off x="10388600" y="1860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58690</xdr:rowOff>
    </xdr:from>
    <xdr:ext cx="469744" cy="259045"/>
    <xdr:sp macro="" textlink="">
      <xdr:nvSpPr>
        <xdr:cNvPr id="366" name="【市民会館】&#10;一人当たり面積最大値テキスト">
          <a:extLst>
            <a:ext uri="{FF2B5EF4-FFF2-40B4-BE49-F238E27FC236}">
              <a16:creationId xmlns:a16="http://schemas.microsoft.com/office/drawing/2014/main" id="{2E12DBEA-9BEE-4A17-8124-58993D843894}"/>
            </a:ext>
          </a:extLst>
        </xdr:cNvPr>
        <xdr:cNvSpPr txBox="1"/>
      </xdr:nvSpPr>
      <xdr:spPr>
        <a:xfrm>
          <a:off x="10515600" y="1703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112013</xdr:rowOff>
    </xdr:from>
    <xdr:to>
      <xdr:col>55</xdr:col>
      <xdr:colOff>88900</xdr:colOff>
      <xdr:row>100</xdr:row>
      <xdr:rowOff>112013</xdr:rowOff>
    </xdr:to>
    <xdr:cxnSp macro="">
      <xdr:nvCxnSpPr>
        <xdr:cNvPr id="367" name="直線コネクタ 366">
          <a:extLst>
            <a:ext uri="{FF2B5EF4-FFF2-40B4-BE49-F238E27FC236}">
              <a16:creationId xmlns:a16="http://schemas.microsoft.com/office/drawing/2014/main" id="{FBCEC8BC-D797-451A-BE5E-ABA2FF50136B}"/>
            </a:ext>
          </a:extLst>
        </xdr:cNvPr>
        <xdr:cNvCxnSpPr/>
      </xdr:nvCxnSpPr>
      <xdr:spPr>
        <a:xfrm>
          <a:off x="10388600" y="1725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108983</xdr:rowOff>
    </xdr:from>
    <xdr:ext cx="469744" cy="259045"/>
    <xdr:sp macro="" textlink="">
      <xdr:nvSpPr>
        <xdr:cNvPr id="368" name="【市民会館】&#10;一人当たり面積平均値テキスト">
          <a:extLst>
            <a:ext uri="{FF2B5EF4-FFF2-40B4-BE49-F238E27FC236}">
              <a16:creationId xmlns:a16="http://schemas.microsoft.com/office/drawing/2014/main" id="{01C3007A-5AC6-47B5-9D4B-973955AAD1AA}"/>
            </a:ext>
          </a:extLst>
        </xdr:cNvPr>
        <xdr:cNvSpPr txBox="1"/>
      </xdr:nvSpPr>
      <xdr:spPr>
        <a:xfrm>
          <a:off x="10515600" y="18282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369" name="フローチャート: 判断 368">
          <a:extLst>
            <a:ext uri="{FF2B5EF4-FFF2-40B4-BE49-F238E27FC236}">
              <a16:creationId xmlns:a16="http://schemas.microsoft.com/office/drawing/2014/main" id="{DE8ED693-11A4-46D0-B52D-088FAE0A53CD}"/>
            </a:ext>
          </a:extLst>
        </xdr:cNvPr>
        <xdr:cNvSpPr/>
      </xdr:nvSpPr>
      <xdr:spPr>
        <a:xfrm>
          <a:off x="10426700" y="1830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141224</xdr:rowOff>
    </xdr:from>
    <xdr:to>
      <xdr:col>50</xdr:col>
      <xdr:colOff>165100</xdr:colOff>
      <xdr:row>107</xdr:row>
      <xdr:rowOff>71374</xdr:rowOff>
    </xdr:to>
    <xdr:sp macro="" textlink="">
      <xdr:nvSpPr>
        <xdr:cNvPr id="370" name="フローチャート: 判断 369">
          <a:extLst>
            <a:ext uri="{FF2B5EF4-FFF2-40B4-BE49-F238E27FC236}">
              <a16:creationId xmlns:a16="http://schemas.microsoft.com/office/drawing/2014/main" id="{E0E15BF8-624B-42EC-AC3B-381CAB83DC4D}"/>
            </a:ext>
          </a:extLst>
        </xdr:cNvPr>
        <xdr:cNvSpPr/>
      </xdr:nvSpPr>
      <xdr:spPr>
        <a:xfrm>
          <a:off x="9588500" y="1831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148082</xdr:rowOff>
    </xdr:from>
    <xdr:to>
      <xdr:col>46</xdr:col>
      <xdr:colOff>38100</xdr:colOff>
      <xdr:row>107</xdr:row>
      <xdr:rowOff>78232</xdr:rowOff>
    </xdr:to>
    <xdr:sp macro="" textlink="">
      <xdr:nvSpPr>
        <xdr:cNvPr id="371" name="フローチャート: 判断 370">
          <a:extLst>
            <a:ext uri="{FF2B5EF4-FFF2-40B4-BE49-F238E27FC236}">
              <a16:creationId xmlns:a16="http://schemas.microsoft.com/office/drawing/2014/main" id="{F24E69D9-0180-406A-A114-BC491CE590CC}"/>
            </a:ext>
          </a:extLst>
        </xdr:cNvPr>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128651</xdr:rowOff>
    </xdr:from>
    <xdr:to>
      <xdr:col>41</xdr:col>
      <xdr:colOff>101600</xdr:colOff>
      <xdr:row>107</xdr:row>
      <xdr:rowOff>58801</xdr:rowOff>
    </xdr:to>
    <xdr:sp macro="" textlink="">
      <xdr:nvSpPr>
        <xdr:cNvPr id="372" name="フローチャート: 判断 371">
          <a:extLst>
            <a:ext uri="{FF2B5EF4-FFF2-40B4-BE49-F238E27FC236}">
              <a16:creationId xmlns:a16="http://schemas.microsoft.com/office/drawing/2014/main" id="{6637C35D-DF10-4880-87B9-FAEBE03A261F}"/>
            </a:ext>
          </a:extLst>
        </xdr:cNvPr>
        <xdr:cNvSpPr/>
      </xdr:nvSpPr>
      <xdr:spPr>
        <a:xfrm>
          <a:off x="7810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164846</xdr:rowOff>
    </xdr:from>
    <xdr:to>
      <xdr:col>36</xdr:col>
      <xdr:colOff>165100</xdr:colOff>
      <xdr:row>107</xdr:row>
      <xdr:rowOff>94996</xdr:rowOff>
    </xdr:to>
    <xdr:sp macro="" textlink="">
      <xdr:nvSpPr>
        <xdr:cNvPr id="373" name="フローチャート: 判断 372">
          <a:extLst>
            <a:ext uri="{FF2B5EF4-FFF2-40B4-BE49-F238E27FC236}">
              <a16:creationId xmlns:a16="http://schemas.microsoft.com/office/drawing/2014/main" id="{CD895253-453A-4267-B430-2DA1EA2624AF}"/>
            </a:ext>
          </a:extLst>
        </xdr:cNvPr>
        <xdr:cNvSpPr/>
      </xdr:nvSpPr>
      <xdr:spPr>
        <a:xfrm>
          <a:off x="6921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4AE981BB-D298-4B08-80CD-61437D10F96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7018C01E-4183-42F2-91A0-93E6FFC3679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827749E3-99CC-4935-900F-C1275FBFAB5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756AB8E6-4B07-4DB2-BC31-5A134FC2923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3532E98A-8D73-4F2E-9DCB-92C30785ABF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85979</xdr:rowOff>
    </xdr:from>
    <xdr:to>
      <xdr:col>55</xdr:col>
      <xdr:colOff>50800</xdr:colOff>
      <xdr:row>107</xdr:row>
      <xdr:rowOff>16129</xdr:rowOff>
    </xdr:to>
    <xdr:sp macro="" textlink="">
      <xdr:nvSpPr>
        <xdr:cNvPr id="379" name="楕円 378">
          <a:extLst>
            <a:ext uri="{FF2B5EF4-FFF2-40B4-BE49-F238E27FC236}">
              <a16:creationId xmlns:a16="http://schemas.microsoft.com/office/drawing/2014/main" id="{907FFF1A-450D-4C6E-98A5-80DA40834E71}"/>
            </a:ext>
          </a:extLst>
        </xdr:cNvPr>
        <xdr:cNvSpPr/>
      </xdr:nvSpPr>
      <xdr:spPr>
        <a:xfrm>
          <a:off x="10426700" y="1825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108856</xdr:rowOff>
    </xdr:from>
    <xdr:ext cx="469744" cy="259045"/>
    <xdr:sp macro="" textlink="">
      <xdr:nvSpPr>
        <xdr:cNvPr id="380" name="【市民会館】&#10;一人当たり面積該当値テキスト">
          <a:extLst>
            <a:ext uri="{FF2B5EF4-FFF2-40B4-BE49-F238E27FC236}">
              <a16:creationId xmlns:a16="http://schemas.microsoft.com/office/drawing/2014/main" id="{DAA350C8-C947-428C-A446-CBDBCDCCC093}"/>
            </a:ext>
          </a:extLst>
        </xdr:cNvPr>
        <xdr:cNvSpPr txBox="1"/>
      </xdr:nvSpPr>
      <xdr:spPr>
        <a:xfrm>
          <a:off x="10515600" y="1811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103887</xdr:rowOff>
    </xdr:from>
    <xdr:to>
      <xdr:col>50</xdr:col>
      <xdr:colOff>165100</xdr:colOff>
      <xdr:row>107</xdr:row>
      <xdr:rowOff>34037</xdr:rowOff>
    </xdr:to>
    <xdr:sp macro="" textlink="">
      <xdr:nvSpPr>
        <xdr:cNvPr id="381" name="楕円 380">
          <a:extLst>
            <a:ext uri="{FF2B5EF4-FFF2-40B4-BE49-F238E27FC236}">
              <a16:creationId xmlns:a16="http://schemas.microsoft.com/office/drawing/2014/main" id="{B2FA324D-71C1-41DA-9D7F-8128BFF30F2F}"/>
            </a:ext>
          </a:extLst>
        </xdr:cNvPr>
        <xdr:cNvSpPr/>
      </xdr:nvSpPr>
      <xdr:spPr>
        <a:xfrm>
          <a:off x="9588500" y="1827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136779</xdr:rowOff>
    </xdr:from>
    <xdr:to>
      <xdr:col>55</xdr:col>
      <xdr:colOff>0</xdr:colOff>
      <xdr:row>106</xdr:row>
      <xdr:rowOff>154687</xdr:rowOff>
    </xdr:to>
    <xdr:cxnSp macro="">
      <xdr:nvCxnSpPr>
        <xdr:cNvPr id="382" name="直線コネクタ 381">
          <a:extLst>
            <a:ext uri="{FF2B5EF4-FFF2-40B4-BE49-F238E27FC236}">
              <a16:creationId xmlns:a16="http://schemas.microsoft.com/office/drawing/2014/main" id="{1AEF258D-9B66-4730-923F-2502F202EDA3}"/>
            </a:ext>
          </a:extLst>
        </xdr:cNvPr>
        <xdr:cNvCxnSpPr/>
      </xdr:nvCxnSpPr>
      <xdr:spPr>
        <a:xfrm flipV="1">
          <a:off x="9639300" y="18310479"/>
          <a:ext cx="838200" cy="1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119507</xdr:rowOff>
    </xdr:from>
    <xdr:to>
      <xdr:col>46</xdr:col>
      <xdr:colOff>38100</xdr:colOff>
      <xdr:row>107</xdr:row>
      <xdr:rowOff>49657</xdr:rowOff>
    </xdr:to>
    <xdr:sp macro="" textlink="">
      <xdr:nvSpPr>
        <xdr:cNvPr id="383" name="楕円 382">
          <a:extLst>
            <a:ext uri="{FF2B5EF4-FFF2-40B4-BE49-F238E27FC236}">
              <a16:creationId xmlns:a16="http://schemas.microsoft.com/office/drawing/2014/main" id="{A9214623-5ACE-4113-92F9-B9E793A7D65C}"/>
            </a:ext>
          </a:extLst>
        </xdr:cNvPr>
        <xdr:cNvSpPr/>
      </xdr:nvSpPr>
      <xdr:spPr>
        <a:xfrm>
          <a:off x="8699500" y="1829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154687</xdr:rowOff>
    </xdr:from>
    <xdr:to>
      <xdr:col>50</xdr:col>
      <xdr:colOff>114300</xdr:colOff>
      <xdr:row>106</xdr:row>
      <xdr:rowOff>170307</xdr:rowOff>
    </xdr:to>
    <xdr:cxnSp macro="">
      <xdr:nvCxnSpPr>
        <xdr:cNvPr id="384" name="直線コネクタ 383">
          <a:extLst>
            <a:ext uri="{FF2B5EF4-FFF2-40B4-BE49-F238E27FC236}">
              <a16:creationId xmlns:a16="http://schemas.microsoft.com/office/drawing/2014/main" id="{9C2D973C-0B3F-4F26-81B6-458E43B7A806}"/>
            </a:ext>
          </a:extLst>
        </xdr:cNvPr>
        <xdr:cNvCxnSpPr/>
      </xdr:nvCxnSpPr>
      <xdr:spPr>
        <a:xfrm flipV="1">
          <a:off x="8750300" y="18328387"/>
          <a:ext cx="889000" cy="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130556</xdr:rowOff>
    </xdr:from>
    <xdr:to>
      <xdr:col>41</xdr:col>
      <xdr:colOff>101600</xdr:colOff>
      <xdr:row>107</xdr:row>
      <xdr:rowOff>60706</xdr:rowOff>
    </xdr:to>
    <xdr:sp macro="" textlink="">
      <xdr:nvSpPr>
        <xdr:cNvPr id="385" name="楕円 384">
          <a:extLst>
            <a:ext uri="{FF2B5EF4-FFF2-40B4-BE49-F238E27FC236}">
              <a16:creationId xmlns:a16="http://schemas.microsoft.com/office/drawing/2014/main" id="{A1B9F234-6B2E-41E3-A104-05F16209AA10}"/>
            </a:ext>
          </a:extLst>
        </xdr:cNvPr>
        <xdr:cNvSpPr/>
      </xdr:nvSpPr>
      <xdr:spPr>
        <a:xfrm>
          <a:off x="7810500" y="183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170307</xdr:rowOff>
    </xdr:from>
    <xdr:to>
      <xdr:col>45</xdr:col>
      <xdr:colOff>177800</xdr:colOff>
      <xdr:row>107</xdr:row>
      <xdr:rowOff>9906</xdr:rowOff>
    </xdr:to>
    <xdr:cxnSp macro="">
      <xdr:nvCxnSpPr>
        <xdr:cNvPr id="386" name="直線コネクタ 385">
          <a:extLst>
            <a:ext uri="{FF2B5EF4-FFF2-40B4-BE49-F238E27FC236}">
              <a16:creationId xmlns:a16="http://schemas.microsoft.com/office/drawing/2014/main" id="{16C18700-6A28-4EAF-9D30-5FFB33478CD5}"/>
            </a:ext>
          </a:extLst>
        </xdr:cNvPr>
        <xdr:cNvCxnSpPr/>
      </xdr:nvCxnSpPr>
      <xdr:spPr>
        <a:xfrm flipV="1">
          <a:off x="7861300" y="18344007"/>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139319</xdr:rowOff>
    </xdr:from>
    <xdr:to>
      <xdr:col>36</xdr:col>
      <xdr:colOff>165100</xdr:colOff>
      <xdr:row>107</xdr:row>
      <xdr:rowOff>69469</xdr:rowOff>
    </xdr:to>
    <xdr:sp macro="" textlink="">
      <xdr:nvSpPr>
        <xdr:cNvPr id="387" name="楕円 386">
          <a:extLst>
            <a:ext uri="{FF2B5EF4-FFF2-40B4-BE49-F238E27FC236}">
              <a16:creationId xmlns:a16="http://schemas.microsoft.com/office/drawing/2014/main" id="{72554944-1D56-4B4B-89F4-03FDE86F2F30}"/>
            </a:ext>
          </a:extLst>
        </xdr:cNvPr>
        <xdr:cNvSpPr/>
      </xdr:nvSpPr>
      <xdr:spPr>
        <a:xfrm>
          <a:off x="6921500" y="1831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9906</xdr:rowOff>
    </xdr:from>
    <xdr:to>
      <xdr:col>41</xdr:col>
      <xdr:colOff>50800</xdr:colOff>
      <xdr:row>107</xdr:row>
      <xdr:rowOff>18669</xdr:rowOff>
    </xdr:to>
    <xdr:cxnSp macro="">
      <xdr:nvCxnSpPr>
        <xdr:cNvPr id="388" name="直線コネクタ 387">
          <a:extLst>
            <a:ext uri="{FF2B5EF4-FFF2-40B4-BE49-F238E27FC236}">
              <a16:creationId xmlns:a16="http://schemas.microsoft.com/office/drawing/2014/main" id="{EB046A50-60AC-42AF-9830-176C2ACB2F58}"/>
            </a:ext>
          </a:extLst>
        </xdr:cNvPr>
        <xdr:cNvCxnSpPr/>
      </xdr:nvCxnSpPr>
      <xdr:spPr>
        <a:xfrm flipV="1">
          <a:off x="6972300" y="18355056"/>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62501</xdr:rowOff>
    </xdr:from>
    <xdr:ext cx="469744" cy="259045"/>
    <xdr:sp macro="" textlink="">
      <xdr:nvSpPr>
        <xdr:cNvPr id="389" name="n_1aveValue【市民会館】&#10;一人当たり面積">
          <a:extLst>
            <a:ext uri="{FF2B5EF4-FFF2-40B4-BE49-F238E27FC236}">
              <a16:creationId xmlns:a16="http://schemas.microsoft.com/office/drawing/2014/main" id="{56EEFD5C-6FD1-4BFC-B7EE-4CF4E80885B1}"/>
            </a:ext>
          </a:extLst>
        </xdr:cNvPr>
        <xdr:cNvSpPr txBox="1"/>
      </xdr:nvSpPr>
      <xdr:spPr>
        <a:xfrm>
          <a:off x="9391727" y="1840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69359</xdr:rowOff>
    </xdr:from>
    <xdr:ext cx="469744" cy="259045"/>
    <xdr:sp macro="" textlink="">
      <xdr:nvSpPr>
        <xdr:cNvPr id="390" name="n_2aveValue【市民会館】&#10;一人当たり面積">
          <a:extLst>
            <a:ext uri="{FF2B5EF4-FFF2-40B4-BE49-F238E27FC236}">
              <a16:creationId xmlns:a16="http://schemas.microsoft.com/office/drawing/2014/main" id="{56213870-DF4A-4BE9-B107-356584131391}"/>
            </a:ext>
          </a:extLst>
        </xdr:cNvPr>
        <xdr:cNvSpPr txBox="1"/>
      </xdr:nvSpPr>
      <xdr:spPr>
        <a:xfrm>
          <a:off x="8515427" y="1841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75328</xdr:rowOff>
    </xdr:from>
    <xdr:ext cx="469744" cy="259045"/>
    <xdr:sp macro="" textlink="">
      <xdr:nvSpPr>
        <xdr:cNvPr id="391" name="n_3aveValue【市民会館】&#10;一人当たり面積">
          <a:extLst>
            <a:ext uri="{FF2B5EF4-FFF2-40B4-BE49-F238E27FC236}">
              <a16:creationId xmlns:a16="http://schemas.microsoft.com/office/drawing/2014/main" id="{8137FE40-C0E7-4C1B-9558-E85B9C2B874B}"/>
            </a:ext>
          </a:extLst>
        </xdr:cNvPr>
        <xdr:cNvSpPr txBox="1"/>
      </xdr:nvSpPr>
      <xdr:spPr>
        <a:xfrm>
          <a:off x="7626427" y="1807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86123</xdr:rowOff>
    </xdr:from>
    <xdr:ext cx="469744" cy="259045"/>
    <xdr:sp macro="" textlink="">
      <xdr:nvSpPr>
        <xdr:cNvPr id="392" name="n_4aveValue【市民会館】&#10;一人当たり面積">
          <a:extLst>
            <a:ext uri="{FF2B5EF4-FFF2-40B4-BE49-F238E27FC236}">
              <a16:creationId xmlns:a16="http://schemas.microsoft.com/office/drawing/2014/main" id="{C6DFB936-A370-4EFD-9545-D12D035CF138}"/>
            </a:ext>
          </a:extLst>
        </xdr:cNvPr>
        <xdr:cNvSpPr txBox="1"/>
      </xdr:nvSpPr>
      <xdr:spPr>
        <a:xfrm>
          <a:off x="6737427" y="1843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50564</xdr:rowOff>
    </xdr:from>
    <xdr:ext cx="469744" cy="259045"/>
    <xdr:sp macro="" textlink="">
      <xdr:nvSpPr>
        <xdr:cNvPr id="393" name="n_1mainValue【市民会館】&#10;一人当たり面積">
          <a:extLst>
            <a:ext uri="{FF2B5EF4-FFF2-40B4-BE49-F238E27FC236}">
              <a16:creationId xmlns:a16="http://schemas.microsoft.com/office/drawing/2014/main" id="{AEBA7C06-0570-4F67-B3DE-A29B58860EEE}"/>
            </a:ext>
          </a:extLst>
        </xdr:cNvPr>
        <xdr:cNvSpPr txBox="1"/>
      </xdr:nvSpPr>
      <xdr:spPr>
        <a:xfrm>
          <a:off x="9391727" y="1805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66184</xdr:rowOff>
    </xdr:from>
    <xdr:ext cx="469744" cy="259045"/>
    <xdr:sp macro="" textlink="">
      <xdr:nvSpPr>
        <xdr:cNvPr id="394" name="n_2mainValue【市民会館】&#10;一人当たり面積">
          <a:extLst>
            <a:ext uri="{FF2B5EF4-FFF2-40B4-BE49-F238E27FC236}">
              <a16:creationId xmlns:a16="http://schemas.microsoft.com/office/drawing/2014/main" id="{A86862B0-8D65-4A79-9D48-460DAA95ECDC}"/>
            </a:ext>
          </a:extLst>
        </xdr:cNvPr>
        <xdr:cNvSpPr txBox="1"/>
      </xdr:nvSpPr>
      <xdr:spPr>
        <a:xfrm>
          <a:off x="8515427" y="1806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51833</xdr:rowOff>
    </xdr:from>
    <xdr:ext cx="469744" cy="259045"/>
    <xdr:sp macro="" textlink="">
      <xdr:nvSpPr>
        <xdr:cNvPr id="395" name="n_3mainValue【市民会館】&#10;一人当たり面積">
          <a:extLst>
            <a:ext uri="{FF2B5EF4-FFF2-40B4-BE49-F238E27FC236}">
              <a16:creationId xmlns:a16="http://schemas.microsoft.com/office/drawing/2014/main" id="{BA729D5D-79E2-443C-9299-795ADAECF4DF}"/>
            </a:ext>
          </a:extLst>
        </xdr:cNvPr>
        <xdr:cNvSpPr txBox="1"/>
      </xdr:nvSpPr>
      <xdr:spPr>
        <a:xfrm>
          <a:off x="7626427" y="1839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85996</xdr:rowOff>
    </xdr:from>
    <xdr:ext cx="469744" cy="259045"/>
    <xdr:sp macro="" textlink="">
      <xdr:nvSpPr>
        <xdr:cNvPr id="396" name="n_4mainValue【市民会館】&#10;一人当たり面積">
          <a:extLst>
            <a:ext uri="{FF2B5EF4-FFF2-40B4-BE49-F238E27FC236}">
              <a16:creationId xmlns:a16="http://schemas.microsoft.com/office/drawing/2014/main" id="{C5FCA630-CFE0-4171-AD92-C5B664355C05}"/>
            </a:ext>
          </a:extLst>
        </xdr:cNvPr>
        <xdr:cNvSpPr txBox="1"/>
      </xdr:nvSpPr>
      <xdr:spPr>
        <a:xfrm>
          <a:off x="6737427" y="1808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5D7DC1C2-41D9-4475-9549-AFE71E9AE38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37C97B7E-A6DE-4B3B-A68D-C10ADB2117A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D64341D2-9D5D-418A-9B7B-96F7122B728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EB3432CF-9152-405F-B864-5091F5D1B02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D5B94327-F873-498F-B5B8-BEA06FBDA45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ECF14C76-D598-4D3F-8C2B-7CA5D75E7BB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B0A3C442-AA66-48F8-BE9F-7C85AFCADC1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16D72DCB-E2B7-442E-ABB9-1EE8F119FF3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B62EEC2C-C556-4243-B93C-AAB9BBEBC7E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C7BA433D-D129-4C40-B19B-B11276D60CA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AF646E83-E67F-4CB8-8B27-8C37BB6A760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39CA7E5D-9A30-4B4E-8AAC-426D4D3F8F6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1F7AE6FE-E649-4598-9F9F-E69F59843FE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531EB420-0C6C-43B5-8088-4F0ADC730F0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17E6FBF4-AF9F-4467-8F2E-2A8D5505AE6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D7FA0A56-466E-4EA9-A22D-EDE02AC12EB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E1B1430C-A466-4C92-8283-EBD5DDE00FD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DF4BE1B4-3E72-4307-90BB-53008A364D3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000D33E3-CE4F-4E0C-847F-FD9E897D4AB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29825BBA-C0A0-4385-B638-9BE3EFB3A40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6A4186E3-D1EB-43CD-8F70-C430627A816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6494AEAA-0524-4E84-B95D-F0E857C5CB2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723119B4-27DC-41A5-80CC-C4E3DA631C3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6BA54E77-2FB4-491F-8FFC-C19C0232F7B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421" name="直線コネクタ 420">
          <a:extLst>
            <a:ext uri="{FF2B5EF4-FFF2-40B4-BE49-F238E27FC236}">
              <a16:creationId xmlns:a16="http://schemas.microsoft.com/office/drawing/2014/main" id="{FB2FB628-D2F1-4A3C-ABB3-84E9D89150E3}"/>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一般廃棄物処理施設】&#10;有形固定資産減価償却率最小値テキスト">
          <a:extLst>
            <a:ext uri="{FF2B5EF4-FFF2-40B4-BE49-F238E27FC236}">
              <a16:creationId xmlns:a16="http://schemas.microsoft.com/office/drawing/2014/main" id="{837DE2BB-B87B-4B0E-8E8E-229F0B8292D9}"/>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id="{1E98D4B5-7FBA-4224-8B99-EAAE3BA18A1A}"/>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424" name="【一般廃棄物処理施設】&#10;有形固定資産減価償却率最大値テキスト">
          <a:extLst>
            <a:ext uri="{FF2B5EF4-FFF2-40B4-BE49-F238E27FC236}">
              <a16:creationId xmlns:a16="http://schemas.microsoft.com/office/drawing/2014/main" id="{08C25BA9-BE6F-4F27-9B32-04FCD9DBBBD7}"/>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425" name="直線コネクタ 424">
          <a:extLst>
            <a:ext uri="{FF2B5EF4-FFF2-40B4-BE49-F238E27FC236}">
              <a16:creationId xmlns:a16="http://schemas.microsoft.com/office/drawing/2014/main" id="{9423B261-5121-4A5D-894C-6E7EEFB04706}"/>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6A1B2529-06F7-4595-A6BF-019DBA62FCDD}"/>
            </a:ext>
          </a:extLst>
        </xdr:cNvPr>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7" name="フローチャート: 判断 426">
          <a:extLst>
            <a:ext uri="{FF2B5EF4-FFF2-40B4-BE49-F238E27FC236}">
              <a16:creationId xmlns:a16="http://schemas.microsoft.com/office/drawing/2014/main" id="{9E374EB2-0600-41D0-B826-EC8FCC5A1673}"/>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428" name="フローチャート: 判断 427">
          <a:extLst>
            <a:ext uri="{FF2B5EF4-FFF2-40B4-BE49-F238E27FC236}">
              <a16:creationId xmlns:a16="http://schemas.microsoft.com/office/drawing/2014/main" id="{0CD0F754-4A4A-4E90-AFAD-771171110A41}"/>
            </a:ext>
          </a:extLst>
        </xdr:cNvPr>
        <xdr:cNvSpPr/>
      </xdr:nvSpPr>
      <xdr:spPr>
        <a:xfrm>
          <a:off x="15430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429" name="フローチャート: 判断 428">
          <a:extLst>
            <a:ext uri="{FF2B5EF4-FFF2-40B4-BE49-F238E27FC236}">
              <a16:creationId xmlns:a16="http://schemas.microsoft.com/office/drawing/2014/main" id="{1AA37053-C410-4827-943D-D06394E3B775}"/>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430" name="フローチャート: 判断 429">
          <a:extLst>
            <a:ext uri="{FF2B5EF4-FFF2-40B4-BE49-F238E27FC236}">
              <a16:creationId xmlns:a16="http://schemas.microsoft.com/office/drawing/2014/main" id="{1909958E-FBE7-4E3F-BE3F-505EA9C03684}"/>
            </a:ext>
          </a:extLst>
        </xdr:cNvPr>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431" name="フローチャート: 判断 430">
          <a:extLst>
            <a:ext uri="{FF2B5EF4-FFF2-40B4-BE49-F238E27FC236}">
              <a16:creationId xmlns:a16="http://schemas.microsoft.com/office/drawing/2014/main" id="{6E45862B-EA5F-4C76-99AD-188C664501C1}"/>
            </a:ext>
          </a:extLst>
        </xdr:cNvPr>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34796CD1-0BEE-4BC6-AA67-0BD6B56E659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97F7FD8-F0F6-4F01-BCB2-90C63C514EF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DB24891E-28D8-4F51-BAAD-1AD9AC5D86B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9B38BB30-FD10-4D2D-BD35-05562C9FC30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27705DC4-EF84-4A9F-A776-BC948B80453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109220</xdr:rowOff>
    </xdr:from>
    <xdr:to>
      <xdr:col>85</xdr:col>
      <xdr:colOff>177800</xdr:colOff>
      <xdr:row>41</xdr:row>
      <xdr:rowOff>39370</xdr:rowOff>
    </xdr:to>
    <xdr:sp macro="" textlink="">
      <xdr:nvSpPr>
        <xdr:cNvPr id="437" name="楕円 436">
          <a:extLst>
            <a:ext uri="{FF2B5EF4-FFF2-40B4-BE49-F238E27FC236}">
              <a16:creationId xmlns:a16="http://schemas.microsoft.com/office/drawing/2014/main" id="{95609F5E-B4B4-480B-9CAB-3A5579044A4A}"/>
            </a:ext>
          </a:extLst>
        </xdr:cNvPr>
        <xdr:cNvSpPr/>
      </xdr:nvSpPr>
      <xdr:spPr>
        <a:xfrm>
          <a:off x="162687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87647</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id="{E72F4FFB-C2E2-4AFC-AD5F-2A8577908AA4}"/>
            </a:ext>
          </a:extLst>
        </xdr:cNvPr>
        <xdr:cNvSpPr txBox="1"/>
      </xdr:nvSpPr>
      <xdr:spPr>
        <a:xfrm>
          <a:off x="16357600" y="694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48260</xdr:rowOff>
    </xdr:from>
    <xdr:to>
      <xdr:col>81</xdr:col>
      <xdr:colOff>101600</xdr:colOff>
      <xdr:row>40</xdr:row>
      <xdr:rowOff>149860</xdr:rowOff>
    </xdr:to>
    <xdr:sp macro="" textlink="">
      <xdr:nvSpPr>
        <xdr:cNvPr id="439" name="楕円 438">
          <a:extLst>
            <a:ext uri="{FF2B5EF4-FFF2-40B4-BE49-F238E27FC236}">
              <a16:creationId xmlns:a16="http://schemas.microsoft.com/office/drawing/2014/main" id="{956FDD44-2D23-43FD-9BE7-815D08FFADB4}"/>
            </a:ext>
          </a:extLst>
        </xdr:cNvPr>
        <xdr:cNvSpPr/>
      </xdr:nvSpPr>
      <xdr:spPr>
        <a:xfrm>
          <a:off x="15430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99060</xdr:rowOff>
    </xdr:from>
    <xdr:to>
      <xdr:col>85</xdr:col>
      <xdr:colOff>127000</xdr:colOff>
      <xdr:row>40</xdr:row>
      <xdr:rowOff>160020</xdr:rowOff>
    </xdr:to>
    <xdr:cxnSp macro="">
      <xdr:nvCxnSpPr>
        <xdr:cNvPr id="440" name="直線コネクタ 439">
          <a:extLst>
            <a:ext uri="{FF2B5EF4-FFF2-40B4-BE49-F238E27FC236}">
              <a16:creationId xmlns:a16="http://schemas.microsoft.com/office/drawing/2014/main" id="{FAEFC70F-231E-4209-9CA6-4A34E960E38E}"/>
            </a:ext>
          </a:extLst>
        </xdr:cNvPr>
        <xdr:cNvCxnSpPr/>
      </xdr:nvCxnSpPr>
      <xdr:spPr>
        <a:xfrm>
          <a:off x="15481300" y="69570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160655</xdr:rowOff>
    </xdr:from>
    <xdr:to>
      <xdr:col>76</xdr:col>
      <xdr:colOff>165100</xdr:colOff>
      <xdr:row>40</xdr:row>
      <xdr:rowOff>90805</xdr:rowOff>
    </xdr:to>
    <xdr:sp macro="" textlink="">
      <xdr:nvSpPr>
        <xdr:cNvPr id="441" name="楕円 440">
          <a:extLst>
            <a:ext uri="{FF2B5EF4-FFF2-40B4-BE49-F238E27FC236}">
              <a16:creationId xmlns:a16="http://schemas.microsoft.com/office/drawing/2014/main" id="{83734B5A-915C-46C6-9F54-17AC962B5BFC}"/>
            </a:ext>
          </a:extLst>
        </xdr:cNvPr>
        <xdr:cNvSpPr/>
      </xdr:nvSpPr>
      <xdr:spPr>
        <a:xfrm>
          <a:off x="14541500" y="68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40005</xdr:rowOff>
    </xdr:from>
    <xdr:to>
      <xdr:col>81</xdr:col>
      <xdr:colOff>50800</xdr:colOff>
      <xdr:row>40</xdr:row>
      <xdr:rowOff>99060</xdr:rowOff>
    </xdr:to>
    <xdr:cxnSp macro="">
      <xdr:nvCxnSpPr>
        <xdr:cNvPr id="442" name="直線コネクタ 441">
          <a:extLst>
            <a:ext uri="{FF2B5EF4-FFF2-40B4-BE49-F238E27FC236}">
              <a16:creationId xmlns:a16="http://schemas.microsoft.com/office/drawing/2014/main" id="{F2E9D7C1-6388-47F0-A7E9-B7DC132F1E96}"/>
            </a:ext>
          </a:extLst>
        </xdr:cNvPr>
        <xdr:cNvCxnSpPr/>
      </xdr:nvCxnSpPr>
      <xdr:spPr>
        <a:xfrm>
          <a:off x="14592300" y="689800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101600</xdr:rowOff>
    </xdr:from>
    <xdr:to>
      <xdr:col>72</xdr:col>
      <xdr:colOff>38100</xdr:colOff>
      <xdr:row>40</xdr:row>
      <xdr:rowOff>31750</xdr:rowOff>
    </xdr:to>
    <xdr:sp macro="" textlink="">
      <xdr:nvSpPr>
        <xdr:cNvPr id="443" name="楕円 442">
          <a:extLst>
            <a:ext uri="{FF2B5EF4-FFF2-40B4-BE49-F238E27FC236}">
              <a16:creationId xmlns:a16="http://schemas.microsoft.com/office/drawing/2014/main" id="{B487406D-0E6A-482B-8032-2EF3833C4A29}"/>
            </a:ext>
          </a:extLst>
        </xdr:cNvPr>
        <xdr:cNvSpPr/>
      </xdr:nvSpPr>
      <xdr:spPr>
        <a:xfrm>
          <a:off x="136525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152400</xdr:rowOff>
    </xdr:from>
    <xdr:to>
      <xdr:col>76</xdr:col>
      <xdr:colOff>114300</xdr:colOff>
      <xdr:row>40</xdr:row>
      <xdr:rowOff>40005</xdr:rowOff>
    </xdr:to>
    <xdr:cxnSp macro="">
      <xdr:nvCxnSpPr>
        <xdr:cNvPr id="444" name="直線コネクタ 443">
          <a:extLst>
            <a:ext uri="{FF2B5EF4-FFF2-40B4-BE49-F238E27FC236}">
              <a16:creationId xmlns:a16="http://schemas.microsoft.com/office/drawing/2014/main" id="{C4B4A41F-FA25-45BD-8F6A-607FC5DF9014}"/>
            </a:ext>
          </a:extLst>
        </xdr:cNvPr>
        <xdr:cNvCxnSpPr/>
      </xdr:nvCxnSpPr>
      <xdr:spPr>
        <a:xfrm>
          <a:off x="13703300" y="683895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44450</xdr:rowOff>
    </xdr:from>
    <xdr:to>
      <xdr:col>67</xdr:col>
      <xdr:colOff>101600</xdr:colOff>
      <xdr:row>39</xdr:row>
      <xdr:rowOff>146050</xdr:rowOff>
    </xdr:to>
    <xdr:sp macro="" textlink="">
      <xdr:nvSpPr>
        <xdr:cNvPr id="445" name="楕円 444">
          <a:extLst>
            <a:ext uri="{FF2B5EF4-FFF2-40B4-BE49-F238E27FC236}">
              <a16:creationId xmlns:a16="http://schemas.microsoft.com/office/drawing/2014/main" id="{2CCDF505-A238-4D49-92F1-5472F4F195A6}"/>
            </a:ext>
          </a:extLst>
        </xdr:cNvPr>
        <xdr:cNvSpPr/>
      </xdr:nvSpPr>
      <xdr:spPr>
        <a:xfrm>
          <a:off x="12763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95250</xdr:rowOff>
    </xdr:from>
    <xdr:to>
      <xdr:col>71</xdr:col>
      <xdr:colOff>177800</xdr:colOff>
      <xdr:row>39</xdr:row>
      <xdr:rowOff>152400</xdr:rowOff>
    </xdr:to>
    <xdr:cxnSp macro="">
      <xdr:nvCxnSpPr>
        <xdr:cNvPr id="446" name="直線コネクタ 445">
          <a:extLst>
            <a:ext uri="{FF2B5EF4-FFF2-40B4-BE49-F238E27FC236}">
              <a16:creationId xmlns:a16="http://schemas.microsoft.com/office/drawing/2014/main" id="{1D281624-1EF7-466C-9B28-9836AC51DF74}"/>
            </a:ext>
          </a:extLst>
        </xdr:cNvPr>
        <xdr:cNvCxnSpPr/>
      </xdr:nvCxnSpPr>
      <xdr:spPr>
        <a:xfrm>
          <a:off x="12814300" y="6781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53992</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8FEF115F-1000-4703-A23B-0035FD9DC624}"/>
            </a:ext>
          </a:extLst>
        </xdr:cNvPr>
        <xdr:cNvSpPr txBox="1"/>
      </xdr:nvSpPr>
      <xdr:spPr>
        <a:xfrm>
          <a:off x="152660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111142</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C8152115-D026-40FA-95AB-3972021F3057}"/>
            </a:ext>
          </a:extLst>
        </xdr:cNvPr>
        <xdr:cNvSpPr txBox="1"/>
      </xdr:nvSpPr>
      <xdr:spPr>
        <a:xfrm>
          <a:off x="14389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114952</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id="{39CE95C1-DD87-43B6-BB01-D79C4FDA4E9D}"/>
            </a:ext>
          </a:extLst>
        </xdr:cNvPr>
        <xdr:cNvSpPr txBox="1"/>
      </xdr:nvSpPr>
      <xdr:spPr>
        <a:xfrm>
          <a:off x="13500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99712</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id="{29BCD426-F4F8-419B-9DE4-DBFBC3390168}"/>
            </a:ext>
          </a:extLst>
        </xdr:cNvPr>
        <xdr:cNvSpPr txBox="1"/>
      </xdr:nvSpPr>
      <xdr:spPr>
        <a:xfrm>
          <a:off x="12611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140987</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id="{12973614-B2F6-4F5D-963B-3ABAE3C7FF89}"/>
            </a:ext>
          </a:extLst>
        </xdr:cNvPr>
        <xdr:cNvSpPr txBox="1"/>
      </xdr:nvSpPr>
      <xdr:spPr>
        <a:xfrm>
          <a:off x="15266044"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81932</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id="{1FDCED5D-87DF-4C38-BF1F-16D47CD4B028}"/>
            </a:ext>
          </a:extLst>
        </xdr:cNvPr>
        <xdr:cNvSpPr txBox="1"/>
      </xdr:nvSpPr>
      <xdr:spPr>
        <a:xfrm>
          <a:off x="14389744" y="693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22877</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id="{A762FAE5-CFD5-4CF4-96BF-506F25B8497D}"/>
            </a:ext>
          </a:extLst>
        </xdr:cNvPr>
        <xdr:cNvSpPr txBox="1"/>
      </xdr:nvSpPr>
      <xdr:spPr>
        <a:xfrm>
          <a:off x="13500744" y="688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137177</xdr:rowOff>
    </xdr:from>
    <xdr:ext cx="405111" cy="259045"/>
    <xdr:sp macro="" textlink="">
      <xdr:nvSpPr>
        <xdr:cNvPr id="454" name="n_4mainValue【一般廃棄物処理施設】&#10;有形固定資産減価償却率">
          <a:extLst>
            <a:ext uri="{FF2B5EF4-FFF2-40B4-BE49-F238E27FC236}">
              <a16:creationId xmlns:a16="http://schemas.microsoft.com/office/drawing/2014/main" id="{437BBCC3-3CE0-4AF5-9161-50B2AA5963C1}"/>
            </a:ext>
          </a:extLst>
        </xdr:cNvPr>
        <xdr:cNvSpPr txBox="1"/>
      </xdr:nvSpPr>
      <xdr:spPr>
        <a:xfrm>
          <a:off x="126117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BD233DF9-9C1D-421D-8D6B-2F011863AEF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82870C5B-179E-4D1E-8069-F84009685C8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D9A5CF09-2596-47AF-B6E4-16FFF873207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62AC0BC7-3BBE-4D17-9A3C-70FB01C6870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753CC1D9-9E4C-4945-9EF7-7A3DC951E75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CD24D0AF-C74D-4E5A-9BFB-45D6DC4782F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776ABF7F-AFF3-4106-8E7F-1CB16ABEB26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1CC324B5-D4C3-450C-8BF1-F6A2818DE27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151BB0A8-690C-461F-8ABE-3FC150940DC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F9838539-0DD0-4EAA-953A-98274ECB453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408CD99B-FA10-4EEE-9908-6D2024DAD5B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6" name="テキスト ボックス 465">
          <a:extLst>
            <a:ext uri="{FF2B5EF4-FFF2-40B4-BE49-F238E27FC236}">
              <a16:creationId xmlns:a16="http://schemas.microsoft.com/office/drawing/2014/main" id="{D8907650-F3D4-40D5-824F-BB89839A80C6}"/>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179070FA-AF73-4AA8-A539-68783417797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468" name="テキスト ボックス 467">
          <a:extLst>
            <a:ext uri="{FF2B5EF4-FFF2-40B4-BE49-F238E27FC236}">
              <a16:creationId xmlns:a16="http://schemas.microsoft.com/office/drawing/2014/main" id="{6C71F2CB-4B91-413B-B532-EAC2C36D965F}"/>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AFAAD438-10EC-48FB-B950-3AB279B875D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70" name="テキスト ボックス 469">
          <a:extLst>
            <a:ext uri="{FF2B5EF4-FFF2-40B4-BE49-F238E27FC236}">
              <a16:creationId xmlns:a16="http://schemas.microsoft.com/office/drawing/2014/main" id="{74C6D79E-0E60-402E-93F5-749105223DD7}"/>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3FF28268-E7EE-4585-9303-1670ACB8403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72" name="テキスト ボックス 471">
          <a:extLst>
            <a:ext uri="{FF2B5EF4-FFF2-40B4-BE49-F238E27FC236}">
              <a16:creationId xmlns:a16="http://schemas.microsoft.com/office/drawing/2014/main" id="{B90C22F8-2559-4621-8012-CCDA1290A404}"/>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78854C4C-5F32-4055-B98F-F9CA589ADF7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4" name="テキスト ボックス 473">
          <a:extLst>
            <a:ext uri="{FF2B5EF4-FFF2-40B4-BE49-F238E27FC236}">
              <a16:creationId xmlns:a16="http://schemas.microsoft.com/office/drawing/2014/main" id="{0D4931F4-D792-4094-9785-C745113CAFA4}"/>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一般廃棄物処理施設】&#10;一人当たり有形固定資産（償却資産）額グラフ枠">
          <a:extLst>
            <a:ext uri="{FF2B5EF4-FFF2-40B4-BE49-F238E27FC236}">
              <a16:creationId xmlns:a16="http://schemas.microsoft.com/office/drawing/2014/main" id="{B088E909-D5EE-4BF7-8448-D5A72B9B2B5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476" name="直線コネクタ 475">
          <a:extLst>
            <a:ext uri="{FF2B5EF4-FFF2-40B4-BE49-F238E27FC236}">
              <a16:creationId xmlns:a16="http://schemas.microsoft.com/office/drawing/2014/main" id="{CEC92A6A-B702-4496-ACCB-D2328017BFD1}"/>
            </a:ext>
          </a:extLst>
        </xdr:cNvPr>
        <xdr:cNvCxnSpPr/>
      </xdr:nvCxnSpPr>
      <xdr:spPr>
        <a:xfrm flipV="1">
          <a:off x="22160864" y="5724275"/>
          <a:ext cx="0" cy="1437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477" name="【一般廃棄物処理施設】&#10;一人当たり有形固定資産（償却資産）額最小値テキスト">
          <a:extLst>
            <a:ext uri="{FF2B5EF4-FFF2-40B4-BE49-F238E27FC236}">
              <a16:creationId xmlns:a16="http://schemas.microsoft.com/office/drawing/2014/main" id="{FC748D4A-CCDC-47C6-B77C-BCD70241DF6C}"/>
            </a:ext>
          </a:extLst>
        </xdr:cNvPr>
        <xdr:cNvSpPr txBox="1"/>
      </xdr:nvSpPr>
      <xdr:spPr>
        <a:xfrm>
          <a:off x="22199600" y="716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478" name="直線コネクタ 477">
          <a:extLst>
            <a:ext uri="{FF2B5EF4-FFF2-40B4-BE49-F238E27FC236}">
              <a16:creationId xmlns:a16="http://schemas.microsoft.com/office/drawing/2014/main" id="{E4D302A1-8B3A-4EF2-8CE8-CAFBDF6599BB}"/>
            </a:ext>
          </a:extLst>
        </xdr:cNvPr>
        <xdr:cNvCxnSpPr/>
      </xdr:nvCxnSpPr>
      <xdr:spPr>
        <a:xfrm>
          <a:off x="22072600" y="716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479" name="【一般廃棄物処理施設】&#10;一人当たり有形固定資産（償却資産）額最大値テキスト">
          <a:extLst>
            <a:ext uri="{FF2B5EF4-FFF2-40B4-BE49-F238E27FC236}">
              <a16:creationId xmlns:a16="http://schemas.microsoft.com/office/drawing/2014/main" id="{59A66508-32B9-4BA4-A984-EED62151DA1C}"/>
            </a:ext>
          </a:extLst>
        </xdr:cNvPr>
        <xdr:cNvSpPr txBox="1"/>
      </xdr:nvSpPr>
      <xdr:spPr>
        <a:xfrm>
          <a:off x="22199600" y="5499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480" name="直線コネクタ 479">
          <a:extLst>
            <a:ext uri="{FF2B5EF4-FFF2-40B4-BE49-F238E27FC236}">
              <a16:creationId xmlns:a16="http://schemas.microsoft.com/office/drawing/2014/main" id="{B384A1FE-D784-4CB1-8878-A44B0DCA0E1F}"/>
            </a:ext>
          </a:extLst>
        </xdr:cNvPr>
        <xdr:cNvCxnSpPr/>
      </xdr:nvCxnSpPr>
      <xdr:spPr>
        <a:xfrm>
          <a:off x="22072600" y="572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132333</xdr:rowOff>
    </xdr:from>
    <xdr:ext cx="599010" cy="259045"/>
    <xdr:sp macro="" textlink="">
      <xdr:nvSpPr>
        <xdr:cNvPr id="481" name="【一般廃棄物処理施設】&#10;一人当たり有形固定資産（償却資産）額平均値テキスト">
          <a:extLst>
            <a:ext uri="{FF2B5EF4-FFF2-40B4-BE49-F238E27FC236}">
              <a16:creationId xmlns:a16="http://schemas.microsoft.com/office/drawing/2014/main" id="{262CC5DE-5875-48FA-8D5A-121C56356DBD}"/>
            </a:ext>
          </a:extLst>
        </xdr:cNvPr>
        <xdr:cNvSpPr txBox="1"/>
      </xdr:nvSpPr>
      <xdr:spPr>
        <a:xfrm>
          <a:off x="22199600" y="6818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482" name="フローチャート: 判断 481">
          <a:extLst>
            <a:ext uri="{FF2B5EF4-FFF2-40B4-BE49-F238E27FC236}">
              <a16:creationId xmlns:a16="http://schemas.microsoft.com/office/drawing/2014/main" id="{9CE5E130-84A4-43CC-987F-10C65CF5F8E6}"/>
            </a:ext>
          </a:extLst>
        </xdr:cNvPr>
        <xdr:cNvSpPr/>
      </xdr:nvSpPr>
      <xdr:spPr>
        <a:xfrm>
          <a:off x="22110700" y="69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483" name="フローチャート: 判断 482">
          <a:extLst>
            <a:ext uri="{FF2B5EF4-FFF2-40B4-BE49-F238E27FC236}">
              <a16:creationId xmlns:a16="http://schemas.microsoft.com/office/drawing/2014/main" id="{520C5FF7-3C1E-4F9C-AD2B-C28960651227}"/>
            </a:ext>
          </a:extLst>
        </xdr:cNvPr>
        <xdr:cNvSpPr/>
      </xdr:nvSpPr>
      <xdr:spPr>
        <a:xfrm>
          <a:off x="21272500" y="698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484" name="フローチャート: 判断 483">
          <a:extLst>
            <a:ext uri="{FF2B5EF4-FFF2-40B4-BE49-F238E27FC236}">
              <a16:creationId xmlns:a16="http://schemas.microsoft.com/office/drawing/2014/main" id="{84544163-B2C9-4103-A502-575E7F7245DC}"/>
            </a:ext>
          </a:extLst>
        </xdr:cNvPr>
        <xdr:cNvSpPr/>
      </xdr:nvSpPr>
      <xdr:spPr>
        <a:xfrm>
          <a:off x="20383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118345</xdr:rowOff>
    </xdr:from>
    <xdr:to>
      <xdr:col>102</xdr:col>
      <xdr:colOff>165100</xdr:colOff>
      <xdr:row>41</xdr:row>
      <xdr:rowOff>48495</xdr:rowOff>
    </xdr:to>
    <xdr:sp macro="" textlink="">
      <xdr:nvSpPr>
        <xdr:cNvPr id="485" name="フローチャート: 判断 484">
          <a:extLst>
            <a:ext uri="{FF2B5EF4-FFF2-40B4-BE49-F238E27FC236}">
              <a16:creationId xmlns:a16="http://schemas.microsoft.com/office/drawing/2014/main" id="{1F0FF246-675F-4258-B7C8-F86826DE8E4E}"/>
            </a:ext>
          </a:extLst>
        </xdr:cNvPr>
        <xdr:cNvSpPr/>
      </xdr:nvSpPr>
      <xdr:spPr>
        <a:xfrm>
          <a:off x="19494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129681</xdr:rowOff>
    </xdr:from>
    <xdr:to>
      <xdr:col>98</xdr:col>
      <xdr:colOff>38100</xdr:colOff>
      <xdr:row>41</xdr:row>
      <xdr:rowOff>59831</xdr:rowOff>
    </xdr:to>
    <xdr:sp macro="" textlink="">
      <xdr:nvSpPr>
        <xdr:cNvPr id="486" name="フローチャート: 判断 485">
          <a:extLst>
            <a:ext uri="{FF2B5EF4-FFF2-40B4-BE49-F238E27FC236}">
              <a16:creationId xmlns:a16="http://schemas.microsoft.com/office/drawing/2014/main" id="{DAC73B29-E573-4EF8-80BF-B0E5415B6888}"/>
            </a:ext>
          </a:extLst>
        </xdr:cNvPr>
        <xdr:cNvSpPr/>
      </xdr:nvSpPr>
      <xdr:spPr>
        <a:xfrm>
          <a:off x="18605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2F37661A-9040-4745-B78B-A4B2F9B918B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6AE1BA9-404E-4831-A0AD-73CCA3F7760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CB9AE964-C3B9-42B7-9DD1-DF7AEA5BEC8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43F5F261-4207-4111-B0A3-9A83A08DC6C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FC1CE2F5-0473-4DFD-B03D-8A0BE650CB5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141070</xdr:rowOff>
    </xdr:from>
    <xdr:to>
      <xdr:col>116</xdr:col>
      <xdr:colOff>114300</xdr:colOff>
      <xdr:row>41</xdr:row>
      <xdr:rowOff>71220</xdr:rowOff>
    </xdr:to>
    <xdr:sp macro="" textlink="">
      <xdr:nvSpPr>
        <xdr:cNvPr id="492" name="楕円 491">
          <a:extLst>
            <a:ext uri="{FF2B5EF4-FFF2-40B4-BE49-F238E27FC236}">
              <a16:creationId xmlns:a16="http://schemas.microsoft.com/office/drawing/2014/main" id="{BA5A83D2-E70A-4790-A990-F4780305260F}"/>
            </a:ext>
          </a:extLst>
        </xdr:cNvPr>
        <xdr:cNvSpPr/>
      </xdr:nvSpPr>
      <xdr:spPr>
        <a:xfrm>
          <a:off x="22110700" y="699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87883</xdr:rowOff>
    </xdr:from>
    <xdr:ext cx="599010" cy="259045"/>
    <xdr:sp macro="" textlink="">
      <xdr:nvSpPr>
        <xdr:cNvPr id="493" name="【一般廃棄物処理施設】&#10;一人当たり有形固定資産（償却資産）額該当値テキスト">
          <a:extLst>
            <a:ext uri="{FF2B5EF4-FFF2-40B4-BE49-F238E27FC236}">
              <a16:creationId xmlns:a16="http://schemas.microsoft.com/office/drawing/2014/main" id="{3BB51036-58FC-4228-8E69-4751F8B2B96A}"/>
            </a:ext>
          </a:extLst>
        </xdr:cNvPr>
        <xdr:cNvSpPr txBox="1"/>
      </xdr:nvSpPr>
      <xdr:spPr>
        <a:xfrm>
          <a:off x="22199600" y="694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144425</xdr:rowOff>
    </xdr:from>
    <xdr:to>
      <xdr:col>112</xdr:col>
      <xdr:colOff>38100</xdr:colOff>
      <xdr:row>41</xdr:row>
      <xdr:rowOff>74575</xdr:rowOff>
    </xdr:to>
    <xdr:sp macro="" textlink="">
      <xdr:nvSpPr>
        <xdr:cNvPr id="494" name="楕円 493">
          <a:extLst>
            <a:ext uri="{FF2B5EF4-FFF2-40B4-BE49-F238E27FC236}">
              <a16:creationId xmlns:a16="http://schemas.microsoft.com/office/drawing/2014/main" id="{69D61F72-5CF2-48DA-B2D5-AE6C4DA066D6}"/>
            </a:ext>
          </a:extLst>
        </xdr:cNvPr>
        <xdr:cNvSpPr/>
      </xdr:nvSpPr>
      <xdr:spPr>
        <a:xfrm>
          <a:off x="21272500" y="70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20420</xdr:rowOff>
    </xdr:from>
    <xdr:to>
      <xdr:col>116</xdr:col>
      <xdr:colOff>63500</xdr:colOff>
      <xdr:row>41</xdr:row>
      <xdr:rowOff>23775</xdr:rowOff>
    </xdr:to>
    <xdr:cxnSp macro="">
      <xdr:nvCxnSpPr>
        <xdr:cNvPr id="495" name="直線コネクタ 494">
          <a:extLst>
            <a:ext uri="{FF2B5EF4-FFF2-40B4-BE49-F238E27FC236}">
              <a16:creationId xmlns:a16="http://schemas.microsoft.com/office/drawing/2014/main" id="{D9D5E07D-7159-41CF-886D-5720EBC2E54C}"/>
            </a:ext>
          </a:extLst>
        </xdr:cNvPr>
        <xdr:cNvCxnSpPr/>
      </xdr:nvCxnSpPr>
      <xdr:spPr>
        <a:xfrm flipV="1">
          <a:off x="21323300" y="7049870"/>
          <a:ext cx="838200" cy="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148977</xdr:rowOff>
    </xdr:from>
    <xdr:to>
      <xdr:col>107</xdr:col>
      <xdr:colOff>101600</xdr:colOff>
      <xdr:row>41</xdr:row>
      <xdr:rowOff>79127</xdr:rowOff>
    </xdr:to>
    <xdr:sp macro="" textlink="">
      <xdr:nvSpPr>
        <xdr:cNvPr id="496" name="楕円 495">
          <a:extLst>
            <a:ext uri="{FF2B5EF4-FFF2-40B4-BE49-F238E27FC236}">
              <a16:creationId xmlns:a16="http://schemas.microsoft.com/office/drawing/2014/main" id="{645358BD-A671-4727-9FEA-AB1E9A6F27F5}"/>
            </a:ext>
          </a:extLst>
        </xdr:cNvPr>
        <xdr:cNvSpPr/>
      </xdr:nvSpPr>
      <xdr:spPr>
        <a:xfrm>
          <a:off x="20383500" y="700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23775</xdr:rowOff>
    </xdr:from>
    <xdr:to>
      <xdr:col>111</xdr:col>
      <xdr:colOff>177800</xdr:colOff>
      <xdr:row>41</xdr:row>
      <xdr:rowOff>28327</xdr:rowOff>
    </xdr:to>
    <xdr:cxnSp macro="">
      <xdr:nvCxnSpPr>
        <xdr:cNvPr id="497" name="直線コネクタ 496">
          <a:extLst>
            <a:ext uri="{FF2B5EF4-FFF2-40B4-BE49-F238E27FC236}">
              <a16:creationId xmlns:a16="http://schemas.microsoft.com/office/drawing/2014/main" id="{03126E17-E549-4B25-B3FE-45E9301CF842}"/>
            </a:ext>
          </a:extLst>
        </xdr:cNvPr>
        <xdr:cNvCxnSpPr/>
      </xdr:nvCxnSpPr>
      <xdr:spPr>
        <a:xfrm flipV="1">
          <a:off x="20434300" y="7053225"/>
          <a:ext cx="889000" cy="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151947</xdr:rowOff>
    </xdr:from>
    <xdr:to>
      <xdr:col>102</xdr:col>
      <xdr:colOff>165100</xdr:colOff>
      <xdr:row>41</xdr:row>
      <xdr:rowOff>82097</xdr:rowOff>
    </xdr:to>
    <xdr:sp macro="" textlink="">
      <xdr:nvSpPr>
        <xdr:cNvPr id="498" name="楕円 497">
          <a:extLst>
            <a:ext uri="{FF2B5EF4-FFF2-40B4-BE49-F238E27FC236}">
              <a16:creationId xmlns:a16="http://schemas.microsoft.com/office/drawing/2014/main" id="{C5A2AFF9-4AF6-4102-80B9-B3232893F11F}"/>
            </a:ext>
          </a:extLst>
        </xdr:cNvPr>
        <xdr:cNvSpPr/>
      </xdr:nvSpPr>
      <xdr:spPr>
        <a:xfrm>
          <a:off x="19494500" y="700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28327</xdr:rowOff>
    </xdr:from>
    <xdr:to>
      <xdr:col>107</xdr:col>
      <xdr:colOff>50800</xdr:colOff>
      <xdr:row>41</xdr:row>
      <xdr:rowOff>31297</xdr:rowOff>
    </xdr:to>
    <xdr:cxnSp macro="">
      <xdr:nvCxnSpPr>
        <xdr:cNvPr id="499" name="直線コネクタ 498">
          <a:extLst>
            <a:ext uri="{FF2B5EF4-FFF2-40B4-BE49-F238E27FC236}">
              <a16:creationId xmlns:a16="http://schemas.microsoft.com/office/drawing/2014/main" id="{5B135FFF-C151-4F89-886C-C08423BD135F}"/>
            </a:ext>
          </a:extLst>
        </xdr:cNvPr>
        <xdr:cNvCxnSpPr/>
      </xdr:nvCxnSpPr>
      <xdr:spPr>
        <a:xfrm flipV="1">
          <a:off x="19545300" y="7057777"/>
          <a:ext cx="889000" cy="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154943</xdr:rowOff>
    </xdr:from>
    <xdr:to>
      <xdr:col>98</xdr:col>
      <xdr:colOff>38100</xdr:colOff>
      <xdr:row>41</xdr:row>
      <xdr:rowOff>85093</xdr:rowOff>
    </xdr:to>
    <xdr:sp macro="" textlink="">
      <xdr:nvSpPr>
        <xdr:cNvPr id="500" name="楕円 499">
          <a:extLst>
            <a:ext uri="{FF2B5EF4-FFF2-40B4-BE49-F238E27FC236}">
              <a16:creationId xmlns:a16="http://schemas.microsoft.com/office/drawing/2014/main" id="{441C133D-0DC2-4D1D-9166-BB085AD8E5F0}"/>
            </a:ext>
          </a:extLst>
        </xdr:cNvPr>
        <xdr:cNvSpPr/>
      </xdr:nvSpPr>
      <xdr:spPr>
        <a:xfrm>
          <a:off x="18605500" y="701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31297</xdr:rowOff>
    </xdr:from>
    <xdr:to>
      <xdr:col>102</xdr:col>
      <xdr:colOff>114300</xdr:colOff>
      <xdr:row>41</xdr:row>
      <xdr:rowOff>34293</xdr:rowOff>
    </xdr:to>
    <xdr:cxnSp macro="">
      <xdr:nvCxnSpPr>
        <xdr:cNvPr id="501" name="直線コネクタ 500">
          <a:extLst>
            <a:ext uri="{FF2B5EF4-FFF2-40B4-BE49-F238E27FC236}">
              <a16:creationId xmlns:a16="http://schemas.microsoft.com/office/drawing/2014/main" id="{71080FB2-2256-420F-81B3-BFDA2282B652}"/>
            </a:ext>
          </a:extLst>
        </xdr:cNvPr>
        <xdr:cNvCxnSpPr/>
      </xdr:nvCxnSpPr>
      <xdr:spPr>
        <a:xfrm flipV="1">
          <a:off x="18656300" y="7060747"/>
          <a:ext cx="889000" cy="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68979</xdr:rowOff>
    </xdr:from>
    <xdr:ext cx="599010" cy="259045"/>
    <xdr:sp macro="" textlink="">
      <xdr:nvSpPr>
        <xdr:cNvPr id="502" name="n_1aveValue【一般廃棄物処理施設】&#10;一人当たり有形固定資産（償却資産）額">
          <a:extLst>
            <a:ext uri="{FF2B5EF4-FFF2-40B4-BE49-F238E27FC236}">
              <a16:creationId xmlns:a16="http://schemas.microsoft.com/office/drawing/2014/main" id="{275C139F-80A1-4049-86E8-2CEC6D33293A}"/>
            </a:ext>
          </a:extLst>
        </xdr:cNvPr>
        <xdr:cNvSpPr txBox="1"/>
      </xdr:nvSpPr>
      <xdr:spPr>
        <a:xfrm>
          <a:off x="21011095" y="675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83072</xdr:rowOff>
    </xdr:from>
    <xdr:ext cx="599010" cy="259045"/>
    <xdr:sp macro="" textlink="">
      <xdr:nvSpPr>
        <xdr:cNvPr id="503" name="n_2aveValue【一般廃棄物処理施設】&#10;一人当たり有形固定資産（償却資産）額">
          <a:extLst>
            <a:ext uri="{FF2B5EF4-FFF2-40B4-BE49-F238E27FC236}">
              <a16:creationId xmlns:a16="http://schemas.microsoft.com/office/drawing/2014/main" id="{7D19D32A-3855-4207-B0AD-2A31668B15E6}"/>
            </a:ext>
          </a:extLst>
        </xdr:cNvPr>
        <xdr:cNvSpPr txBox="1"/>
      </xdr:nvSpPr>
      <xdr:spPr>
        <a:xfrm>
          <a:off x="201347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65022</xdr:rowOff>
    </xdr:from>
    <xdr:ext cx="599010" cy="259045"/>
    <xdr:sp macro="" textlink="">
      <xdr:nvSpPr>
        <xdr:cNvPr id="504" name="n_3aveValue【一般廃棄物処理施設】&#10;一人当たり有形固定資産（償却資産）額">
          <a:extLst>
            <a:ext uri="{FF2B5EF4-FFF2-40B4-BE49-F238E27FC236}">
              <a16:creationId xmlns:a16="http://schemas.microsoft.com/office/drawing/2014/main" id="{A07FF708-8584-41D0-BDEA-9F7CEB91B4E0}"/>
            </a:ext>
          </a:extLst>
        </xdr:cNvPr>
        <xdr:cNvSpPr txBox="1"/>
      </xdr:nvSpPr>
      <xdr:spPr>
        <a:xfrm>
          <a:off x="19245795" y="67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76358</xdr:rowOff>
    </xdr:from>
    <xdr:ext cx="599010" cy="259045"/>
    <xdr:sp macro="" textlink="">
      <xdr:nvSpPr>
        <xdr:cNvPr id="505" name="n_4aveValue【一般廃棄物処理施設】&#10;一人当たり有形固定資産（償却資産）額">
          <a:extLst>
            <a:ext uri="{FF2B5EF4-FFF2-40B4-BE49-F238E27FC236}">
              <a16:creationId xmlns:a16="http://schemas.microsoft.com/office/drawing/2014/main" id="{C6D220D1-75AF-49E2-B9E1-AA987F6B8A14}"/>
            </a:ext>
          </a:extLst>
        </xdr:cNvPr>
        <xdr:cNvSpPr txBox="1"/>
      </xdr:nvSpPr>
      <xdr:spPr>
        <a:xfrm>
          <a:off x="18356795" y="676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65702</xdr:rowOff>
    </xdr:from>
    <xdr:ext cx="599010" cy="259045"/>
    <xdr:sp macro="" textlink="">
      <xdr:nvSpPr>
        <xdr:cNvPr id="506" name="n_1mainValue【一般廃棄物処理施設】&#10;一人当たり有形固定資産（償却資産）額">
          <a:extLst>
            <a:ext uri="{FF2B5EF4-FFF2-40B4-BE49-F238E27FC236}">
              <a16:creationId xmlns:a16="http://schemas.microsoft.com/office/drawing/2014/main" id="{712D6DE8-1420-43BA-A30F-5E906010A539}"/>
            </a:ext>
          </a:extLst>
        </xdr:cNvPr>
        <xdr:cNvSpPr txBox="1"/>
      </xdr:nvSpPr>
      <xdr:spPr>
        <a:xfrm>
          <a:off x="21011095" y="7095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70254</xdr:rowOff>
    </xdr:from>
    <xdr:ext cx="599010" cy="259045"/>
    <xdr:sp macro="" textlink="">
      <xdr:nvSpPr>
        <xdr:cNvPr id="507" name="n_2mainValue【一般廃棄物処理施設】&#10;一人当たり有形固定資産（償却資産）額">
          <a:extLst>
            <a:ext uri="{FF2B5EF4-FFF2-40B4-BE49-F238E27FC236}">
              <a16:creationId xmlns:a16="http://schemas.microsoft.com/office/drawing/2014/main" id="{289C9C6C-6C17-4D15-A2C6-C8D879366A07}"/>
            </a:ext>
          </a:extLst>
        </xdr:cNvPr>
        <xdr:cNvSpPr txBox="1"/>
      </xdr:nvSpPr>
      <xdr:spPr>
        <a:xfrm>
          <a:off x="20134795" y="709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73224</xdr:rowOff>
    </xdr:from>
    <xdr:ext cx="599010" cy="259045"/>
    <xdr:sp macro="" textlink="">
      <xdr:nvSpPr>
        <xdr:cNvPr id="508" name="n_3mainValue【一般廃棄物処理施設】&#10;一人当たり有形固定資産（償却資産）額">
          <a:extLst>
            <a:ext uri="{FF2B5EF4-FFF2-40B4-BE49-F238E27FC236}">
              <a16:creationId xmlns:a16="http://schemas.microsoft.com/office/drawing/2014/main" id="{557432E8-A50A-419B-A6A9-8824E8982609}"/>
            </a:ext>
          </a:extLst>
        </xdr:cNvPr>
        <xdr:cNvSpPr txBox="1"/>
      </xdr:nvSpPr>
      <xdr:spPr>
        <a:xfrm>
          <a:off x="19245795" y="710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76220</xdr:rowOff>
    </xdr:from>
    <xdr:ext cx="599010" cy="259045"/>
    <xdr:sp macro="" textlink="">
      <xdr:nvSpPr>
        <xdr:cNvPr id="509" name="n_4mainValue【一般廃棄物処理施設】&#10;一人当たり有形固定資産（償却資産）額">
          <a:extLst>
            <a:ext uri="{FF2B5EF4-FFF2-40B4-BE49-F238E27FC236}">
              <a16:creationId xmlns:a16="http://schemas.microsoft.com/office/drawing/2014/main" id="{DDCB39C6-1B0F-467B-B363-C848BD170C57}"/>
            </a:ext>
          </a:extLst>
        </xdr:cNvPr>
        <xdr:cNvSpPr txBox="1"/>
      </xdr:nvSpPr>
      <xdr:spPr>
        <a:xfrm>
          <a:off x="18356795" y="71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7948DF6D-937A-4958-989E-23ECD3A6580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3B399FB8-D49E-49DF-ACBE-9992AB5C005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95E658F6-F92D-443C-8FD6-7680680F3FB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5FB36450-25A7-4C48-92FD-C8AEA40BF1D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BD9546DF-90B8-42C6-93D0-8BE509A541F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D604855F-F24B-41CF-BC46-17FEA74A132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6F14E8A5-B8C0-4BFA-AF6B-E124896BB81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DA616A31-F7E2-46EA-AE8C-ADBBF05DB7F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73278CE7-685D-4E71-8916-AFD49FD1B00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3127AB5D-779A-4A8C-A97F-35DE4A32E15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7AF339BE-02D1-47EC-B5CD-3C5048F35F3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a:extLst>
            <a:ext uri="{FF2B5EF4-FFF2-40B4-BE49-F238E27FC236}">
              <a16:creationId xmlns:a16="http://schemas.microsoft.com/office/drawing/2014/main" id="{F701A480-EE93-4BD2-AC37-230FA194B09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a:extLst>
            <a:ext uri="{FF2B5EF4-FFF2-40B4-BE49-F238E27FC236}">
              <a16:creationId xmlns:a16="http://schemas.microsoft.com/office/drawing/2014/main" id="{992A2B91-04DB-4809-AF06-9B0F2EB2C1B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a:extLst>
            <a:ext uri="{FF2B5EF4-FFF2-40B4-BE49-F238E27FC236}">
              <a16:creationId xmlns:a16="http://schemas.microsoft.com/office/drawing/2014/main" id="{F8F5C9E2-076F-48A5-B99A-8224D2AAF95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a:extLst>
            <a:ext uri="{FF2B5EF4-FFF2-40B4-BE49-F238E27FC236}">
              <a16:creationId xmlns:a16="http://schemas.microsoft.com/office/drawing/2014/main" id="{D182D4FB-4152-4A01-9877-54B27197959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a:extLst>
            <a:ext uri="{FF2B5EF4-FFF2-40B4-BE49-F238E27FC236}">
              <a16:creationId xmlns:a16="http://schemas.microsoft.com/office/drawing/2014/main" id="{3BB56DEC-94FE-4CF7-9314-5376EBE9FF8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a:extLst>
            <a:ext uri="{FF2B5EF4-FFF2-40B4-BE49-F238E27FC236}">
              <a16:creationId xmlns:a16="http://schemas.microsoft.com/office/drawing/2014/main" id="{566CEDE9-EA1B-467A-B257-B950B79D07B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a:extLst>
            <a:ext uri="{FF2B5EF4-FFF2-40B4-BE49-F238E27FC236}">
              <a16:creationId xmlns:a16="http://schemas.microsoft.com/office/drawing/2014/main" id="{EDA52781-06B0-49D6-AD0C-4352645690C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a:extLst>
            <a:ext uri="{FF2B5EF4-FFF2-40B4-BE49-F238E27FC236}">
              <a16:creationId xmlns:a16="http://schemas.microsoft.com/office/drawing/2014/main" id="{DCEA7E4F-DC0E-4585-81A4-100F2274FF0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a:extLst>
            <a:ext uri="{FF2B5EF4-FFF2-40B4-BE49-F238E27FC236}">
              <a16:creationId xmlns:a16="http://schemas.microsoft.com/office/drawing/2014/main" id="{6AD5B62C-CFBA-4CAF-B190-14A33D45A05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a:extLst>
            <a:ext uri="{FF2B5EF4-FFF2-40B4-BE49-F238E27FC236}">
              <a16:creationId xmlns:a16="http://schemas.microsoft.com/office/drawing/2014/main" id="{70A6508D-A933-4AB7-B708-65004E94BC2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a:extLst>
            <a:ext uri="{FF2B5EF4-FFF2-40B4-BE49-F238E27FC236}">
              <a16:creationId xmlns:a16="http://schemas.microsoft.com/office/drawing/2014/main" id="{D02B2BA1-77B1-4CA3-B414-D5DAFAD3888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a:extLst>
            <a:ext uri="{FF2B5EF4-FFF2-40B4-BE49-F238E27FC236}">
              <a16:creationId xmlns:a16="http://schemas.microsoft.com/office/drawing/2014/main" id="{CDAFD643-A49E-413E-B867-6C61217C876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55E81D27-9C4E-40E4-A626-020FE00DD1A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保健センター・保健所】&#10;有形固定資産減価償却率グラフ枠">
          <a:extLst>
            <a:ext uri="{FF2B5EF4-FFF2-40B4-BE49-F238E27FC236}">
              <a16:creationId xmlns:a16="http://schemas.microsoft.com/office/drawing/2014/main" id="{22914BB3-1B6C-4CBA-BF5F-93E77FA60D2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42454</xdr:rowOff>
    </xdr:from>
    <xdr:to>
      <xdr:col>85</xdr:col>
      <xdr:colOff>126364</xdr:colOff>
      <xdr:row>64</xdr:row>
      <xdr:rowOff>130628</xdr:rowOff>
    </xdr:to>
    <xdr:cxnSp macro="">
      <xdr:nvCxnSpPr>
        <xdr:cNvPr id="535" name="直線コネクタ 534">
          <a:extLst>
            <a:ext uri="{FF2B5EF4-FFF2-40B4-BE49-F238E27FC236}">
              <a16:creationId xmlns:a16="http://schemas.microsoft.com/office/drawing/2014/main" id="{268B260E-728A-460E-A770-946FF111CEE5}"/>
            </a:ext>
          </a:extLst>
        </xdr:cNvPr>
        <xdr:cNvCxnSpPr/>
      </xdr:nvCxnSpPr>
      <xdr:spPr>
        <a:xfrm flipV="1">
          <a:off x="16318864"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6" name="【保健センター・保健所】&#10;有形固定資産減価償却率最小値テキスト">
          <a:extLst>
            <a:ext uri="{FF2B5EF4-FFF2-40B4-BE49-F238E27FC236}">
              <a16:creationId xmlns:a16="http://schemas.microsoft.com/office/drawing/2014/main" id="{1A04341E-1DEB-45E6-94A0-321E8C07F3A6}"/>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7" name="直線コネクタ 536">
          <a:extLst>
            <a:ext uri="{FF2B5EF4-FFF2-40B4-BE49-F238E27FC236}">
              <a16:creationId xmlns:a16="http://schemas.microsoft.com/office/drawing/2014/main" id="{EFC4498F-1F80-4CCD-A7CC-33B80ECBBDF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160581</xdr:rowOff>
    </xdr:from>
    <xdr:ext cx="405111" cy="259045"/>
    <xdr:sp macro="" textlink="">
      <xdr:nvSpPr>
        <xdr:cNvPr id="538" name="【保健センター・保健所】&#10;有形固定資産減価償却率最大値テキスト">
          <a:extLst>
            <a:ext uri="{FF2B5EF4-FFF2-40B4-BE49-F238E27FC236}">
              <a16:creationId xmlns:a16="http://schemas.microsoft.com/office/drawing/2014/main" id="{A2579D9E-54B2-46EE-BF00-68E6B490FF10}"/>
            </a:ext>
          </a:extLst>
        </xdr:cNvPr>
        <xdr:cNvSpPr txBox="1"/>
      </xdr:nvSpPr>
      <xdr:spPr>
        <a:xfrm>
          <a:off x="16357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42454</xdr:rowOff>
    </xdr:from>
    <xdr:to>
      <xdr:col>86</xdr:col>
      <xdr:colOff>25400</xdr:colOff>
      <xdr:row>56</xdr:row>
      <xdr:rowOff>42454</xdr:rowOff>
    </xdr:to>
    <xdr:cxnSp macro="">
      <xdr:nvCxnSpPr>
        <xdr:cNvPr id="539" name="直線コネクタ 538">
          <a:extLst>
            <a:ext uri="{FF2B5EF4-FFF2-40B4-BE49-F238E27FC236}">
              <a16:creationId xmlns:a16="http://schemas.microsoft.com/office/drawing/2014/main" id="{893DE755-F662-49A8-9928-6F89BB4A6548}"/>
            </a:ext>
          </a:extLst>
        </xdr:cNvPr>
        <xdr:cNvCxnSpPr/>
      </xdr:nvCxnSpPr>
      <xdr:spPr>
        <a:xfrm>
          <a:off x="16230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120667</xdr:rowOff>
    </xdr:from>
    <xdr:ext cx="405111" cy="259045"/>
    <xdr:sp macro="" textlink="">
      <xdr:nvSpPr>
        <xdr:cNvPr id="540" name="【保健センター・保健所】&#10;有形固定資産減価償却率平均値テキスト">
          <a:extLst>
            <a:ext uri="{FF2B5EF4-FFF2-40B4-BE49-F238E27FC236}">
              <a16:creationId xmlns:a16="http://schemas.microsoft.com/office/drawing/2014/main" id="{6B39C77F-D17A-48ED-A01B-80830A45D39B}"/>
            </a:ext>
          </a:extLst>
        </xdr:cNvPr>
        <xdr:cNvSpPr txBox="1"/>
      </xdr:nvSpPr>
      <xdr:spPr>
        <a:xfrm>
          <a:off x="16357600" y="1023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541" name="フローチャート: 判断 540">
          <a:extLst>
            <a:ext uri="{FF2B5EF4-FFF2-40B4-BE49-F238E27FC236}">
              <a16:creationId xmlns:a16="http://schemas.microsoft.com/office/drawing/2014/main" id="{66C24543-72BA-452B-ABEE-0875C1DC19CF}"/>
            </a:ext>
          </a:extLst>
        </xdr:cNvPr>
        <xdr:cNvSpPr/>
      </xdr:nvSpPr>
      <xdr:spPr>
        <a:xfrm>
          <a:off x="16268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70031</xdr:rowOff>
    </xdr:from>
    <xdr:to>
      <xdr:col>81</xdr:col>
      <xdr:colOff>101600</xdr:colOff>
      <xdr:row>61</xdr:row>
      <xdr:rowOff>181</xdr:rowOff>
    </xdr:to>
    <xdr:sp macro="" textlink="">
      <xdr:nvSpPr>
        <xdr:cNvPr id="542" name="フローチャート: 判断 541">
          <a:extLst>
            <a:ext uri="{FF2B5EF4-FFF2-40B4-BE49-F238E27FC236}">
              <a16:creationId xmlns:a16="http://schemas.microsoft.com/office/drawing/2014/main" id="{40741A8F-450F-4EC7-B7AF-61F4757FF87A}"/>
            </a:ext>
          </a:extLst>
        </xdr:cNvPr>
        <xdr:cNvSpPr/>
      </xdr:nvSpPr>
      <xdr:spPr>
        <a:xfrm>
          <a:off x="15430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43" name="フローチャート: 判断 542">
          <a:extLst>
            <a:ext uri="{FF2B5EF4-FFF2-40B4-BE49-F238E27FC236}">
              <a16:creationId xmlns:a16="http://schemas.microsoft.com/office/drawing/2014/main" id="{44432FCD-6B9E-4610-BBBD-2BFCCB06EEC3}"/>
            </a:ext>
          </a:extLst>
        </xdr:cNvPr>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544" name="フローチャート: 判断 543">
          <a:extLst>
            <a:ext uri="{FF2B5EF4-FFF2-40B4-BE49-F238E27FC236}">
              <a16:creationId xmlns:a16="http://schemas.microsoft.com/office/drawing/2014/main" id="{41E9CBB1-ADD7-4960-9E8B-1605DFFFD1E4}"/>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545" name="フローチャート: 判断 544">
          <a:extLst>
            <a:ext uri="{FF2B5EF4-FFF2-40B4-BE49-F238E27FC236}">
              <a16:creationId xmlns:a16="http://schemas.microsoft.com/office/drawing/2014/main" id="{65A0C4CB-909D-41AD-8F05-CD084D1197E9}"/>
            </a:ext>
          </a:extLst>
        </xdr:cNvPr>
        <xdr:cNvSpPr/>
      </xdr:nvSpPr>
      <xdr:spPr>
        <a:xfrm>
          <a:off x="12763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7419A9-5C73-457D-BF1A-C33D28F093A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A69BB465-6EC1-438D-9409-F82ED1D828C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AECC52E1-B278-42FB-8546-B23BE14B246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19EC598-3257-4514-9AA0-41D4057199C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9E77D924-688C-4331-9DBF-7D15F6C59F7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161472</xdr:rowOff>
    </xdr:from>
    <xdr:to>
      <xdr:col>85</xdr:col>
      <xdr:colOff>177800</xdr:colOff>
      <xdr:row>63</xdr:row>
      <xdr:rowOff>91622</xdr:rowOff>
    </xdr:to>
    <xdr:sp macro="" textlink="">
      <xdr:nvSpPr>
        <xdr:cNvPr id="551" name="楕円 550">
          <a:extLst>
            <a:ext uri="{FF2B5EF4-FFF2-40B4-BE49-F238E27FC236}">
              <a16:creationId xmlns:a16="http://schemas.microsoft.com/office/drawing/2014/main" id="{168E6157-E99E-4AA1-80B2-90153FF05BE7}"/>
            </a:ext>
          </a:extLst>
        </xdr:cNvPr>
        <xdr:cNvSpPr/>
      </xdr:nvSpPr>
      <xdr:spPr>
        <a:xfrm>
          <a:off x="162687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139899</xdr:rowOff>
    </xdr:from>
    <xdr:ext cx="405111" cy="259045"/>
    <xdr:sp macro="" textlink="">
      <xdr:nvSpPr>
        <xdr:cNvPr id="552" name="【保健センター・保健所】&#10;有形固定資産減価償却率該当値テキスト">
          <a:extLst>
            <a:ext uri="{FF2B5EF4-FFF2-40B4-BE49-F238E27FC236}">
              <a16:creationId xmlns:a16="http://schemas.microsoft.com/office/drawing/2014/main" id="{8E8029C4-F02C-415E-BB8E-5A9D1A1B6F44}"/>
            </a:ext>
          </a:extLst>
        </xdr:cNvPr>
        <xdr:cNvSpPr txBox="1"/>
      </xdr:nvSpPr>
      <xdr:spPr>
        <a:xfrm>
          <a:off x="16357600"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128815</xdr:rowOff>
    </xdr:from>
    <xdr:to>
      <xdr:col>81</xdr:col>
      <xdr:colOff>101600</xdr:colOff>
      <xdr:row>63</xdr:row>
      <xdr:rowOff>58965</xdr:rowOff>
    </xdr:to>
    <xdr:sp macro="" textlink="">
      <xdr:nvSpPr>
        <xdr:cNvPr id="553" name="楕円 552">
          <a:extLst>
            <a:ext uri="{FF2B5EF4-FFF2-40B4-BE49-F238E27FC236}">
              <a16:creationId xmlns:a16="http://schemas.microsoft.com/office/drawing/2014/main" id="{E0C8B00C-1E37-4089-BFA8-F23A318C9EEE}"/>
            </a:ext>
          </a:extLst>
        </xdr:cNvPr>
        <xdr:cNvSpPr/>
      </xdr:nvSpPr>
      <xdr:spPr>
        <a:xfrm>
          <a:off x="15430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8165</xdr:rowOff>
    </xdr:from>
    <xdr:to>
      <xdr:col>85</xdr:col>
      <xdr:colOff>127000</xdr:colOff>
      <xdr:row>63</xdr:row>
      <xdr:rowOff>40822</xdr:rowOff>
    </xdr:to>
    <xdr:cxnSp macro="">
      <xdr:nvCxnSpPr>
        <xdr:cNvPr id="554" name="直線コネクタ 553">
          <a:extLst>
            <a:ext uri="{FF2B5EF4-FFF2-40B4-BE49-F238E27FC236}">
              <a16:creationId xmlns:a16="http://schemas.microsoft.com/office/drawing/2014/main" id="{47BFA3E6-800C-46A3-B3A5-3406C69827DC}"/>
            </a:ext>
          </a:extLst>
        </xdr:cNvPr>
        <xdr:cNvCxnSpPr/>
      </xdr:nvCxnSpPr>
      <xdr:spPr>
        <a:xfrm>
          <a:off x="15481300" y="108095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96157</xdr:rowOff>
    </xdr:from>
    <xdr:to>
      <xdr:col>76</xdr:col>
      <xdr:colOff>165100</xdr:colOff>
      <xdr:row>63</xdr:row>
      <xdr:rowOff>26307</xdr:rowOff>
    </xdr:to>
    <xdr:sp macro="" textlink="">
      <xdr:nvSpPr>
        <xdr:cNvPr id="555" name="楕円 554">
          <a:extLst>
            <a:ext uri="{FF2B5EF4-FFF2-40B4-BE49-F238E27FC236}">
              <a16:creationId xmlns:a16="http://schemas.microsoft.com/office/drawing/2014/main" id="{6A04F014-17EB-4659-8415-F0CD70B2D3CA}"/>
            </a:ext>
          </a:extLst>
        </xdr:cNvPr>
        <xdr:cNvSpPr/>
      </xdr:nvSpPr>
      <xdr:spPr>
        <a:xfrm>
          <a:off x="14541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146957</xdr:rowOff>
    </xdr:from>
    <xdr:to>
      <xdr:col>81</xdr:col>
      <xdr:colOff>50800</xdr:colOff>
      <xdr:row>63</xdr:row>
      <xdr:rowOff>8165</xdr:rowOff>
    </xdr:to>
    <xdr:cxnSp macro="">
      <xdr:nvCxnSpPr>
        <xdr:cNvPr id="556" name="直線コネクタ 555">
          <a:extLst>
            <a:ext uri="{FF2B5EF4-FFF2-40B4-BE49-F238E27FC236}">
              <a16:creationId xmlns:a16="http://schemas.microsoft.com/office/drawing/2014/main" id="{5EB41649-43DB-43F4-B693-AE4ADDB479F1}"/>
            </a:ext>
          </a:extLst>
        </xdr:cNvPr>
        <xdr:cNvCxnSpPr/>
      </xdr:nvCxnSpPr>
      <xdr:spPr>
        <a:xfrm>
          <a:off x="14592300" y="107768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63500</xdr:rowOff>
    </xdr:from>
    <xdr:to>
      <xdr:col>72</xdr:col>
      <xdr:colOff>38100</xdr:colOff>
      <xdr:row>62</xdr:row>
      <xdr:rowOff>165100</xdr:rowOff>
    </xdr:to>
    <xdr:sp macro="" textlink="">
      <xdr:nvSpPr>
        <xdr:cNvPr id="557" name="楕円 556">
          <a:extLst>
            <a:ext uri="{FF2B5EF4-FFF2-40B4-BE49-F238E27FC236}">
              <a16:creationId xmlns:a16="http://schemas.microsoft.com/office/drawing/2014/main" id="{501E6139-BE7A-45F9-BDBB-0D896FB094A8}"/>
            </a:ext>
          </a:extLst>
        </xdr:cNvPr>
        <xdr:cNvSpPr/>
      </xdr:nvSpPr>
      <xdr:spPr>
        <a:xfrm>
          <a:off x="1365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114300</xdr:rowOff>
    </xdr:from>
    <xdr:to>
      <xdr:col>76</xdr:col>
      <xdr:colOff>114300</xdr:colOff>
      <xdr:row>62</xdr:row>
      <xdr:rowOff>146957</xdr:rowOff>
    </xdr:to>
    <xdr:cxnSp macro="">
      <xdr:nvCxnSpPr>
        <xdr:cNvPr id="558" name="直線コネクタ 557">
          <a:extLst>
            <a:ext uri="{FF2B5EF4-FFF2-40B4-BE49-F238E27FC236}">
              <a16:creationId xmlns:a16="http://schemas.microsoft.com/office/drawing/2014/main" id="{AD5F79B5-CCCF-4756-9BC5-5AA1705E212C}"/>
            </a:ext>
          </a:extLst>
        </xdr:cNvPr>
        <xdr:cNvCxnSpPr/>
      </xdr:nvCxnSpPr>
      <xdr:spPr>
        <a:xfrm>
          <a:off x="13703300" y="10744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30843</xdr:rowOff>
    </xdr:from>
    <xdr:to>
      <xdr:col>67</xdr:col>
      <xdr:colOff>101600</xdr:colOff>
      <xdr:row>62</xdr:row>
      <xdr:rowOff>132443</xdr:rowOff>
    </xdr:to>
    <xdr:sp macro="" textlink="">
      <xdr:nvSpPr>
        <xdr:cNvPr id="559" name="楕円 558">
          <a:extLst>
            <a:ext uri="{FF2B5EF4-FFF2-40B4-BE49-F238E27FC236}">
              <a16:creationId xmlns:a16="http://schemas.microsoft.com/office/drawing/2014/main" id="{1CDB3D22-837B-44B3-BB88-3E47BA327FE3}"/>
            </a:ext>
          </a:extLst>
        </xdr:cNvPr>
        <xdr:cNvSpPr/>
      </xdr:nvSpPr>
      <xdr:spPr>
        <a:xfrm>
          <a:off x="12763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81643</xdr:rowOff>
    </xdr:from>
    <xdr:to>
      <xdr:col>71</xdr:col>
      <xdr:colOff>177800</xdr:colOff>
      <xdr:row>62</xdr:row>
      <xdr:rowOff>114300</xdr:rowOff>
    </xdr:to>
    <xdr:cxnSp macro="">
      <xdr:nvCxnSpPr>
        <xdr:cNvPr id="560" name="直線コネクタ 559">
          <a:extLst>
            <a:ext uri="{FF2B5EF4-FFF2-40B4-BE49-F238E27FC236}">
              <a16:creationId xmlns:a16="http://schemas.microsoft.com/office/drawing/2014/main" id="{9742EC64-CE73-4F04-9467-C7A32CD54CC2}"/>
            </a:ext>
          </a:extLst>
        </xdr:cNvPr>
        <xdr:cNvCxnSpPr/>
      </xdr:nvCxnSpPr>
      <xdr:spPr>
        <a:xfrm>
          <a:off x="12814300" y="1071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16708</xdr:rowOff>
    </xdr:from>
    <xdr:ext cx="405111" cy="259045"/>
    <xdr:sp macro="" textlink="">
      <xdr:nvSpPr>
        <xdr:cNvPr id="561" name="n_1aveValue【保健センター・保健所】&#10;有形固定資産減価償却率">
          <a:extLst>
            <a:ext uri="{FF2B5EF4-FFF2-40B4-BE49-F238E27FC236}">
              <a16:creationId xmlns:a16="http://schemas.microsoft.com/office/drawing/2014/main" id="{1D983479-48A3-4A09-ADE1-2984E253D4CB}"/>
            </a:ext>
          </a:extLst>
        </xdr:cNvPr>
        <xdr:cNvSpPr txBox="1"/>
      </xdr:nvSpPr>
      <xdr:spPr>
        <a:xfrm>
          <a:off x="152660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562" name="n_2aveValue【保健センター・保健所】&#10;有形固定資産減価償却率">
          <a:extLst>
            <a:ext uri="{FF2B5EF4-FFF2-40B4-BE49-F238E27FC236}">
              <a16:creationId xmlns:a16="http://schemas.microsoft.com/office/drawing/2014/main" id="{6F4AE9D0-4A87-406C-B1EB-B5861C2A4439}"/>
            </a:ext>
          </a:extLst>
        </xdr:cNvPr>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563" name="n_3aveValue【保健センター・保健所】&#10;有形固定資産減価償却率">
          <a:extLst>
            <a:ext uri="{FF2B5EF4-FFF2-40B4-BE49-F238E27FC236}">
              <a16:creationId xmlns:a16="http://schemas.microsoft.com/office/drawing/2014/main" id="{C8545397-78A8-4023-B2C9-365B59126F0F}"/>
            </a:ext>
          </a:extLst>
        </xdr:cNvPr>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60796</xdr:rowOff>
    </xdr:from>
    <xdr:ext cx="405111" cy="259045"/>
    <xdr:sp macro="" textlink="">
      <xdr:nvSpPr>
        <xdr:cNvPr id="564" name="n_4aveValue【保健センター・保健所】&#10;有形固定資産減価償却率">
          <a:extLst>
            <a:ext uri="{FF2B5EF4-FFF2-40B4-BE49-F238E27FC236}">
              <a16:creationId xmlns:a16="http://schemas.microsoft.com/office/drawing/2014/main" id="{8B64418F-8615-4018-AAFD-63D6E17E9BBF}"/>
            </a:ext>
          </a:extLst>
        </xdr:cNvPr>
        <xdr:cNvSpPr txBox="1"/>
      </xdr:nvSpPr>
      <xdr:spPr>
        <a:xfrm>
          <a:off x="12611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50092</xdr:rowOff>
    </xdr:from>
    <xdr:ext cx="405111" cy="259045"/>
    <xdr:sp macro="" textlink="">
      <xdr:nvSpPr>
        <xdr:cNvPr id="565" name="n_1mainValue【保健センター・保健所】&#10;有形固定資産減価償却率">
          <a:extLst>
            <a:ext uri="{FF2B5EF4-FFF2-40B4-BE49-F238E27FC236}">
              <a16:creationId xmlns:a16="http://schemas.microsoft.com/office/drawing/2014/main" id="{CA107DC8-B6FD-4E13-9C4E-E24F45226367}"/>
            </a:ext>
          </a:extLst>
        </xdr:cNvPr>
        <xdr:cNvSpPr txBox="1"/>
      </xdr:nvSpPr>
      <xdr:spPr>
        <a:xfrm>
          <a:off x="15266044" y="1085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17434</xdr:rowOff>
    </xdr:from>
    <xdr:ext cx="405111" cy="259045"/>
    <xdr:sp macro="" textlink="">
      <xdr:nvSpPr>
        <xdr:cNvPr id="566" name="n_2mainValue【保健センター・保健所】&#10;有形固定資産減価償却率">
          <a:extLst>
            <a:ext uri="{FF2B5EF4-FFF2-40B4-BE49-F238E27FC236}">
              <a16:creationId xmlns:a16="http://schemas.microsoft.com/office/drawing/2014/main" id="{8EC9461E-C58C-4213-A654-F83D0B875220}"/>
            </a:ext>
          </a:extLst>
        </xdr:cNvPr>
        <xdr:cNvSpPr txBox="1"/>
      </xdr:nvSpPr>
      <xdr:spPr>
        <a:xfrm>
          <a:off x="14389744" y="1081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156227</xdr:rowOff>
    </xdr:from>
    <xdr:ext cx="405111" cy="259045"/>
    <xdr:sp macro="" textlink="">
      <xdr:nvSpPr>
        <xdr:cNvPr id="567" name="n_3mainValue【保健センター・保健所】&#10;有形固定資産減価償却率">
          <a:extLst>
            <a:ext uri="{FF2B5EF4-FFF2-40B4-BE49-F238E27FC236}">
              <a16:creationId xmlns:a16="http://schemas.microsoft.com/office/drawing/2014/main" id="{48A7D318-C751-4409-AADB-71059DA007E1}"/>
            </a:ext>
          </a:extLst>
        </xdr:cNvPr>
        <xdr:cNvSpPr txBox="1"/>
      </xdr:nvSpPr>
      <xdr:spPr>
        <a:xfrm>
          <a:off x="13500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123570</xdr:rowOff>
    </xdr:from>
    <xdr:ext cx="405111" cy="259045"/>
    <xdr:sp macro="" textlink="">
      <xdr:nvSpPr>
        <xdr:cNvPr id="568" name="n_4mainValue【保健センター・保健所】&#10;有形固定資産減価償却率">
          <a:extLst>
            <a:ext uri="{FF2B5EF4-FFF2-40B4-BE49-F238E27FC236}">
              <a16:creationId xmlns:a16="http://schemas.microsoft.com/office/drawing/2014/main" id="{A5974207-EBA2-458F-8060-C94D00D6A1CC}"/>
            </a:ext>
          </a:extLst>
        </xdr:cNvPr>
        <xdr:cNvSpPr txBox="1"/>
      </xdr:nvSpPr>
      <xdr:spPr>
        <a:xfrm>
          <a:off x="12611744"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FA09F833-9426-41D4-83CC-551D8D7FCBF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C155C9F9-BD21-4BF9-81B5-87026BDDDF7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20539AAD-A6F9-4BDD-B1FC-D9FF33E488F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B7551032-CC60-4B19-B94A-BED7C7DE4F5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6DA2B01E-C8B8-441F-BB2E-5CF43239B57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3F118CEA-DCEB-405E-8C49-C64D4493120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5936A04F-6183-412C-A2CA-9AAE8870915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4AA8C484-0AF9-47CE-A5ED-3D1AD939340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AF683C75-6665-473B-BC99-82F588C2ABF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63159DE3-77E3-4935-9342-6FDEA8F665D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344282E6-5705-462C-905C-9FE1781D517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56AC1EC0-52EE-4010-AC68-5E315C98E7C6}"/>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608CB23E-9AD4-471E-B7D5-DFDA929A39F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29F9FFE3-7272-4112-9B4D-C90AC9B337CC}"/>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E2F52ED4-8CFD-428F-867A-26DC3BD4732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A110BE35-2530-4F4A-874C-0807003EC1B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935635B2-90D4-433A-BFA9-66EDDF9F0C5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55D4233A-EE34-4B69-A77B-C4EBFDDC1B7A}"/>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5299839C-B2DA-4A51-A4DE-95DC3423793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D1EDA3C9-B739-4976-A532-1722DF12588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a:extLst>
            <a:ext uri="{FF2B5EF4-FFF2-40B4-BE49-F238E27FC236}">
              <a16:creationId xmlns:a16="http://schemas.microsoft.com/office/drawing/2014/main" id="{B28CE492-163F-402C-B3BF-765F2E4EE5F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100355</xdr:rowOff>
    </xdr:from>
    <xdr:to>
      <xdr:col>116</xdr:col>
      <xdr:colOff>62864</xdr:colOff>
      <xdr:row>63</xdr:row>
      <xdr:rowOff>155677</xdr:rowOff>
    </xdr:to>
    <xdr:cxnSp macro="">
      <xdr:nvCxnSpPr>
        <xdr:cNvPr id="590" name="直線コネクタ 589">
          <a:extLst>
            <a:ext uri="{FF2B5EF4-FFF2-40B4-BE49-F238E27FC236}">
              <a16:creationId xmlns:a16="http://schemas.microsoft.com/office/drawing/2014/main" id="{689A51C9-94E6-4B8C-8393-7A10E3FF9D87}"/>
            </a:ext>
          </a:extLst>
        </xdr:cNvPr>
        <xdr:cNvCxnSpPr/>
      </xdr:nvCxnSpPr>
      <xdr:spPr>
        <a:xfrm flipV="1">
          <a:off x="22160864" y="9701555"/>
          <a:ext cx="0" cy="1255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159504</xdr:rowOff>
    </xdr:from>
    <xdr:ext cx="469744" cy="259045"/>
    <xdr:sp macro="" textlink="">
      <xdr:nvSpPr>
        <xdr:cNvPr id="591" name="【保健センター・保健所】&#10;一人当たり面積最小値テキスト">
          <a:extLst>
            <a:ext uri="{FF2B5EF4-FFF2-40B4-BE49-F238E27FC236}">
              <a16:creationId xmlns:a16="http://schemas.microsoft.com/office/drawing/2014/main" id="{E2F8FA33-1979-40D7-8D1E-D36E5B333414}"/>
            </a:ext>
          </a:extLst>
        </xdr:cNvPr>
        <xdr:cNvSpPr txBox="1"/>
      </xdr:nvSpPr>
      <xdr:spPr>
        <a:xfrm>
          <a:off x="22199600" y="1096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155677</xdr:rowOff>
    </xdr:from>
    <xdr:to>
      <xdr:col>116</xdr:col>
      <xdr:colOff>152400</xdr:colOff>
      <xdr:row>63</xdr:row>
      <xdr:rowOff>155677</xdr:rowOff>
    </xdr:to>
    <xdr:cxnSp macro="">
      <xdr:nvCxnSpPr>
        <xdr:cNvPr id="592" name="直線コネクタ 591">
          <a:extLst>
            <a:ext uri="{FF2B5EF4-FFF2-40B4-BE49-F238E27FC236}">
              <a16:creationId xmlns:a16="http://schemas.microsoft.com/office/drawing/2014/main" id="{21AD74B6-610C-4B4A-BFA5-8DD9B532EF07}"/>
            </a:ext>
          </a:extLst>
        </xdr:cNvPr>
        <xdr:cNvCxnSpPr/>
      </xdr:nvCxnSpPr>
      <xdr:spPr>
        <a:xfrm>
          <a:off x="22072600" y="1095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47032</xdr:rowOff>
    </xdr:from>
    <xdr:ext cx="469744" cy="259045"/>
    <xdr:sp macro="" textlink="">
      <xdr:nvSpPr>
        <xdr:cNvPr id="593" name="【保健センター・保健所】&#10;一人当たり面積最大値テキスト">
          <a:extLst>
            <a:ext uri="{FF2B5EF4-FFF2-40B4-BE49-F238E27FC236}">
              <a16:creationId xmlns:a16="http://schemas.microsoft.com/office/drawing/2014/main" id="{F44442D3-EED5-4666-B8D0-26CE2A3F927C}"/>
            </a:ext>
          </a:extLst>
        </xdr:cNvPr>
        <xdr:cNvSpPr txBox="1"/>
      </xdr:nvSpPr>
      <xdr:spPr>
        <a:xfrm>
          <a:off x="22199600" y="947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100355</xdr:rowOff>
    </xdr:from>
    <xdr:to>
      <xdr:col>116</xdr:col>
      <xdr:colOff>152400</xdr:colOff>
      <xdr:row>56</xdr:row>
      <xdr:rowOff>100355</xdr:rowOff>
    </xdr:to>
    <xdr:cxnSp macro="">
      <xdr:nvCxnSpPr>
        <xdr:cNvPr id="594" name="直線コネクタ 593">
          <a:extLst>
            <a:ext uri="{FF2B5EF4-FFF2-40B4-BE49-F238E27FC236}">
              <a16:creationId xmlns:a16="http://schemas.microsoft.com/office/drawing/2014/main" id="{5CEE771B-6AF6-4C66-B0B5-CA4C5D6377F4}"/>
            </a:ext>
          </a:extLst>
        </xdr:cNvPr>
        <xdr:cNvCxnSpPr/>
      </xdr:nvCxnSpPr>
      <xdr:spPr>
        <a:xfrm>
          <a:off x="22072600" y="970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56887</xdr:rowOff>
    </xdr:from>
    <xdr:ext cx="469744" cy="259045"/>
    <xdr:sp macro="" textlink="">
      <xdr:nvSpPr>
        <xdr:cNvPr id="595" name="【保健センター・保健所】&#10;一人当たり面積平均値テキスト">
          <a:extLst>
            <a:ext uri="{FF2B5EF4-FFF2-40B4-BE49-F238E27FC236}">
              <a16:creationId xmlns:a16="http://schemas.microsoft.com/office/drawing/2014/main" id="{EDF5F116-6C77-4545-B956-AF17D40A21E4}"/>
            </a:ext>
          </a:extLst>
        </xdr:cNvPr>
        <xdr:cNvSpPr txBox="1"/>
      </xdr:nvSpPr>
      <xdr:spPr>
        <a:xfrm>
          <a:off x="22199600" y="10686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34010</xdr:rowOff>
    </xdr:from>
    <xdr:to>
      <xdr:col>116</xdr:col>
      <xdr:colOff>114300</xdr:colOff>
      <xdr:row>63</xdr:row>
      <xdr:rowOff>135610</xdr:rowOff>
    </xdr:to>
    <xdr:sp macro="" textlink="">
      <xdr:nvSpPr>
        <xdr:cNvPr id="596" name="フローチャート: 判断 595">
          <a:extLst>
            <a:ext uri="{FF2B5EF4-FFF2-40B4-BE49-F238E27FC236}">
              <a16:creationId xmlns:a16="http://schemas.microsoft.com/office/drawing/2014/main" id="{C248A215-9F4A-4F8A-9A22-3DBC47B39BD5}"/>
            </a:ext>
          </a:extLst>
        </xdr:cNvPr>
        <xdr:cNvSpPr/>
      </xdr:nvSpPr>
      <xdr:spPr>
        <a:xfrm>
          <a:off x="22110700" y="1083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40640</xdr:rowOff>
    </xdr:from>
    <xdr:to>
      <xdr:col>112</xdr:col>
      <xdr:colOff>38100</xdr:colOff>
      <xdr:row>63</xdr:row>
      <xdr:rowOff>142240</xdr:rowOff>
    </xdr:to>
    <xdr:sp macro="" textlink="">
      <xdr:nvSpPr>
        <xdr:cNvPr id="597" name="フローチャート: 判断 596">
          <a:extLst>
            <a:ext uri="{FF2B5EF4-FFF2-40B4-BE49-F238E27FC236}">
              <a16:creationId xmlns:a16="http://schemas.microsoft.com/office/drawing/2014/main" id="{B8BB640E-7D4F-4527-9DB6-F19491387D5E}"/>
            </a:ext>
          </a:extLst>
        </xdr:cNvPr>
        <xdr:cNvSpPr/>
      </xdr:nvSpPr>
      <xdr:spPr>
        <a:xfrm>
          <a:off x="21272500" y="1084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43383</xdr:rowOff>
    </xdr:from>
    <xdr:to>
      <xdr:col>107</xdr:col>
      <xdr:colOff>101600</xdr:colOff>
      <xdr:row>63</xdr:row>
      <xdr:rowOff>144983</xdr:rowOff>
    </xdr:to>
    <xdr:sp macro="" textlink="">
      <xdr:nvSpPr>
        <xdr:cNvPr id="598" name="フローチャート: 判断 597">
          <a:extLst>
            <a:ext uri="{FF2B5EF4-FFF2-40B4-BE49-F238E27FC236}">
              <a16:creationId xmlns:a16="http://schemas.microsoft.com/office/drawing/2014/main" id="{6FF57678-690E-4A76-B848-4834AC50F92E}"/>
            </a:ext>
          </a:extLst>
        </xdr:cNvPr>
        <xdr:cNvSpPr/>
      </xdr:nvSpPr>
      <xdr:spPr>
        <a:xfrm>
          <a:off x="20383500" y="1084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39268</xdr:rowOff>
    </xdr:from>
    <xdr:to>
      <xdr:col>102</xdr:col>
      <xdr:colOff>165100</xdr:colOff>
      <xdr:row>63</xdr:row>
      <xdr:rowOff>140868</xdr:rowOff>
    </xdr:to>
    <xdr:sp macro="" textlink="">
      <xdr:nvSpPr>
        <xdr:cNvPr id="599" name="フローチャート: 判断 598">
          <a:extLst>
            <a:ext uri="{FF2B5EF4-FFF2-40B4-BE49-F238E27FC236}">
              <a16:creationId xmlns:a16="http://schemas.microsoft.com/office/drawing/2014/main" id="{920CB75E-6CEE-43F8-8CD0-F01D32FAF08F}"/>
            </a:ext>
          </a:extLst>
        </xdr:cNvPr>
        <xdr:cNvSpPr/>
      </xdr:nvSpPr>
      <xdr:spPr>
        <a:xfrm>
          <a:off x="19494500" y="108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33782</xdr:rowOff>
    </xdr:from>
    <xdr:to>
      <xdr:col>98</xdr:col>
      <xdr:colOff>38100</xdr:colOff>
      <xdr:row>63</xdr:row>
      <xdr:rowOff>135382</xdr:rowOff>
    </xdr:to>
    <xdr:sp macro="" textlink="">
      <xdr:nvSpPr>
        <xdr:cNvPr id="600" name="フローチャート: 判断 599">
          <a:extLst>
            <a:ext uri="{FF2B5EF4-FFF2-40B4-BE49-F238E27FC236}">
              <a16:creationId xmlns:a16="http://schemas.microsoft.com/office/drawing/2014/main" id="{2E5D769B-86A8-4E28-B656-558F89873D26}"/>
            </a:ext>
          </a:extLst>
        </xdr:cNvPr>
        <xdr:cNvSpPr/>
      </xdr:nvSpPr>
      <xdr:spPr>
        <a:xfrm>
          <a:off x="18605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9B8F833B-3BFD-40A9-8E30-C78E2FEEECC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7ED2FA7E-6ECB-40AC-972C-5E7A3316834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9C666B00-CC42-40B3-9AAE-A120F46F653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2A3ABE5A-6CCC-4DA1-B11F-43F10DD9715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E1914316-827D-41AE-9D07-0130F2A18D6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63500</xdr:rowOff>
    </xdr:from>
    <xdr:to>
      <xdr:col>116</xdr:col>
      <xdr:colOff>114300</xdr:colOff>
      <xdr:row>63</xdr:row>
      <xdr:rowOff>165100</xdr:rowOff>
    </xdr:to>
    <xdr:sp macro="" textlink="">
      <xdr:nvSpPr>
        <xdr:cNvPr id="606" name="楕円 605">
          <a:extLst>
            <a:ext uri="{FF2B5EF4-FFF2-40B4-BE49-F238E27FC236}">
              <a16:creationId xmlns:a16="http://schemas.microsoft.com/office/drawing/2014/main" id="{F63ACFBF-17D4-4A5C-8598-92BEC2AB3A3D}"/>
            </a:ext>
          </a:extLst>
        </xdr:cNvPr>
        <xdr:cNvSpPr/>
      </xdr:nvSpPr>
      <xdr:spPr>
        <a:xfrm>
          <a:off x="221107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12438</xdr:rowOff>
    </xdr:from>
    <xdr:ext cx="469744" cy="259045"/>
    <xdr:sp macro="" textlink="">
      <xdr:nvSpPr>
        <xdr:cNvPr id="607" name="【保健センター・保健所】&#10;一人当たり面積該当値テキスト">
          <a:extLst>
            <a:ext uri="{FF2B5EF4-FFF2-40B4-BE49-F238E27FC236}">
              <a16:creationId xmlns:a16="http://schemas.microsoft.com/office/drawing/2014/main" id="{0F65E636-D76F-45AB-83CD-8E6B769432B5}"/>
            </a:ext>
          </a:extLst>
        </xdr:cNvPr>
        <xdr:cNvSpPr txBox="1"/>
      </xdr:nvSpPr>
      <xdr:spPr>
        <a:xfrm>
          <a:off x="22199600" y="1081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66472</xdr:rowOff>
    </xdr:from>
    <xdr:to>
      <xdr:col>112</xdr:col>
      <xdr:colOff>38100</xdr:colOff>
      <xdr:row>63</xdr:row>
      <xdr:rowOff>168072</xdr:rowOff>
    </xdr:to>
    <xdr:sp macro="" textlink="">
      <xdr:nvSpPr>
        <xdr:cNvPr id="608" name="楕円 607">
          <a:extLst>
            <a:ext uri="{FF2B5EF4-FFF2-40B4-BE49-F238E27FC236}">
              <a16:creationId xmlns:a16="http://schemas.microsoft.com/office/drawing/2014/main" id="{855D01D8-2D96-415D-85CB-3B8D4A541CF4}"/>
            </a:ext>
          </a:extLst>
        </xdr:cNvPr>
        <xdr:cNvSpPr/>
      </xdr:nvSpPr>
      <xdr:spPr>
        <a:xfrm>
          <a:off x="21272500" y="1086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114300</xdr:rowOff>
    </xdr:from>
    <xdr:to>
      <xdr:col>116</xdr:col>
      <xdr:colOff>63500</xdr:colOff>
      <xdr:row>63</xdr:row>
      <xdr:rowOff>117272</xdr:rowOff>
    </xdr:to>
    <xdr:cxnSp macro="">
      <xdr:nvCxnSpPr>
        <xdr:cNvPr id="609" name="直線コネクタ 608">
          <a:extLst>
            <a:ext uri="{FF2B5EF4-FFF2-40B4-BE49-F238E27FC236}">
              <a16:creationId xmlns:a16="http://schemas.microsoft.com/office/drawing/2014/main" id="{5CF4D1F8-7D77-48DB-A977-AA8E92E71941}"/>
            </a:ext>
          </a:extLst>
        </xdr:cNvPr>
        <xdr:cNvCxnSpPr/>
      </xdr:nvCxnSpPr>
      <xdr:spPr>
        <a:xfrm flipV="1">
          <a:off x="21323300" y="10915650"/>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68986</xdr:rowOff>
    </xdr:from>
    <xdr:to>
      <xdr:col>107</xdr:col>
      <xdr:colOff>101600</xdr:colOff>
      <xdr:row>63</xdr:row>
      <xdr:rowOff>170586</xdr:rowOff>
    </xdr:to>
    <xdr:sp macro="" textlink="">
      <xdr:nvSpPr>
        <xdr:cNvPr id="610" name="楕円 609">
          <a:extLst>
            <a:ext uri="{FF2B5EF4-FFF2-40B4-BE49-F238E27FC236}">
              <a16:creationId xmlns:a16="http://schemas.microsoft.com/office/drawing/2014/main" id="{5E1E7FFF-6C26-41B1-940F-A82278CB8859}"/>
            </a:ext>
          </a:extLst>
        </xdr:cNvPr>
        <xdr:cNvSpPr/>
      </xdr:nvSpPr>
      <xdr:spPr>
        <a:xfrm>
          <a:off x="20383500" y="1087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117272</xdr:rowOff>
    </xdr:from>
    <xdr:to>
      <xdr:col>111</xdr:col>
      <xdr:colOff>177800</xdr:colOff>
      <xdr:row>63</xdr:row>
      <xdr:rowOff>119786</xdr:rowOff>
    </xdr:to>
    <xdr:cxnSp macro="">
      <xdr:nvCxnSpPr>
        <xdr:cNvPr id="611" name="直線コネクタ 610">
          <a:extLst>
            <a:ext uri="{FF2B5EF4-FFF2-40B4-BE49-F238E27FC236}">
              <a16:creationId xmlns:a16="http://schemas.microsoft.com/office/drawing/2014/main" id="{49E8DFA5-0C8E-4486-8A16-C12C4AF1308A}"/>
            </a:ext>
          </a:extLst>
        </xdr:cNvPr>
        <xdr:cNvCxnSpPr/>
      </xdr:nvCxnSpPr>
      <xdr:spPr>
        <a:xfrm flipV="1">
          <a:off x="20434300" y="10918622"/>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70586</xdr:rowOff>
    </xdr:from>
    <xdr:to>
      <xdr:col>102</xdr:col>
      <xdr:colOff>165100</xdr:colOff>
      <xdr:row>64</xdr:row>
      <xdr:rowOff>736</xdr:rowOff>
    </xdr:to>
    <xdr:sp macro="" textlink="">
      <xdr:nvSpPr>
        <xdr:cNvPr id="612" name="楕円 611">
          <a:extLst>
            <a:ext uri="{FF2B5EF4-FFF2-40B4-BE49-F238E27FC236}">
              <a16:creationId xmlns:a16="http://schemas.microsoft.com/office/drawing/2014/main" id="{3E171F28-F243-47EE-A736-F3CEBBE8C97E}"/>
            </a:ext>
          </a:extLst>
        </xdr:cNvPr>
        <xdr:cNvSpPr/>
      </xdr:nvSpPr>
      <xdr:spPr>
        <a:xfrm>
          <a:off x="19494500" y="1087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119786</xdr:rowOff>
    </xdr:from>
    <xdr:to>
      <xdr:col>107</xdr:col>
      <xdr:colOff>50800</xdr:colOff>
      <xdr:row>63</xdr:row>
      <xdr:rowOff>121386</xdr:rowOff>
    </xdr:to>
    <xdr:cxnSp macro="">
      <xdr:nvCxnSpPr>
        <xdr:cNvPr id="613" name="直線コネクタ 612">
          <a:extLst>
            <a:ext uri="{FF2B5EF4-FFF2-40B4-BE49-F238E27FC236}">
              <a16:creationId xmlns:a16="http://schemas.microsoft.com/office/drawing/2014/main" id="{D26010E8-1BD5-4623-BB4D-072E5DE25166}"/>
            </a:ext>
          </a:extLst>
        </xdr:cNvPr>
        <xdr:cNvCxnSpPr/>
      </xdr:nvCxnSpPr>
      <xdr:spPr>
        <a:xfrm flipV="1">
          <a:off x="19545300" y="10921136"/>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71958</xdr:rowOff>
    </xdr:from>
    <xdr:to>
      <xdr:col>98</xdr:col>
      <xdr:colOff>38100</xdr:colOff>
      <xdr:row>64</xdr:row>
      <xdr:rowOff>2108</xdr:rowOff>
    </xdr:to>
    <xdr:sp macro="" textlink="">
      <xdr:nvSpPr>
        <xdr:cNvPr id="614" name="楕円 613">
          <a:extLst>
            <a:ext uri="{FF2B5EF4-FFF2-40B4-BE49-F238E27FC236}">
              <a16:creationId xmlns:a16="http://schemas.microsoft.com/office/drawing/2014/main" id="{8FE61D3C-E2F7-4621-90A2-98A13DDE146E}"/>
            </a:ext>
          </a:extLst>
        </xdr:cNvPr>
        <xdr:cNvSpPr/>
      </xdr:nvSpPr>
      <xdr:spPr>
        <a:xfrm>
          <a:off x="18605500" y="1087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121386</xdr:rowOff>
    </xdr:from>
    <xdr:to>
      <xdr:col>102</xdr:col>
      <xdr:colOff>114300</xdr:colOff>
      <xdr:row>63</xdr:row>
      <xdr:rowOff>122758</xdr:rowOff>
    </xdr:to>
    <xdr:cxnSp macro="">
      <xdr:nvCxnSpPr>
        <xdr:cNvPr id="615" name="直線コネクタ 614">
          <a:extLst>
            <a:ext uri="{FF2B5EF4-FFF2-40B4-BE49-F238E27FC236}">
              <a16:creationId xmlns:a16="http://schemas.microsoft.com/office/drawing/2014/main" id="{2368C329-D5A6-4750-89AB-D022F6794CED}"/>
            </a:ext>
          </a:extLst>
        </xdr:cNvPr>
        <xdr:cNvCxnSpPr/>
      </xdr:nvCxnSpPr>
      <xdr:spPr>
        <a:xfrm flipV="1">
          <a:off x="18656300" y="1092273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158767</xdr:rowOff>
    </xdr:from>
    <xdr:ext cx="469744" cy="259045"/>
    <xdr:sp macro="" textlink="">
      <xdr:nvSpPr>
        <xdr:cNvPr id="616" name="n_1aveValue【保健センター・保健所】&#10;一人当たり面積">
          <a:extLst>
            <a:ext uri="{FF2B5EF4-FFF2-40B4-BE49-F238E27FC236}">
              <a16:creationId xmlns:a16="http://schemas.microsoft.com/office/drawing/2014/main" id="{E74EE222-5A7D-4ADE-9787-F1958FFFFD11}"/>
            </a:ext>
          </a:extLst>
        </xdr:cNvPr>
        <xdr:cNvSpPr txBox="1"/>
      </xdr:nvSpPr>
      <xdr:spPr>
        <a:xfrm>
          <a:off x="21075727" y="1061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161510</xdr:rowOff>
    </xdr:from>
    <xdr:ext cx="469744" cy="259045"/>
    <xdr:sp macro="" textlink="">
      <xdr:nvSpPr>
        <xdr:cNvPr id="617" name="n_2aveValue【保健センター・保健所】&#10;一人当たり面積">
          <a:extLst>
            <a:ext uri="{FF2B5EF4-FFF2-40B4-BE49-F238E27FC236}">
              <a16:creationId xmlns:a16="http://schemas.microsoft.com/office/drawing/2014/main" id="{B72BB447-4424-4EFB-B1D3-0812BD26A4D1}"/>
            </a:ext>
          </a:extLst>
        </xdr:cNvPr>
        <xdr:cNvSpPr txBox="1"/>
      </xdr:nvSpPr>
      <xdr:spPr>
        <a:xfrm>
          <a:off x="20199427" y="1061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157395</xdr:rowOff>
    </xdr:from>
    <xdr:ext cx="469744" cy="259045"/>
    <xdr:sp macro="" textlink="">
      <xdr:nvSpPr>
        <xdr:cNvPr id="618" name="n_3aveValue【保健センター・保健所】&#10;一人当たり面積">
          <a:extLst>
            <a:ext uri="{FF2B5EF4-FFF2-40B4-BE49-F238E27FC236}">
              <a16:creationId xmlns:a16="http://schemas.microsoft.com/office/drawing/2014/main" id="{91FDF82E-CB5C-4745-B39F-F5AEA0DC58CF}"/>
            </a:ext>
          </a:extLst>
        </xdr:cNvPr>
        <xdr:cNvSpPr txBox="1"/>
      </xdr:nvSpPr>
      <xdr:spPr>
        <a:xfrm>
          <a:off x="19310427" y="106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151909</xdr:rowOff>
    </xdr:from>
    <xdr:ext cx="469744" cy="259045"/>
    <xdr:sp macro="" textlink="">
      <xdr:nvSpPr>
        <xdr:cNvPr id="619" name="n_4aveValue【保健センター・保健所】&#10;一人当たり面積">
          <a:extLst>
            <a:ext uri="{FF2B5EF4-FFF2-40B4-BE49-F238E27FC236}">
              <a16:creationId xmlns:a16="http://schemas.microsoft.com/office/drawing/2014/main" id="{2BB63C4A-0135-4577-B3AC-2962646F266F}"/>
            </a:ext>
          </a:extLst>
        </xdr:cNvPr>
        <xdr:cNvSpPr txBox="1"/>
      </xdr:nvSpPr>
      <xdr:spPr>
        <a:xfrm>
          <a:off x="18421427" y="1061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159199</xdr:rowOff>
    </xdr:from>
    <xdr:ext cx="469744" cy="259045"/>
    <xdr:sp macro="" textlink="">
      <xdr:nvSpPr>
        <xdr:cNvPr id="620" name="n_1mainValue【保健センター・保健所】&#10;一人当たり面積">
          <a:extLst>
            <a:ext uri="{FF2B5EF4-FFF2-40B4-BE49-F238E27FC236}">
              <a16:creationId xmlns:a16="http://schemas.microsoft.com/office/drawing/2014/main" id="{D0DC1B24-9936-49B0-9D36-4DF9D7FEBCB1}"/>
            </a:ext>
          </a:extLst>
        </xdr:cNvPr>
        <xdr:cNvSpPr txBox="1"/>
      </xdr:nvSpPr>
      <xdr:spPr>
        <a:xfrm>
          <a:off x="21075727" y="1096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161713</xdr:rowOff>
    </xdr:from>
    <xdr:ext cx="469744" cy="259045"/>
    <xdr:sp macro="" textlink="">
      <xdr:nvSpPr>
        <xdr:cNvPr id="621" name="n_2mainValue【保健センター・保健所】&#10;一人当たり面積">
          <a:extLst>
            <a:ext uri="{FF2B5EF4-FFF2-40B4-BE49-F238E27FC236}">
              <a16:creationId xmlns:a16="http://schemas.microsoft.com/office/drawing/2014/main" id="{D799DBBD-F20D-4CED-A71D-EC5A99C0F86C}"/>
            </a:ext>
          </a:extLst>
        </xdr:cNvPr>
        <xdr:cNvSpPr txBox="1"/>
      </xdr:nvSpPr>
      <xdr:spPr>
        <a:xfrm>
          <a:off x="20199427" y="1096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163313</xdr:rowOff>
    </xdr:from>
    <xdr:ext cx="469744" cy="259045"/>
    <xdr:sp macro="" textlink="">
      <xdr:nvSpPr>
        <xdr:cNvPr id="622" name="n_3mainValue【保健センター・保健所】&#10;一人当たり面積">
          <a:extLst>
            <a:ext uri="{FF2B5EF4-FFF2-40B4-BE49-F238E27FC236}">
              <a16:creationId xmlns:a16="http://schemas.microsoft.com/office/drawing/2014/main" id="{4C288E76-3270-4914-8374-34B4E5A58954}"/>
            </a:ext>
          </a:extLst>
        </xdr:cNvPr>
        <xdr:cNvSpPr txBox="1"/>
      </xdr:nvSpPr>
      <xdr:spPr>
        <a:xfrm>
          <a:off x="19310427" y="1096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164685</xdr:rowOff>
    </xdr:from>
    <xdr:ext cx="469744" cy="259045"/>
    <xdr:sp macro="" textlink="">
      <xdr:nvSpPr>
        <xdr:cNvPr id="623" name="n_4mainValue【保健センター・保健所】&#10;一人当たり面積">
          <a:extLst>
            <a:ext uri="{FF2B5EF4-FFF2-40B4-BE49-F238E27FC236}">
              <a16:creationId xmlns:a16="http://schemas.microsoft.com/office/drawing/2014/main" id="{245E759A-295C-4A83-AC04-E8ECED3452E0}"/>
            </a:ext>
          </a:extLst>
        </xdr:cNvPr>
        <xdr:cNvSpPr txBox="1"/>
      </xdr:nvSpPr>
      <xdr:spPr>
        <a:xfrm>
          <a:off x="18421427" y="1096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3774B75D-D05E-4612-8DE0-F57FDC8DF30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8D7AE161-E680-4EA6-8CF1-2F348D20478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9DBF48F4-066C-4C82-B484-F5BC95A4163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E7DC8922-4658-4FAC-B56F-75A9693E801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F744B36B-17A0-4225-A7F2-56F8FDADC67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86253BCA-992E-4F1E-A2BC-4B723FB5E9A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640DFB51-8F7F-4D64-A2F4-65B8B946DC7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97C9E097-C36A-4354-8204-8822227542F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CF93008E-867E-42D6-A2D3-E61C0F90AA1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77738EC4-4FBA-4E96-A0E1-E452E6C103E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47B812DA-DFF3-4E38-9E3B-D6B838BE40F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1452836C-6106-4ED9-8802-9ABE5494A3D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4DB632B5-347D-46B9-BB05-C8D6848840C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C0763BE4-AD9D-46CD-86E9-ACC470948A0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91D502BE-0264-404C-AD77-940AC4DE9BE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6C211092-5DF0-401A-AB8D-9D0F2D12D23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DE6E0821-0679-460B-9FFF-1D7F6F62B99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AAD768E0-8E3C-46D6-8BA4-13274F4E32B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A7AAF22B-9BE5-4E12-8531-7B3E4C688F6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910648A1-414E-4181-A83F-EEED91F1331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CCC8A754-B7F4-4417-A5EA-D97E4E76218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388C22BC-FC5D-48DD-9B93-508423D1963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40A2E762-CD2C-424B-9FBE-C94BA00872F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18E16666-EB0A-4749-BF05-99F6CB70B81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a:extLst>
            <a:ext uri="{FF2B5EF4-FFF2-40B4-BE49-F238E27FC236}">
              <a16:creationId xmlns:a16="http://schemas.microsoft.com/office/drawing/2014/main" id="{4474D808-A051-433E-B542-10D483E5E72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A618F484-0882-437E-BBC7-9E0F4A61701D}"/>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消防施設】&#10;有形固定資産減価償却率最小値テキスト">
          <a:extLst>
            <a:ext uri="{FF2B5EF4-FFF2-40B4-BE49-F238E27FC236}">
              <a16:creationId xmlns:a16="http://schemas.microsoft.com/office/drawing/2014/main" id="{FAEF8A0B-5FC3-4D5B-AEA7-B000FAAB084C}"/>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14605C36-8868-4B7B-87FE-FC97D28DB0C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652" name="【消防施設】&#10;有形固定資産減価償却率最大値テキスト">
          <a:extLst>
            <a:ext uri="{FF2B5EF4-FFF2-40B4-BE49-F238E27FC236}">
              <a16:creationId xmlns:a16="http://schemas.microsoft.com/office/drawing/2014/main" id="{0B4964FB-A7BE-4CEA-9D1B-72DC09966C4A}"/>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653" name="直線コネクタ 652">
          <a:extLst>
            <a:ext uri="{FF2B5EF4-FFF2-40B4-BE49-F238E27FC236}">
              <a16:creationId xmlns:a16="http://schemas.microsoft.com/office/drawing/2014/main" id="{2BA58A0A-E5E2-4CB4-843E-591673776F33}"/>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654" name="【消防施設】&#10;有形固定資産減価償却率平均値テキスト">
          <a:extLst>
            <a:ext uri="{FF2B5EF4-FFF2-40B4-BE49-F238E27FC236}">
              <a16:creationId xmlns:a16="http://schemas.microsoft.com/office/drawing/2014/main" id="{772B1378-18AB-430D-8DCD-14BD4AE9A645}"/>
            </a:ext>
          </a:extLst>
        </xdr:cNvPr>
        <xdr:cNvSpPr txBox="1"/>
      </xdr:nvSpPr>
      <xdr:spPr>
        <a:xfrm>
          <a:off x="16357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655" name="フローチャート: 判断 654">
          <a:extLst>
            <a:ext uri="{FF2B5EF4-FFF2-40B4-BE49-F238E27FC236}">
              <a16:creationId xmlns:a16="http://schemas.microsoft.com/office/drawing/2014/main" id="{76796EA3-4BAF-4793-A8A1-04EF3B01DF36}"/>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656" name="フローチャート: 判断 655">
          <a:extLst>
            <a:ext uri="{FF2B5EF4-FFF2-40B4-BE49-F238E27FC236}">
              <a16:creationId xmlns:a16="http://schemas.microsoft.com/office/drawing/2014/main" id="{6625FD9C-DDF3-4916-8EAC-1A385039921D}"/>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657" name="フローチャート: 判断 656">
          <a:extLst>
            <a:ext uri="{FF2B5EF4-FFF2-40B4-BE49-F238E27FC236}">
              <a16:creationId xmlns:a16="http://schemas.microsoft.com/office/drawing/2014/main" id="{61B01FCC-6125-4425-B4F4-F731EBF9C7F7}"/>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658" name="フローチャート: 判断 657">
          <a:extLst>
            <a:ext uri="{FF2B5EF4-FFF2-40B4-BE49-F238E27FC236}">
              <a16:creationId xmlns:a16="http://schemas.microsoft.com/office/drawing/2014/main" id="{13869E06-382E-459B-A3DE-1CAF2A138444}"/>
            </a:ext>
          </a:extLst>
        </xdr:cNvPr>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659" name="フローチャート: 判断 658">
          <a:extLst>
            <a:ext uri="{FF2B5EF4-FFF2-40B4-BE49-F238E27FC236}">
              <a16:creationId xmlns:a16="http://schemas.microsoft.com/office/drawing/2014/main" id="{0CBE8BA4-0D94-4DFF-9BD5-1BBBCE72154C}"/>
            </a:ext>
          </a:extLst>
        </xdr:cNvPr>
        <xdr:cNvSpPr/>
      </xdr:nvSpPr>
      <xdr:spPr>
        <a:xfrm>
          <a:off x="12763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53CA31F-46F2-44E2-B18C-0311C366428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3D2C4970-3D5A-4780-B143-576AA3B7194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580F1857-707E-42D8-A54A-32B179F1EAE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45FB0DE6-76C6-4028-8B1A-C25DEFCA6E0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69D742D4-99B9-4490-9952-24C26C61C5D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104866</xdr:rowOff>
    </xdr:from>
    <xdr:to>
      <xdr:col>85</xdr:col>
      <xdr:colOff>177800</xdr:colOff>
      <xdr:row>84</xdr:row>
      <xdr:rowOff>35016</xdr:rowOff>
    </xdr:to>
    <xdr:sp macro="" textlink="">
      <xdr:nvSpPr>
        <xdr:cNvPr id="665" name="楕円 664">
          <a:extLst>
            <a:ext uri="{FF2B5EF4-FFF2-40B4-BE49-F238E27FC236}">
              <a16:creationId xmlns:a16="http://schemas.microsoft.com/office/drawing/2014/main" id="{76CC5342-CBE2-4EB5-8F49-17D812A4E116}"/>
            </a:ext>
          </a:extLst>
        </xdr:cNvPr>
        <xdr:cNvSpPr/>
      </xdr:nvSpPr>
      <xdr:spPr>
        <a:xfrm>
          <a:off x="16268700" y="1433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83293</xdr:rowOff>
    </xdr:from>
    <xdr:ext cx="405111" cy="259045"/>
    <xdr:sp macro="" textlink="">
      <xdr:nvSpPr>
        <xdr:cNvPr id="666" name="【消防施設】&#10;有形固定資産減価償却率該当値テキスト">
          <a:extLst>
            <a:ext uri="{FF2B5EF4-FFF2-40B4-BE49-F238E27FC236}">
              <a16:creationId xmlns:a16="http://schemas.microsoft.com/office/drawing/2014/main" id="{F12BFA30-162D-4D55-822E-7E56DCCEE9E7}"/>
            </a:ext>
          </a:extLst>
        </xdr:cNvPr>
        <xdr:cNvSpPr txBox="1"/>
      </xdr:nvSpPr>
      <xdr:spPr>
        <a:xfrm>
          <a:off x="16357600" y="1431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157118</xdr:rowOff>
    </xdr:from>
    <xdr:to>
      <xdr:col>81</xdr:col>
      <xdr:colOff>101600</xdr:colOff>
      <xdr:row>83</xdr:row>
      <xdr:rowOff>87268</xdr:rowOff>
    </xdr:to>
    <xdr:sp macro="" textlink="">
      <xdr:nvSpPr>
        <xdr:cNvPr id="667" name="楕円 666">
          <a:extLst>
            <a:ext uri="{FF2B5EF4-FFF2-40B4-BE49-F238E27FC236}">
              <a16:creationId xmlns:a16="http://schemas.microsoft.com/office/drawing/2014/main" id="{9AF8A3F3-C0E4-4E1F-880E-3873DC7EEF8D}"/>
            </a:ext>
          </a:extLst>
        </xdr:cNvPr>
        <xdr:cNvSpPr/>
      </xdr:nvSpPr>
      <xdr:spPr>
        <a:xfrm>
          <a:off x="15430500" y="142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36468</xdr:rowOff>
    </xdr:from>
    <xdr:to>
      <xdr:col>85</xdr:col>
      <xdr:colOff>127000</xdr:colOff>
      <xdr:row>83</xdr:row>
      <xdr:rowOff>155666</xdr:rowOff>
    </xdr:to>
    <xdr:cxnSp macro="">
      <xdr:nvCxnSpPr>
        <xdr:cNvPr id="668" name="直線コネクタ 667">
          <a:extLst>
            <a:ext uri="{FF2B5EF4-FFF2-40B4-BE49-F238E27FC236}">
              <a16:creationId xmlns:a16="http://schemas.microsoft.com/office/drawing/2014/main" id="{B84B3E7B-33FC-4437-8D55-CC495E23FA03}"/>
            </a:ext>
          </a:extLst>
        </xdr:cNvPr>
        <xdr:cNvCxnSpPr/>
      </xdr:nvCxnSpPr>
      <xdr:spPr>
        <a:xfrm>
          <a:off x="15481300" y="14266818"/>
          <a:ext cx="838200" cy="11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59145</xdr:rowOff>
    </xdr:from>
    <xdr:to>
      <xdr:col>76</xdr:col>
      <xdr:colOff>165100</xdr:colOff>
      <xdr:row>82</xdr:row>
      <xdr:rowOff>160745</xdr:rowOff>
    </xdr:to>
    <xdr:sp macro="" textlink="">
      <xdr:nvSpPr>
        <xdr:cNvPr id="669" name="楕円 668">
          <a:extLst>
            <a:ext uri="{FF2B5EF4-FFF2-40B4-BE49-F238E27FC236}">
              <a16:creationId xmlns:a16="http://schemas.microsoft.com/office/drawing/2014/main" id="{96BA6983-60D0-4F1F-AC8B-2C1FE598E8AF}"/>
            </a:ext>
          </a:extLst>
        </xdr:cNvPr>
        <xdr:cNvSpPr/>
      </xdr:nvSpPr>
      <xdr:spPr>
        <a:xfrm>
          <a:off x="145415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109945</xdr:rowOff>
    </xdr:from>
    <xdr:to>
      <xdr:col>81</xdr:col>
      <xdr:colOff>50800</xdr:colOff>
      <xdr:row>83</xdr:row>
      <xdr:rowOff>36468</xdr:rowOff>
    </xdr:to>
    <xdr:cxnSp macro="">
      <xdr:nvCxnSpPr>
        <xdr:cNvPr id="670" name="直線コネクタ 669">
          <a:extLst>
            <a:ext uri="{FF2B5EF4-FFF2-40B4-BE49-F238E27FC236}">
              <a16:creationId xmlns:a16="http://schemas.microsoft.com/office/drawing/2014/main" id="{B78C1C1E-BF88-4E94-B77B-04D423276E06}"/>
            </a:ext>
          </a:extLst>
        </xdr:cNvPr>
        <xdr:cNvCxnSpPr/>
      </xdr:nvCxnSpPr>
      <xdr:spPr>
        <a:xfrm>
          <a:off x="14592300" y="14168845"/>
          <a:ext cx="889000" cy="9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160382</xdr:rowOff>
    </xdr:from>
    <xdr:to>
      <xdr:col>72</xdr:col>
      <xdr:colOff>38100</xdr:colOff>
      <xdr:row>83</xdr:row>
      <xdr:rowOff>90532</xdr:rowOff>
    </xdr:to>
    <xdr:sp macro="" textlink="">
      <xdr:nvSpPr>
        <xdr:cNvPr id="671" name="楕円 670">
          <a:extLst>
            <a:ext uri="{FF2B5EF4-FFF2-40B4-BE49-F238E27FC236}">
              <a16:creationId xmlns:a16="http://schemas.microsoft.com/office/drawing/2014/main" id="{3F473959-D782-49B3-8DE3-E3664F74EA2C}"/>
            </a:ext>
          </a:extLst>
        </xdr:cNvPr>
        <xdr:cNvSpPr/>
      </xdr:nvSpPr>
      <xdr:spPr>
        <a:xfrm>
          <a:off x="136525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109945</xdr:rowOff>
    </xdr:from>
    <xdr:to>
      <xdr:col>76</xdr:col>
      <xdr:colOff>114300</xdr:colOff>
      <xdr:row>83</xdr:row>
      <xdr:rowOff>39732</xdr:rowOff>
    </xdr:to>
    <xdr:cxnSp macro="">
      <xdr:nvCxnSpPr>
        <xdr:cNvPr id="672" name="直線コネクタ 671">
          <a:extLst>
            <a:ext uri="{FF2B5EF4-FFF2-40B4-BE49-F238E27FC236}">
              <a16:creationId xmlns:a16="http://schemas.microsoft.com/office/drawing/2014/main" id="{8013F86E-E3A1-4EC8-943F-DC6E0956436C}"/>
            </a:ext>
          </a:extLst>
        </xdr:cNvPr>
        <xdr:cNvCxnSpPr/>
      </xdr:nvCxnSpPr>
      <xdr:spPr>
        <a:xfrm flipV="1">
          <a:off x="13703300" y="14168845"/>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67311</xdr:rowOff>
    </xdr:from>
    <xdr:to>
      <xdr:col>67</xdr:col>
      <xdr:colOff>101600</xdr:colOff>
      <xdr:row>82</xdr:row>
      <xdr:rowOff>168911</xdr:rowOff>
    </xdr:to>
    <xdr:sp macro="" textlink="">
      <xdr:nvSpPr>
        <xdr:cNvPr id="673" name="楕円 672">
          <a:extLst>
            <a:ext uri="{FF2B5EF4-FFF2-40B4-BE49-F238E27FC236}">
              <a16:creationId xmlns:a16="http://schemas.microsoft.com/office/drawing/2014/main" id="{A70496E9-C8F9-4FAA-BA57-D99F4CCFB048}"/>
            </a:ext>
          </a:extLst>
        </xdr:cNvPr>
        <xdr:cNvSpPr/>
      </xdr:nvSpPr>
      <xdr:spPr>
        <a:xfrm>
          <a:off x="12763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118111</xdr:rowOff>
    </xdr:from>
    <xdr:to>
      <xdr:col>71</xdr:col>
      <xdr:colOff>177800</xdr:colOff>
      <xdr:row>83</xdr:row>
      <xdr:rowOff>39732</xdr:rowOff>
    </xdr:to>
    <xdr:cxnSp macro="">
      <xdr:nvCxnSpPr>
        <xdr:cNvPr id="674" name="直線コネクタ 673">
          <a:extLst>
            <a:ext uri="{FF2B5EF4-FFF2-40B4-BE49-F238E27FC236}">
              <a16:creationId xmlns:a16="http://schemas.microsoft.com/office/drawing/2014/main" id="{ECC6E252-8DA8-4EAD-AE7D-06C2848A9482}"/>
            </a:ext>
          </a:extLst>
        </xdr:cNvPr>
        <xdr:cNvCxnSpPr/>
      </xdr:nvCxnSpPr>
      <xdr:spPr>
        <a:xfrm>
          <a:off x="12814300" y="14177011"/>
          <a:ext cx="889000" cy="9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675" name="n_1aveValue【消防施設】&#10;有形固定資産減価償却率">
          <a:extLst>
            <a:ext uri="{FF2B5EF4-FFF2-40B4-BE49-F238E27FC236}">
              <a16:creationId xmlns:a16="http://schemas.microsoft.com/office/drawing/2014/main" id="{EFFD2E14-686E-4C90-8DAB-2EA8411F3170}"/>
            </a:ext>
          </a:extLst>
        </xdr:cNvPr>
        <xdr:cNvSpPr txBox="1"/>
      </xdr:nvSpPr>
      <xdr:spPr>
        <a:xfrm>
          <a:off x="15266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3283</xdr:rowOff>
    </xdr:from>
    <xdr:ext cx="405111" cy="259045"/>
    <xdr:sp macro="" textlink="">
      <xdr:nvSpPr>
        <xdr:cNvPr id="676" name="n_2aveValue【消防施設】&#10;有形固定資産減価償却率">
          <a:extLst>
            <a:ext uri="{FF2B5EF4-FFF2-40B4-BE49-F238E27FC236}">
              <a16:creationId xmlns:a16="http://schemas.microsoft.com/office/drawing/2014/main" id="{DDABBE83-7FF6-4E38-9BE3-E9C852B988A0}"/>
            </a:ext>
          </a:extLst>
        </xdr:cNvPr>
        <xdr:cNvSpPr txBox="1"/>
      </xdr:nvSpPr>
      <xdr:spPr>
        <a:xfrm>
          <a:off x="14389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35214</xdr:rowOff>
    </xdr:from>
    <xdr:ext cx="405111" cy="259045"/>
    <xdr:sp macro="" textlink="">
      <xdr:nvSpPr>
        <xdr:cNvPr id="677" name="n_3aveValue【消防施設】&#10;有形固定資産減価償却率">
          <a:extLst>
            <a:ext uri="{FF2B5EF4-FFF2-40B4-BE49-F238E27FC236}">
              <a16:creationId xmlns:a16="http://schemas.microsoft.com/office/drawing/2014/main" id="{7B383B6F-5006-4249-AB57-3FEED296352B}"/>
            </a:ext>
          </a:extLst>
        </xdr:cNvPr>
        <xdr:cNvSpPr txBox="1"/>
      </xdr:nvSpPr>
      <xdr:spPr>
        <a:xfrm>
          <a:off x="13500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73496</xdr:rowOff>
    </xdr:from>
    <xdr:ext cx="405111" cy="259045"/>
    <xdr:sp macro="" textlink="">
      <xdr:nvSpPr>
        <xdr:cNvPr id="678" name="n_4aveValue【消防施設】&#10;有形固定資産減価償却率">
          <a:extLst>
            <a:ext uri="{FF2B5EF4-FFF2-40B4-BE49-F238E27FC236}">
              <a16:creationId xmlns:a16="http://schemas.microsoft.com/office/drawing/2014/main" id="{03B615EB-DDF2-4E78-8BD0-FEBA3626BE5E}"/>
            </a:ext>
          </a:extLst>
        </xdr:cNvPr>
        <xdr:cNvSpPr txBox="1"/>
      </xdr:nvSpPr>
      <xdr:spPr>
        <a:xfrm>
          <a:off x="12611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78395</xdr:rowOff>
    </xdr:from>
    <xdr:ext cx="405111" cy="259045"/>
    <xdr:sp macro="" textlink="">
      <xdr:nvSpPr>
        <xdr:cNvPr id="679" name="n_1mainValue【消防施設】&#10;有形固定資産減価償却率">
          <a:extLst>
            <a:ext uri="{FF2B5EF4-FFF2-40B4-BE49-F238E27FC236}">
              <a16:creationId xmlns:a16="http://schemas.microsoft.com/office/drawing/2014/main" id="{B5D04C55-BC5F-4C95-9236-BAF92B6ACA11}"/>
            </a:ext>
          </a:extLst>
        </xdr:cNvPr>
        <xdr:cNvSpPr txBox="1"/>
      </xdr:nvSpPr>
      <xdr:spPr>
        <a:xfrm>
          <a:off x="15266044" y="1430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5822</xdr:rowOff>
    </xdr:from>
    <xdr:ext cx="405111" cy="259045"/>
    <xdr:sp macro="" textlink="">
      <xdr:nvSpPr>
        <xdr:cNvPr id="680" name="n_2mainValue【消防施設】&#10;有形固定資産減価償却率">
          <a:extLst>
            <a:ext uri="{FF2B5EF4-FFF2-40B4-BE49-F238E27FC236}">
              <a16:creationId xmlns:a16="http://schemas.microsoft.com/office/drawing/2014/main" id="{37A47239-788A-4990-8DF5-326933969DE2}"/>
            </a:ext>
          </a:extLst>
        </xdr:cNvPr>
        <xdr:cNvSpPr txBox="1"/>
      </xdr:nvSpPr>
      <xdr:spPr>
        <a:xfrm>
          <a:off x="14389744" y="138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81659</xdr:rowOff>
    </xdr:from>
    <xdr:ext cx="405111" cy="259045"/>
    <xdr:sp macro="" textlink="">
      <xdr:nvSpPr>
        <xdr:cNvPr id="681" name="n_3mainValue【消防施設】&#10;有形固定資産減価償却率">
          <a:extLst>
            <a:ext uri="{FF2B5EF4-FFF2-40B4-BE49-F238E27FC236}">
              <a16:creationId xmlns:a16="http://schemas.microsoft.com/office/drawing/2014/main" id="{B58C6CC3-7DA4-40CC-BB1A-6DF4A6D64F29}"/>
            </a:ext>
          </a:extLst>
        </xdr:cNvPr>
        <xdr:cNvSpPr txBox="1"/>
      </xdr:nvSpPr>
      <xdr:spPr>
        <a:xfrm>
          <a:off x="135007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13988</xdr:rowOff>
    </xdr:from>
    <xdr:ext cx="405111" cy="259045"/>
    <xdr:sp macro="" textlink="">
      <xdr:nvSpPr>
        <xdr:cNvPr id="682" name="n_4mainValue【消防施設】&#10;有形固定資産減価償却率">
          <a:extLst>
            <a:ext uri="{FF2B5EF4-FFF2-40B4-BE49-F238E27FC236}">
              <a16:creationId xmlns:a16="http://schemas.microsoft.com/office/drawing/2014/main" id="{5D49B291-4DD3-461D-8358-28822747270E}"/>
            </a:ext>
          </a:extLst>
        </xdr:cNvPr>
        <xdr:cNvSpPr txBox="1"/>
      </xdr:nvSpPr>
      <xdr:spPr>
        <a:xfrm>
          <a:off x="12611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FE89C686-FAAE-499E-8523-079B8AFE4EF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2FA136F3-DFEE-4915-AA2B-E2E8497F0A3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FF3814C6-EC10-4D61-AA1A-E738A738080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7C507129-50BA-435B-9FAB-F092A40FAD9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69BAD4B7-14E9-4C85-9781-041F8304B7B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1A9F2D78-ABE2-4BEA-90C2-60122F04E07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8F342EBA-6A86-4067-99D1-89BE170C957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CF7A6E02-7DB7-4806-BFD9-A2C3232B65D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7C12CF85-A3DE-42E6-AC2A-8962D78FBD0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A22BEEFC-C0E1-4B85-AFB6-B89F3CE25C9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3" name="直線コネクタ 692">
          <a:extLst>
            <a:ext uri="{FF2B5EF4-FFF2-40B4-BE49-F238E27FC236}">
              <a16:creationId xmlns:a16="http://schemas.microsoft.com/office/drawing/2014/main" id="{7FF8B048-5694-458A-806D-701D558B79BE}"/>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4" name="テキスト ボックス 693">
          <a:extLst>
            <a:ext uri="{FF2B5EF4-FFF2-40B4-BE49-F238E27FC236}">
              <a16:creationId xmlns:a16="http://schemas.microsoft.com/office/drawing/2014/main" id="{D2F045E7-4A38-4039-92E4-9505C2052B12}"/>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5" name="直線コネクタ 694">
          <a:extLst>
            <a:ext uri="{FF2B5EF4-FFF2-40B4-BE49-F238E27FC236}">
              <a16:creationId xmlns:a16="http://schemas.microsoft.com/office/drawing/2014/main" id="{98F1FBAA-53CD-4CAD-A637-FAFA43812C39}"/>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6" name="テキスト ボックス 695">
          <a:extLst>
            <a:ext uri="{FF2B5EF4-FFF2-40B4-BE49-F238E27FC236}">
              <a16:creationId xmlns:a16="http://schemas.microsoft.com/office/drawing/2014/main" id="{ADBBABC9-CCC5-4E7E-B0F5-939227772198}"/>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7" name="直線コネクタ 696">
          <a:extLst>
            <a:ext uri="{FF2B5EF4-FFF2-40B4-BE49-F238E27FC236}">
              <a16:creationId xmlns:a16="http://schemas.microsoft.com/office/drawing/2014/main" id="{D212D63E-FDB9-4D63-A728-4446B07215D2}"/>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8" name="テキスト ボックス 697">
          <a:extLst>
            <a:ext uri="{FF2B5EF4-FFF2-40B4-BE49-F238E27FC236}">
              <a16:creationId xmlns:a16="http://schemas.microsoft.com/office/drawing/2014/main" id="{406C0F8D-DD01-4A3E-A708-6D1F973AF2C2}"/>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9" name="直線コネクタ 698">
          <a:extLst>
            <a:ext uri="{FF2B5EF4-FFF2-40B4-BE49-F238E27FC236}">
              <a16:creationId xmlns:a16="http://schemas.microsoft.com/office/drawing/2014/main" id="{5647AD30-F7E2-4B9A-8261-AAC41A28F9C5}"/>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0" name="テキスト ボックス 699">
          <a:extLst>
            <a:ext uri="{FF2B5EF4-FFF2-40B4-BE49-F238E27FC236}">
              <a16:creationId xmlns:a16="http://schemas.microsoft.com/office/drawing/2014/main" id="{C9EEADEA-3173-4B34-8FA4-FDA16453106F}"/>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1" name="直線コネクタ 700">
          <a:extLst>
            <a:ext uri="{FF2B5EF4-FFF2-40B4-BE49-F238E27FC236}">
              <a16:creationId xmlns:a16="http://schemas.microsoft.com/office/drawing/2014/main" id="{D78E3878-47B0-4E51-84EA-9EF1D25B3D44}"/>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2" name="テキスト ボックス 701">
          <a:extLst>
            <a:ext uri="{FF2B5EF4-FFF2-40B4-BE49-F238E27FC236}">
              <a16:creationId xmlns:a16="http://schemas.microsoft.com/office/drawing/2014/main" id="{B0F8CB7D-3C05-48A7-B2C0-88F7E62898F5}"/>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3" name="直線コネクタ 702">
          <a:extLst>
            <a:ext uri="{FF2B5EF4-FFF2-40B4-BE49-F238E27FC236}">
              <a16:creationId xmlns:a16="http://schemas.microsoft.com/office/drawing/2014/main" id="{F4B51F70-B281-4272-857B-A213EE833CC3}"/>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4" name="テキスト ボックス 703">
          <a:extLst>
            <a:ext uri="{FF2B5EF4-FFF2-40B4-BE49-F238E27FC236}">
              <a16:creationId xmlns:a16="http://schemas.microsoft.com/office/drawing/2014/main" id="{C95E48E0-85E1-4783-BE9B-CB678F81FEFC}"/>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4DA60194-2DAD-45D9-B401-A7B7DF158B1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1477CB4A-48F4-4DAB-965C-6791519C5B2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a:extLst>
            <a:ext uri="{FF2B5EF4-FFF2-40B4-BE49-F238E27FC236}">
              <a16:creationId xmlns:a16="http://schemas.microsoft.com/office/drawing/2014/main" id="{2FB3182E-B27B-467B-8B0E-B5A88281E1D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708" name="直線コネクタ 707">
          <a:extLst>
            <a:ext uri="{FF2B5EF4-FFF2-40B4-BE49-F238E27FC236}">
              <a16:creationId xmlns:a16="http://schemas.microsoft.com/office/drawing/2014/main" id="{85C67184-68CD-4829-9EE7-E74E88FC915B}"/>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709" name="【消防施設】&#10;一人当たり面積最小値テキスト">
          <a:extLst>
            <a:ext uri="{FF2B5EF4-FFF2-40B4-BE49-F238E27FC236}">
              <a16:creationId xmlns:a16="http://schemas.microsoft.com/office/drawing/2014/main" id="{92046C00-3AD2-496E-9B77-4FCE0B4DD9C8}"/>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710" name="直線コネクタ 709">
          <a:extLst>
            <a:ext uri="{FF2B5EF4-FFF2-40B4-BE49-F238E27FC236}">
              <a16:creationId xmlns:a16="http://schemas.microsoft.com/office/drawing/2014/main" id="{01CE6919-A34A-46BF-BB9C-A5493487E720}"/>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711" name="【消防施設】&#10;一人当たり面積最大値テキスト">
          <a:extLst>
            <a:ext uri="{FF2B5EF4-FFF2-40B4-BE49-F238E27FC236}">
              <a16:creationId xmlns:a16="http://schemas.microsoft.com/office/drawing/2014/main" id="{720B9C83-DC5D-4C3A-B202-04AC921B32F3}"/>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712" name="直線コネクタ 711">
          <a:extLst>
            <a:ext uri="{FF2B5EF4-FFF2-40B4-BE49-F238E27FC236}">
              <a16:creationId xmlns:a16="http://schemas.microsoft.com/office/drawing/2014/main" id="{8A422707-E0F1-45EF-AD69-DEF2C3C99412}"/>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163303</xdr:rowOff>
    </xdr:from>
    <xdr:ext cx="469744" cy="259045"/>
    <xdr:sp macro="" textlink="">
      <xdr:nvSpPr>
        <xdr:cNvPr id="713" name="【消防施設】&#10;一人当たり面積平均値テキスト">
          <a:extLst>
            <a:ext uri="{FF2B5EF4-FFF2-40B4-BE49-F238E27FC236}">
              <a16:creationId xmlns:a16="http://schemas.microsoft.com/office/drawing/2014/main" id="{2928167E-8223-4B81-8CEF-ACDF4856B292}"/>
            </a:ext>
          </a:extLst>
        </xdr:cNvPr>
        <xdr:cNvSpPr txBox="1"/>
      </xdr:nvSpPr>
      <xdr:spPr>
        <a:xfrm>
          <a:off x="22199600" y="14736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714" name="フローチャート: 判断 713">
          <a:extLst>
            <a:ext uri="{FF2B5EF4-FFF2-40B4-BE49-F238E27FC236}">
              <a16:creationId xmlns:a16="http://schemas.microsoft.com/office/drawing/2014/main" id="{4BC6C0DB-C4DC-4AF6-A449-17CABD7C4636}"/>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715" name="フローチャート: 判断 714">
          <a:extLst>
            <a:ext uri="{FF2B5EF4-FFF2-40B4-BE49-F238E27FC236}">
              <a16:creationId xmlns:a16="http://schemas.microsoft.com/office/drawing/2014/main" id="{3727F940-4D59-4563-9074-0803BD852292}"/>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716" name="フローチャート: 判断 715">
          <a:extLst>
            <a:ext uri="{FF2B5EF4-FFF2-40B4-BE49-F238E27FC236}">
              <a16:creationId xmlns:a16="http://schemas.microsoft.com/office/drawing/2014/main" id="{EBA1945B-92B8-48EB-BD74-6FD8EB19E321}"/>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151566</xdr:rowOff>
    </xdr:from>
    <xdr:to>
      <xdr:col>102</xdr:col>
      <xdr:colOff>165100</xdr:colOff>
      <xdr:row>86</xdr:row>
      <xdr:rowOff>81716</xdr:rowOff>
    </xdr:to>
    <xdr:sp macro="" textlink="">
      <xdr:nvSpPr>
        <xdr:cNvPr id="717" name="フローチャート: 判断 716">
          <a:extLst>
            <a:ext uri="{FF2B5EF4-FFF2-40B4-BE49-F238E27FC236}">
              <a16:creationId xmlns:a16="http://schemas.microsoft.com/office/drawing/2014/main" id="{6F82D4FC-3C4A-448A-BCBB-25F3047C575C}"/>
            </a:ext>
          </a:extLst>
        </xdr:cNvPr>
        <xdr:cNvSpPr/>
      </xdr:nvSpPr>
      <xdr:spPr>
        <a:xfrm>
          <a:off x="19494500" y="14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17345</xdr:rowOff>
    </xdr:from>
    <xdr:to>
      <xdr:col>98</xdr:col>
      <xdr:colOff>38100</xdr:colOff>
      <xdr:row>86</xdr:row>
      <xdr:rowOff>118945</xdr:rowOff>
    </xdr:to>
    <xdr:sp macro="" textlink="">
      <xdr:nvSpPr>
        <xdr:cNvPr id="718" name="フローチャート: 判断 717">
          <a:extLst>
            <a:ext uri="{FF2B5EF4-FFF2-40B4-BE49-F238E27FC236}">
              <a16:creationId xmlns:a16="http://schemas.microsoft.com/office/drawing/2014/main" id="{1139049F-E90B-4D77-B87A-719920CB5259}"/>
            </a:ext>
          </a:extLst>
        </xdr:cNvPr>
        <xdr:cNvSpPr/>
      </xdr:nvSpPr>
      <xdr:spPr>
        <a:xfrm>
          <a:off x="18605500" y="1476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53529147-CB37-4096-83F7-28D082BED83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E28DEADC-EE3A-46AE-AEC1-79A5F36B530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BF6E0534-990C-42DC-8B92-10C5E250124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B340DF0B-E121-4916-856F-B627174C5F8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1A0CC187-8017-484C-BC76-D8243534748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162342</xdr:rowOff>
    </xdr:from>
    <xdr:to>
      <xdr:col>116</xdr:col>
      <xdr:colOff>114300</xdr:colOff>
      <xdr:row>86</xdr:row>
      <xdr:rowOff>92492</xdr:rowOff>
    </xdr:to>
    <xdr:sp macro="" textlink="">
      <xdr:nvSpPr>
        <xdr:cNvPr id="724" name="楕円 723">
          <a:extLst>
            <a:ext uri="{FF2B5EF4-FFF2-40B4-BE49-F238E27FC236}">
              <a16:creationId xmlns:a16="http://schemas.microsoft.com/office/drawing/2014/main" id="{073A887A-B928-4560-BA82-A0E7594FF104}"/>
            </a:ext>
          </a:extLst>
        </xdr:cNvPr>
        <xdr:cNvSpPr/>
      </xdr:nvSpPr>
      <xdr:spPr>
        <a:xfrm>
          <a:off x="22110700" y="1473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121719</xdr:rowOff>
    </xdr:from>
    <xdr:ext cx="469744" cy="259045"/>
    <xdr:sp macro="" textlink="">
      <xdr:nvSpPr>
        <xdr:cNvPr id="725" name="【消防施設】&#10;一人当たり面積該当値テキスト">
          <a:extLst>
            <a:ext uri="{FF2B5EF4-FFF2-40B4-BE49-F238E27FC236}">
              <a16:creationId xmlns:a16="http://schemas.microsoft.com/office/drawing/2014/main" id="{55BD51AA-7806-4806-97BA-8B5A9FC31190}"/>
            </a:ext>
          </a:extLst>
        </xdr:cNvPr>
        <xdr:cNvSpPr txBox="1"/>
      </xdr:nvSpPr>
      <xdr:spPr>
        <a:xfrm>
          <a:off x="22199600" y="1452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168873</xdr:rowOff>
    </xdr:from>
    <xdr:to>
      <xdr:col>112</xdr:col>
      <xdr:colOff>38100</xdr:colOff>
      <xdr:row>86</xdr:row>
      <xdr:rowOff>99023</xdr:rowOff>
    </xdr:to>
    <xdr:sp macro="" textlink="">
      <xdr:nvSpPr>
        <xdr:cNvPr id="726" name="楕円 725">
          <a:extLst>
            <a:ext uri="{FF2B5EF4-FFF2-40B4-BE49-F238E27FC236}">
              <a16:creationId xmlns:a16="http://schemas.microsoft.com/office/drawing/2014/main" id="{930D0A87-ED7A-4B8A-B86E-C683E16836C1}"/>
            </a:ext>
          </a:extLst>
        </xdr:cNvPr>
        <xdr:cNvSpPr/>
      </xdr:nvSpPr>
      <xdr:spPr>
        <a:xfrm>
          <a:off x="21272500" y="1474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41692</xdr:rowOff>
    </xdr:from>
    <xdr:to>
      <xdr:col>116</xdr:col>
      <xdr:colOff>63500</xdr:colOff>
      <xdr:row>86</xdr:row>
      <xdr:rowOff>48223</xdr:rowOff>
    </xdr:to>
    <xdr:cxnSp macro="">
      <xdr:nvCxnSpPr>
        <xdr:cNvPr id="727" name="直線コネクタ 726">
          <a:extLst>
            <a:ext uri="{FF2B5EF4-FFF2-40B4-BE49-F238E27FC236}">
              <a16:creationId xmlns:a16="http://schemas.microsoft.com/office/drawing/2014/main" id="{88FE8EA3-83B3-4185-8F52-B75304D7571C}"/>
            </a:ext>
          </a:extLst>
        </xdr:cNvPr>
        <xdr:cNvCxnSpPr/>
      </xdr:nvCxnSpPr>
      <xdr:spPr>
        <a:xfrm flipV="1">
          <a:off x="21323300" y="1478639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1343</xdr:rowOff>
    </xdr:from>
    <xdr:to>
      <xdr:col>107</xdr:col>
      <xdr:colOff>101600</xdr:colOff>
      <xdr:row>86</xdr:row>
      <xdr:rowOff>102943</xdr:rowOff>
    </xdr:to>
    <xdr:sp macro="" textlink="">
      <xdr:nvSpPr>
        <xdr:cNvPr id="728" name="楕円 727">
          <a:extLst>
            <a:ext uri="{FF2B5EF4-FFF2-40B4-BE49-F238E27FC236}">
              <a16:creationId xmlns:a16="http://schemas.microsoft.com/office/drawing/2014/main" id="{373BBA1B-8A7C-43E0-9CB9-933A5002DDEF}"/>
            </a:ext>
          </a:extLst>
        </xdr:cNvPr>
        <xdr:cNvSpPr/>
      </xdr:nvSpPr>
      <xdr:spPr>
        <a:xfrm>
          <a:off x="20383500" y="1474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48223</xdr:rowOff>
    </xdr:from>
    <xdr:to>
      <xdr:col>111</xdr:col>
      <xdr:colOff>177800</xdr:colOff>
      <xdr:row>86</xdr:row>
      <xdr:rowOff>52143</xdr:rowOff>
    </xdr:to>
    <xdr:cxnSp macro="">
      <xdr:nvCxnSpPr>
        <xdr:cNvPr id="729" name="直線コネクタ 728">
          <a:extLst>
            <a:ext uri="{FF2B5EF4-FFF2-40B4-BE49-F238E27FC236}">
              <a16:creationId xmlns:a16="http://schemas.microsoft.com/office/drawing/2014/main" id="{141CE0B2-086B-4EBC-A809-2335D3108754}"/>
            </a:ext>
          </a:extLst>
        </xdr:cNvPr>
        <xdr:cNvCxnSpPr/>
      </xdr:nvCxnSpPr>
      <xdr:spPr>
        <a:xfrm flipV="1">
          <a:off x="20434300" y="14792923"/>
          <a:ext cx="889000" cy="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30407</xdr:rowOff>
    </xdr:from>
    <xdr:to>
      <xdr:col>102</xdr:col>
      <xdr:colOff>165100</xdr:colOff>
      <xdr:row>86</xdr:row>
      <xdr:rowOff>132007</xdr:rowOff>
    </xdr:to>
    <xdr:sp macro="" textlink="">
      <xdr:nvSpPr>
        <xdr:cNvPr id="730" name="楕円 729">
          <a:extLst>
            <a:ext uri="{FF2B5EF4-FFF2-40B4-BE49-F238E27FC236}">
              <a16:creationId xmlns:a16="http://schemas.microsoft.com/office/drawing/2014/main" id="{5C150953-ED64-46DE-A86B-B100DF686574}"/>
            </a:ext>
          </a:extLst>
        </xdr:cNvPr>
        <xdr:cNvSpPr/>
      </xdr:nvSpPr>
      <xdr:spPr>
        <a:xfrm>
          <a:off x="19494500" y="1477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52143</xdr:rowOff>
    </xdr:from>
    <xdr:to>
      <xdr:col>107</xdr:col>
      <xdr:colOff>50800</xdr:colOff>
      <xdr:row>86</xdr:row>
      <xdr:rowOff>81207</xdr:rowOff>
    </xdr:to>
    <xdr:cxnSp macro="">
      <xdr:nvCxnSpPr>
        <xdr:cNvPr id="731" name="直線コネクタ 730">
          <a:extLst>
            <a:ext uri="{FF2B5EF4-FFF2-40B4-BE49-F238E27FC236}">
              <a16:creationId xmlns:a16="http://schemas.microsoft.com/office/drawing/2014/main" id="{4CC67F81-6779-4B3D-A5BE-80542ADD1861}"/>
            </a:ext>
          </a:extLst>
        </xdr:cNvPr>
        <xdr:cNvCxnSpPr/>
      </xdr:nvCxnSpPr>
      <xdr:spPr>
        <a:xfrm flipV="1">
          <a:off x="19545300" y="14796843"/>
          <a:ext cx="889000" cy="2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32694</xdr:rowOff>
    </xdr:from>
    <xdr:to>
      <xdr:col>98</xdr:col>
      <xdr:colOff>38100</xdr:colOff>
      <xdr:row>86</xdr:row>
      <xdr:rowOff>134294</xdr:rowOff>
    </xdr:to>
    <xdr:sp macro="" textlink="">
      <xdr:nvSpPr>
        <xdr:cNvPr id="732" name="楕円 731">
          <a:extLst>
            <a:ext uri="{FF2B5EF4-FFF2-40B4-BE49-F238E27FC236}">
              <a16:creationId xmlns:a16="http://schemas.microsoft.com/office/drawing/2014/main" id="{0A4F5403-06AE-401E-9544-78FCE414AE6D}"/>
            </a:ext>
          </a:extLst>
        </xdr:cNvPr>
        <xdr:cNvSpPr/>
      </xdr:nvSpPr>
      <xdr:spPr>
        <a:xfrm>
          <a:off x="18605500" y="1477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81207</xdr:rowOff>
    </xdr:from>
    <xdr:to>
      <xdr:col>102</xdr:col>
      <xdr:colOff>114300</xdr:colOff>
      <xdr:row>86</xdr:row>
      <xdr:rowOff>83494</xdr:rowOff>
    </xdr:to>
    <xdr:cxnSp macro="">
      <xdr:nvCxnSpPr>
        <xdr:cNvPr id="733" name="直線コネクタ 732">
          <a:extLst>
            <a:ext uri="{FF2B5EF4-FFF2-40B4-BE49-F238E27FC236}">
              <a16:creationId xmlns:a16="http://schemas.microsoft.com/office/drawing/2014/main" id="{F2D3AD49-E898-4D70-BF44-58EC8BC4368F}"/>
            </a:ext>
          </a:extLst>
        </xdr:cNvPr>
        <xdr:cNvCxnSpPr/>
      </xdr:nvCxnSpPr>
      <xdr:spPr>
        <a:xfrm flipV="1">
          <a:off x="18656300" y="1482590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113991</xdr:rowOff>
    </xdr:from>
    <xdr:ext cx="469744" cy="259045"/>
    <xdr:sp macro="" textlink="">
      <xdr:nvSpPr>
        <xdr:cNvPr id="734" name="n_1aveValue【消防施設】&#10;一人当たり面積">
          <a:extLst>
            <a:ext uri="{FF2B5EF4-FFF2-40B4-BE49-F238E27FC236}">
              <a16:creationId xmlns:a16="http://schemas.microsoft.com/office/drawing/2014/main" id="{B7A682A1-6DD7-42D2-B1D0-62C225766C8D}"/>
            </a:ext>
          </a:extLst>
        </xdr:cNvPr>
        <xdr:cNvSpPr txBox="1"/>
      </xdr:nvSpPr>
      <xdr:spPr>
        <a:xfrm>
          <a:off x="21075727" y="1485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116603</xdr:rowOff>
    </xdr:from>
    <xdr:ext cx="469744" cy="259045"/>
    <xdr:sp macro="" textlink="">
      <xdr:nvSpPr>
        <xdr:cNvPr id="735" name="n_2aveValue【消防施設】&#10;一人当たり面積">
          <a:extLst>
            <a:ext uri="{FF2B5EF4-FFF2-40B4-BE49-F238E27FC236}">
              <a16:creationId xmlns:a16="http://schemas.microsoft.com/office/drawing/2014/main" id="{7E25A87C-597D-413A-8D55-661282B55E33}"/>
            </a:ext>
          </a:extLst>
        </xdr:cNvPr>
        <xdr:cNvSpPr txBox="1"/>
      </xdr:nvSpPr>
      <xdr:spPr>
        <a:xfrm>
          <a:off x="20199427"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98243</xdr:rowOff>
    </xdr:from>
    <xdr:ext cx="469744" cy="259045"/>
    <xdr:sp macro="" textlink="">
      <xdr:nvSpPr>
        <xdr:cNvPr id="736" name="n_3aveValue【消防施設】&#10;一人当たり面積">
          <a:extLst>
            <a:ext uri="{FF2B5EF4-FFF2-40B4-BE49-F238E27FC236}">
              <a16:creationId xmlns:a16="http://schemas.microsoft.com/office/drawing/2014/main" id="{AF611A41-EC7D-4FEA-ABE9-7D45BBFCD049}"/>
            </a:ext>
          </a:extLst>
        </xdr:cNvPr>
        <xdr:cNvSpPr txBox="1"/>
      </xdr:nvSpPr>
      <xdr:spPr>
        <a:xfrm>
          <a:off x="19310427" y="1450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135472</xdr:rowOff>
    </xdr:from>
    <xdr:ext cx="469744" cy="259045"/>
    <xdr:sp macro="" textlink="">
      <xdr:nvSpPr>
        <xdr:cNvPr id="737" name="n_4aveValue【消防施設】&#10;一人当たり面積">
          <a:extLst>
            <a:ext uri="{FF2B5EF4-FFF2-40B4-BE49-F238E27FC236}">
              <a16:creationId xmlns:a16="http://schemas.microsoft.com/office/drawing/2014/main" id="{AC053725-C989-4DBA-B025-C28514222612}"/>
            </a:ext>
          </a:extLst>
        </xdr:cNvPr>
        <xdr:cNvSpPr txBox="1"/>
      </xdr:nvSpPr>
      <xdr:spPr>
        <a:xfrm>
          <a:off x="18421427" y="14537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115550</xdr:rowOff>
    </xdr:from>
    <xdr:ext cx="469744" cy="259045"/>
    <xdr:sp macro="" textlink="">
      <xdr:nvSpPr>
        <xdr:cNvPr id="738" name="n_1mainValue【消防施設】&#10;一人当たり面積">
          <a:extLst>
            <a:ext uri="{FF2B5EF4-FFF2-40B4-BE49-F238E27FC236}">
              <a16:creationId xmlns:a16="http://schemas.microsoft.com/office/drawing/2014/main" id="{BA6FDC3C-7E84-4817-957A-160CEBCC3D02}"/>
            </a:ext>
          </a:extLst>
        </xdr:cNvPr>
        <xdr:cNvSpPr txBox="1"/>
      </xdr:nvSpPr>
      <xdr:spPr>
        <a:xfrm>
          <a:off x="21075727" y="145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119470</xdr:rowOff>
    </xdr:from>
    <xdr:ext cx="469744" cy="259045"/>
    <xdr:sp macro="" textlink="">
      <xdr:nvSpPr>
        <xdr:cNvPr id="739" name="n_2mainValue【消防施設】&#10;一人当たり面積">
          <a:extLst>
            <a:ext uri="{FF2B5EF4-FFF2-40B4-BE49-F238E27FC236}">
              <a16:creationId xmlns:a16="http://schemas.microsoft.com/office/drawing/2014/main" id="{DE80A01C-8986-490B-8699-C0411E3DD83C}"/>
            </a:ext>
          </a:extLst>
        </xdr:cNvPr>
        <xdr:cNvSpPr txBox="1"/>
      </xdr:nvSpPr>
      <xdr:spPr>
        <a:xfrm>
          <a:off x="20199427" y="14521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123134</xdr:rowOff>
    </xdr:from>
    <xdr:ext cx="469744" cy="259045"/>
    <xdr:sp macro="" textlink="">
      <xdr:nvSpPr>
        <xdr:cNvPr id="740" name="n_3mainValue【消防施設】&#10;一人当たり面積">
          <a:extLst>
            <a:ext uri="{FF2B5EF4-FFF2-40B4-BE49-F238E27FC236}">
              <a16:creationId xmlns:a16="http://schemas.microsoft.com/office/drawing/2014/main" id="{69A44316-D43F-439D-B85B-45E982C3EDEE}"/>
            </a:ext>
          </a:extLst>
        </xdr:cNvPr>
        <xdr:cNvSpPr txBox="1"/>
      </xdr:nvSpPr>
      <xdr:spPr>
        <a:xfrm>
          <a:off x="19310427" y="1486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125421</xdr:rowOff>
    </xdr:from>
    <xdr:ext cx="469744" cy="259045"/>
    <xdr:sp macro="" textlink="">
      <xdr:nvSpPr>
        <xdr:cNvPr id="741" name="n_4mainValue【消防施設】&#10;一人当たり面積">
          <a:extLst>
            <a:ext uri="{FF2B5EF4-FFF2-40B4-BE49-F238E27FC236}">
              <a16:creationId xmlns:a16="http://schemas.microsoft.com/office/drawing/2014/main" id="{D4B96933-FEDE-43F4-A49E-193C9EC88824}"/>
            </a:ext>
          </a:extLst>
        </xdr:cNvPr>
        <xdr:cNvSpPr txBox="1"/>
      </xdr:nvSpPr>
      <xdr:spPr>
        <a:xfrm>
          <a:off x="18421427" y="1487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596BF747-B3A1-4582-BB3B-2FE7E5D83CD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7FE3C5DC-6D2C-44C5-891B-886AD923060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8A327E35-7B8D-43E3-A0BC-2CFB0036CCC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0C91ACB2-6440-4D4A-9730-DBDCD37F878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93D9377B-B29A-431F-89FE-C970730F2EE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1CBBCFC1-418A-4C66-A9B9-265A333B63F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D89E3E22-8B85-416D-90B5-F79803104A3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3075781F-C987-4A3E-B2A9-B96023709E9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7E2AA910-0B99-4997-8400-A3D4705197A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93B1575A-4DD6-4881-88E0-8261A32C668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87B5F3B0-0605-4BDF-A614-5FB5BA150ED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8FA45620-AE70-4F69-9ED1-D5FA4B381FF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9966D1ED-8D1E-4876-8670-1DF9B6D346A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CED8DAB4-67ED-407F-A36E-CBFAD4DB3CF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081F5381-A736-4321-8B9A-5EDDA366C17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A998E05D-5D8E-4398-9F8A-5F721A78DBE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9C3E34F2-9C9E-4EA9-B024-DB1ACA61EDC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2D89C76A-B08A-4AFC-8670-1B0C8E9F8EA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CEC17E33-8E78-4C6B-AD9D-A4CE492448A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895770B8-204B-46B0-B8DF-CE0ABD17915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A363FBFF-C1D2-472F-A5E8-2BD859969D8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47A434E8-9343-45AF-9421-2975FFC3BFE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C3A9F7C8-4229-4B60-BC6E-F4FA8688385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C3281CAC-2CF8-4CE9-A785-46F4E648C99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4442A8ED-18DC-44C1-A3B7-93C0ACEA343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767" name="直線コネクタ 766">
          <a:extLst>
            <a:ext uri="{FF2B5EF4-FFF2-40B4-BE49-F238E27FC236}">
              <a16:creationId xmlns:a16="http://schemas.microsoft.com/office/drawing/2014/main" id="{66D72D92-7F18-414C-9D8B-2F00B5A5D306}"/>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8" name="【庁舎】&#10;有形固定資産減価償却率最小値テキスト">
          <a:extLst>
            <a:ext uri="{FF2B5EF4-FFF2-40B4-BE49-F238E27FC236}">
              <a16:creationId xmlns:a16="http://schemas.microsoft.com/office/drawing/2014/main" id="{0F19C9BE-891C-4EC3-9E17-8881CCEB2A0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9" name="直線コネクタ 768">
          <a:extLst>
            <a:ext uri="{FF2B5EF4-FFF2-40B4-BE49-F238E27FC236}">
              <a16:creationId xmlns:a16="http://schemas.microsoft.com/office/drawing/2014/main" id="{472C4338-55AB-49B8-9752-0B4680530868}"/>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770" name="【庁舎】&#10;有形固定資産減価償却率最大値テキスト">
          <a:extLst>
            <a:ext uri="{FF2B5EF4-FFF2-40B4-BE49-F238E27FC236}">
              <a16:creationId xmlns:a16="http://schemas.microsoft.com/office/drawing/2014/main" id="{F41E65B1-3DC3-4C9C-84D9-50870CE3D78D}"/>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771" name="直線コネクタ 770">
          <a:extLst>
            <a:ext uri="{FF2B5EF4-FFF2-40B4-BE49-F238E27FC236}">
              <a16:creationId xmlns:a16="http://schemas.microsoft.com/office/drawing/2014/main" id="{2526B782-4203-4BF5-8593-76FA5DCF6061}"/>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3827</xdr:rowOff>
    </xdr:from>
    <xdr:ext cx="405111" cy="259045"/>
    <xdr:sp macro="" textlink="">
      <xdr:nvSpPr>
        <xdr:cNvPr id="772" name="【庁舎】&#10;有形固定資産減価償却率平均値テキスト">
          <a:extLst>
            <a:ext uri="{FF2B5EF4-FFF2-40B4-BE49-F238E27FC236}">
              <a16:creationId xmlns:a16="http://schemas.microsoft.com/office/drawing/2014/main" id="{D85AD0DD-C3B8-428B-8D58-C5EB845A3275}"/>
            </a:ext>
          </a:extLst>
        </xdr:cNvPr>
        <xdr:cNvSpPr txBox="1"/>
      </xdr:nvSpPr>
      <xdr:spPr>
        <a:xfrm>
          <a:off x="16357600" y="1783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773" name="フローチャート: 判断 772">
          <a:extLst>
            <a:ext uri="{FF2B5EF4-FFF2-40B4-BE49-F238E27FC236}">
              <a16:creationId xmlns:a16="http://schemas.microsoft.com/office/drawing/2014/main" id="{72050CD7-57C8-47D6-8B04-8EBE1FC8C608}"/>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774" name="フローチャート: 判断 773">
          <a:extLst>
            <a:ext uri="{FF2B5EF4-FFF2-40B4-BE49-F238E27FC236}">
              <a16:creationId xmlns:a16="http://schemas.microsoft.com/office/drawing/2014/main" id="{601934A2-A9D5-4CD3-830C-9AEC4D64D44C}"/>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775" name="フローチャート: 判断 774">
          <a:extLst>
            <a:ext uri="{FF2B5EF4-FFF2-40B4-BE49-F238E27FC236}">
              <a16:creationId xmlns:a16="http://schemas.microsoft.com/office/drawing/2014/main" id="{27B46DF2-64BF-4ED1-B104-CD29B868BF9E}"/>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776" name="フローチャート: 判断 775">
          <a:extLst>
            <a:ext uri="{FF2B5EF4-FFF2-40B4-BE49-F238E27FC236}">
              <a16:creationId xmlns:a16="http://schemas.microsoft.com/office/drawing/2014/main" id="{07CA3BB5-CE8A-4281-9B40-D041297F6E34}"/>
            </a:ext>
          </a:extLst>
        </xdr:cNvPr>
        <xdr:cNvSpPr/>
      </xdr:nvSpPr>
      <xdr:spPr>
        <a:xfrm>
          <a:off x="13652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777" name="フローチャート: 判断 776">
          <a:extLst>
            <a:ext uri="{FF2B5EF4-FFF2-40B4-BE49-F238E27FC236}">
              <a16:creationId xmlns:a16="http://schemas.microsoft.com/office/drawing/2014/main" id="{281BA94F-D694-4AAB-9605-8531D6F594EC}"/>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4F7A0CE5-8509-44EC-835D-1D331837E80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38C33211-DB5A-4624-AE97-E785C063E89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F55A057F-C99D-4A88-9329-47A9A701E82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4C72C6B2-63CD-4CEC-AE61-31544766E41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B5BE5F70-9104-46CA-BF2E-B362D4ECD2B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105411</xdr:rowOff>
    </xdr:from>
    <xdr:to>
      <xdr:col>85</xdr:col>
      <xdr:colOff>177800</xdr:colOff>
      <xdr:row>101</xdr:row>
      <xdr:rowOff>35561</xdr:rowOff>
    </xdr:to>
    <xdr:sp macro="" textlink="">
      <xdr:nvSpPr>
        <xdr:cNvPr id="783" name="楕円 782">
          <a:extLst>
            <a:ext uri="{FF2B5EF4-FFF2-40B4-BE49-F238E27FC236}">
              <a16:creationId xmlns:a16="http://schemas.microsoft.com/office/drawing/2014/main" id="{E4116F79-B2CB-4748-A8EE-0FC44F77BA4F}"/>
            </a:ext>
          </a:extLst>
        </xdr:cNvPr>
        <xdr:cNvSpPr/>
      </xdr:nvSpPr>
      <xdr:spPr>
        <a:xfrm>
          <a:off x="16268700" y="1725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128288</xdr:rowOff>
    </xdr:from>
    <xdr:ext cx="405111" cy="259045"/>
    <xdr:sp macro="" textlink="">
      <xdr:nvSpPr>
        <xdr:cNvPr id="784" name="【庁舎】&#10;有形固定資産減価償却率該当値テキスト">
          <a:extLst>
            <a:ext uri="{FF2B5EF4-FFF2-40B4-BE49-F238E27FC236}">
              <a16:creationId xmlns:a16="http://schemas.microsoft.com/office/drawing/2014/main" id="{ABD5073C-2EA5-44DB-9B1F-D81EBE275ABD}"/>
            </a:ext>
          </a:extLst>
        </xdr:cNvPr>
        <xdr:cNvSpPr txBox="1"/>
      </xdr:nvSpPr>
      <xdr:spPr>
        <a:xfrm>
          <a:off x="16357600" y="1710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30299</xdr:rowOff>
    </xdr:from>
    <xdr:to>
      <xdr:col>81</xdr:col>
      <xdr:colOff>101600</xdr:colOff>
      <xdr:row>100</xdr:row>
      <xdr:rowOff>131899</xdr:rowOff>
    </xdr:to>
    <xdr:sp macro="" textlink="">
      <xdr:nvSpPr>
        <xdr:cNvPr id="785" name="楕円 784">
          <a:extLst>
            <a:ext uri="{FF2B5EF4-FFF2-40B4-BE49-F238E27FC236}">
              <a16:creationId xmlns:a16="http://schemas.microsoft.com/office/drawing/2014/main" id="{D63BBDFA-7C88-42FE-BFDB-9E01BF123220}"/>
            </a:ext>
          </a:extLst>
        </xdr:cNvPr>
        <xdr:cNvSpPr/>
      </xdr:nvSpPr>
      <xdr:spPr>
        <a:xfrm>
          <a:off x="15430500" y="1717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81099</xdr:rowOff>
    </xdr:from>
    <xdr:to>
      <xdr:col>85</xdr:col>
      <xdr:colOff>127000</xdr:colOff>
      <xdr:row>100</xdr:row>
      <xdr:rowOff>156211</xdr:rowOff>
    </xdr:to>
    <xdr:cxnSp macro="">
      <xdr:nvCxnSpPr>
        <xdr:cNvPr id="786" name="直線コネクタ 785">
          <a:extLst>
            <a:ext uri="{FF2B5EF4-FFF2-40B4-BE49-F238E27FC236}">
              <a16:creationId xmlns:a16="http://schemas.microsoft.com/office/drawing/2014/main" id="{E63326F4-A2B3-44D1-A9CA-1CF01A15C61A}"/>
            </a:ext>
          </a:extLst>
        </xdr:cNvPr>
        <xdr:cNvCxnSpPr/>
      </xdr:nvCxnSpPr>
      <xdr:spPr>
        <a:xfrm>
          <a:off x="15481300" y="17226099"/>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51526</xdr:rowOff>
    </xdr:from>
    <xdr:to>
      <xdr:col>76</xdr:col>
      <xdr:colOff>165100</xdr:colOff>
      <xdr:row>100</xdr:row>
      <xdr:rowOff>153126</xdr:rowOff>
    </xdr:to>
    <xdr:sp macro="" textlink="">
      <xdr:nvSpPr>
        <xdr:cNvPr id="787" name="楕円 786">
          <a:extLst>
            <a:ext uri="{FF2B5EF4-FFF2-40B4-BE49-F238E27FC236}">
              <a16:creationId xmlns:a16="http://schemas.microsoft.com/office/drawing/2014/main" id="{8964E826-D9E0-4276-A343-75F1A20F598B}"/>
            </a:ext>
          </a:extLst>
        </xdr:cNvPr>
        <xdr:cNvSpPr/>
      </xdr:nvSpPr>
      <xdr:spPr>
        <a:xfrm>
          <a:off x="14541500" y="1719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81099</xdr:rowOff>
    </xdr:from>
    <xdr:to>
      <xdr:col>81</xdr:col>
      <xdr:colOff>50800</xdr:colOff>
      <xdr:row>100</xdr:row>
      <xdr:rowOff>102326</xdr:rowOff>
    </xdr:to>
    <xdr:cxnSp macro="">
      <xdr:nvCxnSpPr>
        <xdr:cNvPr id="788" name="直線コネクタ 787">
          <a:extLst>
            <a:ext uri="{FF2B5EF4-FFF2-40B4-BE49-F238E27FC236}">
              <a16:creationId xmlns:a16="http://schemas.microsoft.com/office/drawing/2014/main" id="{06D04EF2-3950-45D9-9CB3-3C85664EBCA6}"/>
            </a:ext>
          </a:extLst>
        </xdr:cNvPr>
        <xdr:cNvCxnSpPr/>
      </xdr:nvCxnSpPr>
      <xdr:spPr>
        <a:xfrm flipV="1">
          <a:off x="14592300" y="1722609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35198</xdr:rowOff>
    </xdr:from>
    <xdr:to>
      <xdr:col>72</xdr:col>
      <xdr:colOff>38100</xdr:colOff>
      <xdr:row>107</xdr:row>
      <xdr:rowOff>136798</xdr:rowOff>
    </xdr:to>
    <xdr:sp macro="" textlink="">
      <xdr:nvSpPr>
        <xdr:cNvPr id="789" name="楕円 788">
          <a:extLst>
            <a:ext uri="{FF2B5EF4-FFF2-40B4-BE49-F238E27FC236}">
              <a16:creationId xmlns:a16="http://schemas.microsoft.com/office/drawing/2014/main" id="{9C707A1F-6730-462C-B765-5FF458E7BCB0}"/>
            </a:ext>
          </a:extLst>
        </xdr:cNvPr>
        <xdr:cNvSpPr/>
      </xdr:nvSpPr>
      <xdr:spPr>
        <a:xfrm>
          <a:off x="136525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102326</xdr:rowOff>
    </xdr:from>
    <xdr:to>
      <xdr:col>76</xdr:col>
      <xdr:colOff>114300</xdr:colOff>
      <xdr:row>107</xdr:row>
      <xdr:rowOff>85998</xdr:rowOff>
    </xdr:to>
    <xdr:cxnSp macro="">
      <xdr:nvCxnSpPr>
        <xdr:cNvPr id="790" name="直線コネクタ 789">
          <a:extLst>
            <a:ext uri="{FF2B5EF4-FFF2-40B4-BE49-F238E27FC236}">
              <a16:creationId xmlns:a16="http://schemas.microsoft.com/office/drawing/2014/main" id="{9D697D52-136D-4AC3-BBCF-8B5AAB9DD7C0}"/>
            </a:ext>
          </a:extLst>
        </xdr:cNvPr>
        <xdr:cNvCxnSpPr/>
      </xdr:nvCxnSpPr>
      <xdr:spPr>
        <a:xfrm flipV="1">
          <a:off x="13703300" y="17247326"/>
          <a:ext cx="889000" cy="11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5806</xdr:rowOff>
    </xdr:from>
    <xdr:to>
      <xdr:col>67</xdr:col>
      <xdr:colOff>101600</xdr:colOff>
      <xdr:row>107</xdr:row>
      <xdr:rowOff>107406</xdr:rowOff>
    </xdr:to>
    <xdr:sp macro="" textlink="">
      <xdr:nvSpPr>
        <xdr:cNvPr id="791" name="楕円 790">
          <a:extLst>
            <a:ext uri="{FF2B5EF4-FFF2-40B4-BE49-F238E27FC236}">
              <a16:creationId xmlns:a16="http://schemas.microsoft.com/office/drawing/2014/main" id="{8A4E098F-ECA8-471F-B7A7-AC480A774F47}"/>
            </a:ext>
          </a:extLst>
        </xdr:cNvPr>
        <xdr:cNvSpPr/>
      </xdr:nvSpPr>
      <xdr:spPr>
        <a:xfrm>
          <a:off x="127635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56606</xdr:rowOff>
    </xdr:from>
    <xdr:to>
      <xdr:col>71</xdr:col>
      <xdr:colOff>177800</xdr:colOff>
      <xdr:row>107</xdr:row>
      <xdr:rowOff>85998</xdr:rowOff>
    </xdr:to>
    <xdr:cxnSp macro="">
      <xdr:nvCxnSpPr>
        <xdr:cNvPr id="792" name="直線コネクタ 791">
          <a:extLst>
            <a:ext uri="{FF2B5EF4-FFF2-40B4-BE49-F238E27FC236}">
              <a16:creationId xmlns:a16="http://schemas.microsoft.com/office/drawing/2014/main" id="{9D981907-A0E3-4348-81CD-B2968B85E04F}"/>
            </a:ext>
          </a:extLst>
        </xdr:cNvPr>
        <xdr:cNvCxnSpPr/>
      </xdr:nvCxnSpPr>
      <xdr:spPr>
        <a:xfrm>
          <a:off x="12814300" y="18401756"/>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105064</xdr:rowOff>
    </xdr:from>
    <xdr:ext cx="405111" cy="259045"/>
    <xdr:sp macro="" textlink="">
      <xdr:nvSpPr>
        <xdr:cNvPr id="793" name="n_1aveValue【庁舎】&#10;有形固定資産減価償却率">
          <a:extLst>
            <a:ext uri="{FF2B5EF4-FFF2-40B4-BE49-F238E27FC236}">
              <a16:creationId xmlns:a16="http://schemas.microsoft.com/office/drawing/2014/main" id="{527A1C34-BC1E-4102-B649-0DE4C0808D0A}"/>
            </a:ext>
          </a:extLst>
        </xdr:cNvPr>
        <xdr:cNvSpPr txBox="1"/>
      </xdr:nvSpPr>
      <xdr:spPr>
        <a:xfrm>
          <a:off x="152660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154050</xdr:rowOff>
    </xdr:from>
    <xdr:ext cx="405111" cy="259045"/>
    <xdr:sp macro="" textlink="">
      <xdr:nvSpPr>
        <xdr:cNvPr id="794" name="n_2aveValue【庁舎】&#10;有形固定資産減価償却率">
          <a:extLst>
            <a:ext uri="{FF2B5EF4-FFF2-40B4-BE49-F238E27FC236}">
              <a16:creationId xmlns:a16="http://schemas.microsoft.com/office/drawing/2014/main" id="{37B22100-62EF-46A5-9D9E-E9443791D7E5}"/>
            </a:ext>
          </a:extLst>
        </xdr:cNvPr>
        <xdr:cNvSpPr txBox="1"/>
      </xdr:nvSpPr>
      <xdr:spPr>
        <a:xfrm>
          <a:off x="14389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4734</xdr:rowOff>
    </xdr:from>
    <xdr:ext cx="405111" cy="259045"/>
    <xdr:sp macro="" textlink="">
      <xdr:nvSpPr>
        <xdr:cNvPr id="795" name="n_3aveValue【庁舎】&#10;有形固定資産減価償却率">
          <a:extLst>
            <a:ext uri="{FF2B5EF4-FFF2-40B4-BE49-F238E27FC236}">
              <a16:creationId xmlns:a16="http://schemas.microsoft.com/office/drawing/2014/main" id="{14DA8E36-59C0-4F60-AD9F-CCB9216F367A}"/>
            </a:ext>
          </a:extLst>
        </xdr:cNvPr>
        <xdr:cNvSpPr txBox="1"/>
      </xdr:nvSpPr>
      <xdr:spPr>
        <a:xfrm>
          <a:off x="13500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796" name="n_4aveValue【庁舎】&#10;有形固定資産減価償却率">
          <a:extLst>
            <a:ext uri="{FF2B5EF4-FFF2-40B4-BE49-F238E27FC236}">
              <a16:creationId xmlns:a16="http://schemas.microsoft.com/office/drawing/2014/main" id="{BDB4BA6D-F2AF-4A5A-9933-3D09F38CBD4A}"/>
            </a:ext>
          </a:extLst>
        </xdr:cNvPr>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148426</xdr:rowOff>
    </xdr:from>
    <xdr:ext cx="340478" cy="259045"/>
    <xdr:sp macro="" textlink="">
      <xdr:nvSpPr>
        <xdr:cNvPr id="797" name="n_1mainValue【庁舎】&#10;有形固定資産減価償却率">
          <a:extLst>
            <a:ext uri="{FF2B5EF4-FFF2-40B4-BE49-F238E27FC236}">
              <a16:creationId xmlns:a16="http://schemas.microsoft.com/office/drawing/2014/main" id="{1E0D384D-B54B-4BFC-8124-80EB5DC03811}"/>
            </a:ext>
          </a:extLst>
        </xdr:cNvPr>
        <xdr:cNvSpPr txBox="1"/>
      </xdr:nvSpPr>
      <xdr:spPr>
        <a:xfrm>
          <a:off x="15298361" y="16950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169653</xdr:rowOff>
    </xdr:from>
    <xdr:ext cx="340478" cy="259045"/>
    <xdr:sp macro="" textlink="">
      <xdr:nvSpPr>
        <xdr:cNvPr id="798" name="n_2mainValue【庁舎】&#10;有形固定資産減価償却率">
          <a:extLst>
            <a:ext uri="{FF2B5EF4-FFF2-40B4-BE49-F238E27FC236}">
              <a16:creationId xmlns:a16="http://schemas.microsoft.com/office/drawing/2014/main" id="{2B8C488D-F4A0-4414-947F-48F1F3B3DE79}"/>
            </a:ext>
          </a:extLst>
        </xdr:cNvPr>
        <xdr:cNvSpPr txBox="1"/>
      </xdr:nvSpPr>
      <xdr:spPr>
        <a:xfrm>
          <a:off x="14422061" y="16971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127925</xdr:rowOff>
    </xdr:from>
    <xdr:ext cx="405111" cy="259045"/>
    <xdr:sp macro="" textlink="">
      <xdr:nvSpPr>
        <xdr:cNvPr id="799" name="n_3mainValue【庁舎】&#10;有形固定資産減価償却率">
          <a:extLst>
            <a:ext uri="{FF2B5EF4-FFF2-40B4-BE49-F238E27FC236}">
              <a16:creationId xmlns:a16="http://schemas.microsoft.com/office/drawing/2014/main" id="{AB5F7222-5A43-4C3A-B9C2-4D9B6D178BDB}"/>
            </a:ext>
          </a:extLst>
        </xdr:cNvPr>
        <xdr:cNvSpPr txBox="1"/>
      </xdr:nvSpPr>
      <xdr:spPr>
        <a:xfrm>
          <a:off x="13500744" y="1847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98533</xdr:rowOff>
    </xdr:from>
    <xdr:ext cx="405111" cy="259045"/>
    <xdr:sp macro="" textlink="">
      <xdr:nvSpPr>
        <xdr:cNvPr id="800" name="n_4mainValue【庁舎】&#10;有形固定資産減価償却率">
          <a:extLst>
            <a:ext uri="{FF2B5EF4-FFF2-40B4-BE49-F238E27FC236}">
              <a16:creationId xmlns:a16="http://schemas.microsoft.com/office/drawing/2014/main" id="{F3D7EDEF-327A-4237-98A5-5AB3AF28B845}"/>
            </a:ext>
          </a:extLst>
        </xdr:cNvPr>
        <xdr:cNvSpPr txBox="1"/>
      </xdr:nvSpPr>
      <xdr:spPr>
        <a:xfrm>
          <a:off x="12611744" y="1844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7920F7DC-19C1-4247-B535-E69D9F26D1C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A2A41746-F575-40BD-90AA-CD0E972008A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22628B55-DBD1-4431-BE44-C96AAD12BC7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8F4E8BAA-09C1-461E-ACAA-24D262411A6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5C1DB409-7E27-4D89-8814-434B7224B9B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629C3AB0-EF13-4CA7-8F88-A80FD61DF81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084D9F4C-3AC9-4FAC-9833-83A66D439EC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EF7123DE-DB7C-49D8-A2D7-C80714DD5B3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5C65E500-9B2D-4CF0-84B6-5D959D5CE1C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3132C6B4-6980-4A71-95CC-6DBCE4AB8A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1" name="直線コネクタ 810">
          <a:extLst>
            <a:ext uri="{FF2B5EF4-FFF2-40B4-BE49-F238E27FC236}">
              <a16:creationId xmlns:a16="http://schemas.microsoft.com/office/drawing/2014/main" id="{1A42E2D4-5215-426B-91E0-70E6745BEC4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2" name="テキスト ボックス 811">
          <a:extLst>
            <a:ext uri="{FF2B5EF4-FFF2-40B4-BE49-F238E27FC236}">
              <a16:creationId xmlns:a16="http://schemas.microsoft.com/office/drawing/2014/main" id="{066468EB-A912-4617-8122-FE18384498A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3" name="直線コネクタ 812">
          <a:extLst>
            <a:ext uri="{FF2B5EF4-FFF2-40B4-BE49-F238E27FC236}">
              <a16:creationId xmlns:a16="http://schemas.microsoft.com/office/drawing/2014/main" id="{A12D7960-1EDB-405C-A707-1D2FBBDFFA4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4" name="テキスト ボックス 813">
          <a:extLst>
            <a:ext uri="{FF2B5EF4-FFF2-40B4-BE49-F238E27FC236}">
              <a16:creationId xmlns:a16="http://schemas.microsoft.com/office/drawing/2014/main" id="{BF5C38D5-789D-4420-9FBF-6A713796C29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5" name="直線コネクタ 814">
          <a:extLst>
            <a:ext uri="{FF2B5EF4-FFF2-40B4-BE49-F238E27FC236}">
              <a16:creationId xmlns:a16="http://schemas.microsoft.com/office/drawing/2014/main" id="{EB6849FA-65B8-4821-8725-7AB3AE67508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6" name="テキスト ボックス 815">
          <a:extLst>
            <a:ext uri="{FF2B5EF4-FFF2-40B4-BE49-F238E27FC236}">
              <a16:creationId xmlns:a16="http://schemas.microsoft.com/office/drawing/2014/main" id="{C142102E-E1DE-42FD-B762-BC2D1928B07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7" name="直線コネクタ 816">
          <a:extLst>
            <a:ext uri="{FF2B5EF4-FFF2-40B4-BE49-F238E27FC236}">
              <a16:creationId xmlns:a16="http://schemas.microsoft.com/office/drawing/2014/main" id="{566E8E9F-6F46-4EC6-A834-01D4FE0B5EA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8" name="テキスト ボックス 817">
          <a:extLst>
            <a:ext uri="{FF2B5EF4-FFF2-40B4-BE49-F238E27FC236}">
              <a16:creationId xmlns:a16="http://schemas.microsoft.com/office/drawing/2014/main" id="{374B47AE-E4DB-46EE-9E26-E29638DD4E59}"/>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9" name="直線コネクタ 818">
          <a:extLst>
            <a:ext uri="{FF2B5EF4-FFF2-40B4-BE49-F238E27FC236}">
              <a16:creationId xmlns:a16="http://schemas.microsoft.com/office/drawing/2014/main" id="{77B09CC1-F608-4FBC-A681-9601B80260A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20" name="テキスト ボックス 819">
          <a:extLst>
            <a:ext uri="{FF2B5EF4-FFF2-40B4-BE49-F238E27FC236}">
              <a16:creationId xmlns:a16="http://schemas.microsoft.com/office/drawing/2014/main" id="{81FA11EF-AA4C-4F8C-B358-BA1D838E9D37}"/>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46962C7B-8074-468A-843F-6811354CCAC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2" name="テキスト ボックス 821">
          <a:extLst>
            <a:ext uri="{FF2B5EF4-FFF2-40B4-BE49-F238E27FC236}">
              <a16:creationId xmlns:a16="http://schemas.microsoft.com/office/drawing/2014/main" id="{49040BBE-D0AB-413E-BFD9-F9DAB183BA37}"/>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a:extLst>
            <a:ext uri="{FF2B5EF4-FFF2-40B4-BE49-F238E27FC236}">
              <a16:creationId xmlns:a16="http://schemas.microsoft.com/office/drawing/2014/main" id="{121A1AB7-D6A7-449F-A706-85B639B6F66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824" name="直線コネクタ 823">
          <a:extLst>
            <a:ext uri="{FF2B5EF4-FFF2-40B4-BE49-F238E27FC236}">
              <a16:creationId xmlns:a16="http://schemas.microsoft.com/office/drawing/2014/main" id="{1B348547-68E1-466E-91BD-F9792DAE9869}"/>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825" name="【庁舎】&#10;一人当たり面積最小値テキスト">
          <a:extLst>
            <a:ext uri="{FF2B5EF4-FFF2-40B4-BE49-F238E27FC236}">
              <a16:creationId xmlns:a16="http://schemas.microsoft.com/office/drawing/2014/main" id="{E86FAE25-FA8E-49DE-B83B-F909F0DA3B43}"/>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826" name="直線コネクタ 825">
          <a:extLst>
            <a:ext uri="{FF2B5EF4-FFF2-40B4-BE49-F238E27FC236}">
              <a16:creationId xmlns:a16="http://schemas.microsoft.com/office/drawing/2014/main" id="{B3022E94-01AF-4011-B809-1D0D3D5BA516}"/>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827" name="【庁舎】&#10;一人当たり面積最大値テキスト">
          <a:extLst>
            <a:ext uri="{FF2B5EF4-FFF2-40B4-BE49-F238E27FC236}">
              <a16:creationId xmlns:a16="http://schemas.microsoft.com/office/drawing/2014/main" id="{857948BB-C181-46D5-B5E2-D025C2463C0D}"/>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828" name="直線コネクタ 827">
          <a:extLst>
            <a:ext uri="{FF2B5EF4-FFF2-40B4-BE49-F238E27FC236}">
              <a16:creationId xmlns:a16="http://schemas.microsoft.com/office/drawing/2014/main" id="{A781E768-763B-41FA-A4B3-72FCF80F7FD9}"/>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120414</xdr:rowOff>
    </xdr:from>
    <xdr:ext cx="469744" cy="259045"/>
    <xdr:sp macro="" textlink="">
      <xdr:nvSpPr>
        <xdr:cNvPr id="829" name="【庁舎】&#10;一人当たり面積平均値テキスト">
          <a:extLst>
            <a:ext uri="{FF2B5EF4-FFF2-40B4-BE49-F238E27FC236}">
              <a16:creationId xmlns:a16="http://schemas.microsoft.com/office/drawing/2014/main" id="{D043D637-3E9A-4B7B-8602-B47E0D1FCE01}"/>
            </a:ext>
          </a:extLst>
        </xdr:cNvPr>
        <xdr:cNvSpPr txBox="1"/>
      </xdr:nvSpPr>
      <xdr:spPr>
        <a:xfrm>
          <a:off x="22199600" y="18465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830" name="フローチャート: 判断 829">
          <a:extLst>
            <a:ext uri="{FF2B5EF4-FFF2-40B4-BE49-F238E27FC236}">
              <a16:creationId xmlns:a16="http://schemas.microsoft.com/office/drawing/2014/main" id="{CF8F7014-138E-438C-9FD9-BB2C9FFE5771}"/>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831" name="フローチャート: 判断 830">
          <a:extLst>
            <a:ext uri="{FF2B5EF4-FFF2-40B4-BE49-F238E27FC236}">
              <a16:creationId xmlns:a16="http://schemas.microsoft.com/office/drawing/2014/main" id="{6CB3C466-AF7A-48D2-BE34-1601EF9E49F2}"/>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832" name="フローチャート: 判断 831">
          <a:extLst>
            <a:ext uri="{FF2B5EF4-FFF2-40B4-BE49-F238E27FC236}">
              <a16:creationId xmlns:a16="http://schemas.microsoft.com/office/drawing/2014/main" id="{5CBF1529-314D-4F60-9165-23614B2173DB}"/>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833" name="フローチャート: 判断 832">
          <a:extLst>
            <a:ext uri="{FF2B5EF4-FFF2-40B4-BE49-F238E27FC236}">
              <a16:creationId xmlns:a16="http://schemas.microsoft.com/office/drawing/2014/main" id="{2E1A053C-47EF-4D7C-8D15-49A7DF353CFB}"/>
            </a:ext>
          </a:extLst>
        </xdr:cNvPr>
        <xdr:cNvSpPr/>
      </xdr:nvSpPr>
      <xdr:spPr>
        <a:xfrm>
          <a:off x="19494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834" name="フローチャート: 判断 833">
          <a:extLst>
            <a:ext uri="{FF2B5EF4-FFF2-40B4-BE49-F238E27FC236}">
              <a16:creationId xmlns:a16="http://schemas.microsoft.com/office/drawing/2014/main" id="{E5BA4D34-0A81-44CB-A979-555E02AA7F6F}"/>
            </a:ext>
          </a:extLst>
        </xdr:cNvPr>
        <xdr:cNvSpPr/>
      </xdr:nvSpPr>
      <xdr:spPr>
        <a:xfrm>
          <a:off x="18605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90005473-E042-47A2-8381-E4F10A84FAA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6849D90F-B9EC-41DB-B23E-9A4C80C4833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F17C8DE1-5704-4FD4-B526-31CB9C68AE2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6F232575-1091-4439-BC5E-004EC6D4AEB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D5540FB8-0321-4C1B-B576-12EEC70F623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74040</xdr:rowOff>
    </xdr:from>
    <xdr:to>
      <xdr:col>116</xdr:col>
      <xdr:colOff>114300</xdr:colOff>
      <xdr:row>108</xdr:row>
      <xdr:rowOff>4190</xdr:rowOff>
    </xdr:to>
    <xdr:sp macro="" textlink="">
      <xdr:nvSpPr>
        <xdr:cNvPr id="840" name="楕円 839">
          <a:extLst>
            <a:ext uri="{FF2B5EF4-FFF2-40B4-BE49-F238E27FC236}">
              <a16:creationId xmlns:a16="http://schemas.microsoft.com/office/drawing/2014/main" id="{0493C303-017D-4CAE-BD1F-E6E42A32CEAE}"/>
            </a:ext>
          </a:extLst>
        </xdr:cNvPr>
        <xdr:cNvSpPr/>
      </xdr:nvSpPr>
      <xdr:spPr>
        <a:xfrm>
          <a:off x="22110700" y="184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96917</xdr:rowOff>
    </xdr:from>
    <xdr:ext cx="469744" cy="259045"/>
    <xdr:sp macro="" textlink="">
      <xdr:nvSpPr>
        <xdr:cNvPr id="841" name="【庁舎】&#10;一人当たり面積該当値テキスト">
          <a:extLst>
            <a:ext uri="{FF2B5EF4-FFF2-40B4-BE49-F238E27FC236}">
              <a16:creationId xmlns:a16="http://schemas.microsoft.com/office/drawing/2014/main" id="{36C75296-94C0-458C-8CF5-913B97D0E3FA}"/>
            </a:ext>
          </a:extLst>
        </xdr:cNvPr>
        <xdr:cNvSpPr txBox="1"/>
      </xdr:nvSpPr>
      <xdr:spPr>
        <a:xfrm>
          <a:off x="22199600" y="1827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84201</xdr:rowOff>
    </xdr:from>
    <xdr:to>
      <xdr:col>112</xdr:col>
      <xdr:colOff>38100</xdr:colOff>
      <xdr:row>108</xdr:row>
      <xdr:rowOff>14351</xdr:rowOff>
    </xdr:to>
    <xdr:sp macro="" textlink="">
      <xdr:nvSpPr>
        <xdr:cNvPr id="842" name="楕円 841">
          <a:extLst>
            <a:ext uri="{FF2B5EF4-FFF2-40B4-BE49-F238E27FC236}">
              <a16:creationId xmlns:a16="http://schemas.microsoft.com/office/drawing/2014/main" id="{B33B083D-FAFF-413A-993C-FC56FD2EEE91}"/>
            </a:ext>
          </a:extLst>
        </xdr:cNvPr>
        <xdr:cNvSpPr/>
      </xdr:nvSpPr>
      <xdr:spPr>
        <a:xfrm>
          <a:off x="21272500" y="1842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124840</xdr:rowOff>
    </xdr:from>
    <xdr:to>
      <xdr:col>116</xdr:col>
      <xdr:colOff>63500</xdr:colOff>
      <xdr:row>107</xdr:row>
      <xdr:rowOff>135001</xdr:rowOff>
    </xdr:to>
    <xdr:cxnSp macro="">
      <xdr:nvCxnSpPr>
        <xdr:cNvPr id="843" name="直線コネクタ 842">
          <a:extLst>
            <a:ext uri="{FF2B5EF4-FFF2-40B4-BE49-F238E27FC236}">
              <a16:creationId xmlns:a16="http://schemas.microsoft.com/office/drawing/2014/main" id="{DC7161FA-859E-4A44-8403-70930BE2DF89}"/>
            </a:ext>
          </a:extLst>
        </xdr:cNvPr>
        <xdr:cNvCxnSpPr/>
      </xdr:nvCxnSpPr>
      <xdr:spPr>
        <a:xfrm flipV="1">
          <a:off x="21323300" y="18469990"/>
          <a:ext cx="8382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93345</xdr:rowOff>
    </xdr:from>
    <xdr:to>
      <xdr:col>107</xdr:col>
      <xdr:colOff>101600</xdr:colOff>
      <xdr:row>108</xdr:row>
      <xdr:rowOff>23495</xdr:rowOff>
    </xdr:to>
    <xdr:sp macro="" textlink="">
      <xdr:nvSpPr>
        <xdr:cNvPr id="844" name="楕円 843">
          <a:extLst>
            <a:ext uri="{FF2B5EF4-FFF2-40B4-BE49-F238E27FC236}">
              <a16:creationId xmlns:a16="http://schemas.microsoft.com/office/drawing/2014/main" id="{7E130CF0-9484-4675-8165-B07E08B77B6A}"/>
            </a:ext>
          </a:extLst>
        </xdr:cNvPr>
        <xdr:cNvSpPr/>
      </xdr:nvSpPr>
      <xdr:spPr>
        <a:xfrm>
          <a:off x="20383500" y="1843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135001</xdr:rowOff>
    </xdr:from>
    <xdr:to>
      <xdr:col>111</xdr:col>
      <xdr:colOff>177800</xdr:colOff>
      <xdr:row>107</xdr:row>
      <xdr:rowOff>144145</xdr:rowOff>
    </xdr:to>
    <xdr:cxnSp macro="">
      <xdr:nvCxnSpPr>
        <xdr:cNvPr id="845" name="直線コネクタ 844">
          <a:extLst>
            <a:ext uri="{FF2B5EF4-FFF2-40B4-BE49-F238E27FC236}">
              <a16:creationId xmlns:a16="http://schemas.microsoft.com/office/drawing/2014/main" id="{B78210E5-7C5A-4A1E-A366-9CAD4712DF07}"/>
            </a:ext>
          </a:extLst>
        </xdr:cNvPr>
        <xdr:cNvCxnSpPr/>
      </xdr:nvCxnSpPr>
      <xdr:spPr>
        <a:xfrm flipV="1">
          <a:off x="20434300" y="1848015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45086</xdr:rowOff>
    </xdr:from>
    <xdr:to>
      <xdr:col>102</xdr:col>
      <xdr:colOff>165100</xdr:colOff>
      <xdr:row>108</xdr:row>
      <xdr:rowOff>146686</xdr:rowOff>
    </xdr:to>
    <xdr:sp macro="" textlink="">
      <xdr:nvSpPr>
        <xdr:cNvPr id="846" name="楕円 845">
          <a:extLst>
            <a:ext uri="{FF2B5EF4-FFF2-40B4-BE49-F238E27FC236}">
              <a16:creationId xmlns:a16="http://schemas.microsoft.com/office/drawing/2014/main" id="{DB5F7A2B-7C2E-4037-B063-218E8C5517E9}"/>
            </a:ext>
          </a:extLst>
        </xdr:cNvPr>
        <xdr:cNvSpPr/>
      </xdr:nvSpPr>
      <xdr:spPr>
        <a:xfrm>
          <a:off x="19494500" y="1856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144145</xdr:rowOff>
    </xdr:from>
    <xdr:to>
      <xdr:col>107</xdr:col>
      <xdr:colOff>50800</xdr:colOff>
      <xdr:row>108</xdr:row>
      <xdr:rowOff>95886</xdr:rowOff>
    </xdr:to>
    <xdr:cxnSp macro="">
      <xdr:nvCxnSpPr>
        <xdr:cNvPr id="847" name="直線コネクタ 846">
          <a:extLst>
            <a:ext uri="{FF2B5EF4-FFF2-40B4-BE49-F238E27FC236}">
              <a16:creationId xmlns:a16="http://schemas.microsoft.com/office/drawing/2014/main" id="{73DB5461-0922-4A8F-B5DC-2CD586840EE5}"/>
            </a:ext>
          </a:extLst>
        </xdr:cNvPr>
        <xdr:cNvCxnSpPr/>
      </xdr:nvCxnSpPr>
      <xdr:spPr>
        <a:xfrm flipV="1">
          <a:off x="19545300" y="18489295"/>
          <a:ext cx="889000" cy="12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46610</xdr:rowOff>
    </xdr:from>
    <xdr:to>
      <xdr:col>98</xdr:col>
      <xdr:colOff>38100</xdr:colOff>
      <xdr:row>108</xdr:row>
      <xdr:rowOff>148210</xdr:rowOff>
    </xdr:to>
    <xdr:sp macro="" textlink="">
      <xdr:nvSpPr>
        <xdr:cNvPr id="848" name="楕円 847">
          <a:extLst>
            <a:ext uri="{FF2B5EF4-FFF2-40B4-BE49-F238E27FC236}">
              <a16:creationId xmlns:a16="http://schemas.microsoft.com/office/drawing/2014/main" id="{0125388F-B942-43A6-929C-D9C7A0923D69}"/>
            </a:ext>
          </a:extLst>
        </xdr:cNvPr>
        <xdr:cNvSpPr/>
      </xdr:nvSpPr>
      <xdr:spPr>
        <a:xfrm>
          <a:off x="18605500" y="1856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95886</xdr:rowOff>
    </xdr:from>
    <xdr:to>
      <xdr:col>102</xdr:col>
      <xdr:colOff>114300</xdr:colOff>
      <xdr:row>108</xdr:row>
      <xdr:rowOff>97410</xdr:rowOff>
    </xdr:to>
    <xdr:cxnSp macro="">
      <xdr:nvCxnSpPr>
        <xdr:cNvPr id="849" name="直線コネクタ 848">
          <a:extLst>
            <a:ext uri="{FF2B5EF4-FFF2-40B4-BE49-F238E27FC236}">
              <a16:creationId xmlns:a16="http://schemas.microsoft.com/office/drawing/2014/main" id="{8F925A53-C6D9-4546-A68E-CDD0310289D7}"/>
            </a:ext>
          </a:extLst>
        </xdr:cNvPr>
        <xdr:cNvCxnSpPr/>
      </xdr:nvCxnSpPr>
      <xdr:spPr>
        <a:xfrm flipV="1">
          <a:off x="18656300" y="1861248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66439</xdr:rowOff>
    </xdr:from>
    <xdr:ext cx="469744" cy="259045"/>
    <xdr:sp macro="" textlink="">
      <xdr:nvSpPr>
        <xdr:cNvPr id="850" name="n_1aveValue【庁舎】&#10;一人当たり面積">
          <a:extLst>
            <a:ext uri="{FF2B5EF4-FFF2-40B4-BE49-F238E27FC236}">
              <a16:creationId xmlns:a16="http://schemas.microsoft.com/office/drawing/2014/main" id="{01539CBD-B942-4D19-9771-20AF9633D4BE}"/>
            </a:ext>
          </a:extLst>
        </xdr:cNvPr>
        <xdr:cNvSpPr txBox="1"/>
      </xdr:nvSpPr>
      <xdr:spPr>
        <a:xfrm>
          <a:off x="21075727" y="1858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73041</xdr:rowOff>
    </xdr:from>
    <xdr:ext cx="469744" cy="259045"/>
    <xdr:sp macro="" textlink="">
      <xdr:nvSpPr>
        <xdr:cNvPr id="851" name="n_2aveValue【庁舎】&#10;一人当たり面積">
          <a:extLst>
            <a:ext uri="{FF2B5EF4-FFF2-40B4-BE49-F238E27FC236}">
              <a16:creationId xmlns:a16="http://schemas.microsoft.com/office/drawing/2014/main" id="{57485A57-E0AF-483A-98F8-6A618C364974}"/>
            </a:ext>
          </a:extLst>
        </xdr:cNvPr>
        <xdr:cNvSpPr txBox="1"/>
      </xdr:nvSpPr>
      <xdr:spPr>
        <a:xfrm>
          <a:off x="20199427" y="1858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99713</xdr:rowOff>
    </xdr:from>
    <xdr:ext cx="469744" cy="259045"/>
    <xdr:sp macro="" textlink="">
      <xdr:nvSpPr>
        <xdr:cNvPr id="852" name="n_3aveValue【庁舎】&#10;一人当たり面積">
          <a:extLst>
            <a:ext uri="{FF2B5EF4-FFF2-40B4-BE49-F238E27FC236}">
              <a16:creationId xmlns:a16="http://schemas.microsoft.com/office/drawing/2014/main" id="{2920AEBE-2050-4A99-9F57-34267C5EDC62}"/>
            </a:ext>
          </a:extLst>
        </xdr:cNvPr>
        <xdr:cNvSpPr txBox="1"/>
      </xdr:nvSpPr>
      <xdr:spPr>
        <a:xfrm>
          <a:off x="19310427" y="1827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102379</xdr:rowOff>
    </xdr:from>
    <xdr:ext cx="469744" cy="259045"/>
    <xdr:sp macro="" textlink="">
      <xdr:nvSpPr>
        <xdr:cNvPr id="853" name="n_4aveValue【庁舎】&#10;一人当たり面積">
          <a:extLst>
            <a:ext uri="{FF2B5EF4-FFF2-40B4-BE49-F238E27FC236}">
              <a16:creationId xmlns:a16="http://schemas.microsoft.com/office/drawing/2014/main" id="{995CF6B8-DC62-4E31-891A-48C955C1E60D}"/>
            </a:ext>
          </a:extLst>
        </xdr:cNvPr>
        <xdr:cNvSpPr txBox="1"/>
      </xdr:nvSpPr>
      <xdr:spPr>
        <a:xfrm>
          <a:off x="18421427" y="1827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30878</xdr:rowOff>
    </xdr:from>
    <xdr:ext cx="469744" cy="259045"/>
    <xdr:sp macro="" textlink="">
      <xdr:nvSpPr>
        <xdr:cNvPr id="854" name="n_1mainValue【庁舎】&#10;一人当たり面積">
          <a:extLst>
            <a:ext uri="{FF2B5EF4-FFF2-40B4-BE49-F238E27FC236}">
              <a16:creationId xmlns:a16="http://schemas.microsoft.com/office/drawing/2014/main" id="{E9E2817D-0A7F-49C4-AD1A-C36421FDB40D}"/>
            </a:ext>
          </a:extLst>
        </xdr:cNvPr>
        <xdr:cNvSpPr txBox="1"/>
      </xdr:nvSpPr>
      <xdr:spPr>
        <a:xfrm>
          <a:off x="21075727" y="1820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40022</xdr:rowOff>
    </xdr:from>
    <xdr:ext cx="469744" cy="259045"/>
    <xdr:sp macro="" textlink="">
      <xdr:nvSpPr>
        <xdr:cNvPr id="855" name="n_2mainValue【庁舎】&#10;一人当たり面積">
          <a:extLst>
            <a:ext uri="{FF2B5EF4-FFF2-40B4-BE49-F238E27FC236}">
              <a16:creationId xmlns:a16="http://schemas.microsoft.com/office/drawing/2014/main" id="{9D7B1E57-A489-477E-BAE5-5B88DDB6A816}"/>
            </a:ext>
          </a:extLst>
        </xdr:cNvPr>
        <xdr:cNvSpPr txBox="1"/>
      </xdr:nvSpPr>
      <xdr:spPr>
        <a:xfrm>
          <a:off x="20199427" y="1821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137813</xdr:rowOff>
    </xdr:from>
    <xdr:ext cx="469744" cy="259045"/>
    <xdr:sp macro="" textlink="">
      <xdr:nvSpPr>
        <xdr:cNvPr id="856" name="n_3mainValue【庁舎】&#10;一人当たり面積">
          <a:extLst>
            <a:ext uri="{FF2B5EF4-FFF2-40B4-BE49-F238E27FC236}">
              <a16:creationId xmlns:a16="http://schemas.microsoft.com/office/drawing/2014/main" id="{F53C2028-74BF-403D-8CA2-9361E4C39A16}"/>
            </a:ext>
          </a:extLst>
        </xdr:cNvPr>
        <xdr:cNvSpPr txBox="1"/>
      </xdr:nvSpPr>
      <xdr:spPr>
        <a:xfrm>
          <a:off x="19310427" y="1865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139337</xdr:rowOff>
    </xdr:from>
    <xdr:ext cx="469744" cy="259045"/>
    <xdr:sp macro="" textlink="">
      <xdr:nvSpPr>
        <xdr:cNvPr id="857" name="n_4mainValue【庁舎】&#10;一人当たり面積">
          <a:extLst>
            <a:ext uri="{FF2B5EF4-FFF2-40B4-BE49-F238E27FC236}">
              <a16:creationId xmlns:a16="http://schemas.microsoft.com/office/drawing/2014/main" id="{6F22C8D3-9C5A-4576-958E-3A6F8C66245C}"/>
            </a:ext>
          </a:extLst>
        </xdr:cNvPr>
        <xdr:cNvSpPr txBox="1"/>
      </xdr:nvSpPr>
      <xdr:spPr>
        <a:xfrm>
          <a:off x="18421427" y="186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2777E971-1958-4098-99AC-D7B57941531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039ECA92-63DB-4CB6-838A-E252EE178A5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4D0FD3FB-8435-4317-AABD-25E5D34ABA4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図書館、市民会館については、建設時期が比較的新しいこともあり、低い数値となっている。庁舎については、令和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年度に新庁舎建設工事が終了したため、大きく減少した。</a:t>
          </a:r>
        </a:p>
        <a:p>
          <a:r>
            <a:rPr kumimoji="1" lang="ja-JP" altLang="en-US" sz="1300">
              <a:latin typeface="ＭＳ Ｐゴシック" panose="020B0600070205080204" pitchFamily="50" charset="-128"/>
              <a:ea typeface="ＭＳ Ｐゴシック" panose="020B0600070205080204" pitchFamily="50" charset="-128"/>
            </a:rPr>
            <a:t>体育館・プール、一般廃棄物処理施設、保健センター・保健所については、いずれも高い数値となっており、建設時期が古い資産が多く、更新・建替えや長寿命化といった対策を検討する時期を迎えていることが分かる。</a:t>
          </a:r>
        </a:p>
        <a:p>
          <a:r>
            <a:rPr kumimoji="1" lang="ja-JP" altLang="en-US" sz="1300">
              <a:latin typeface="ＭＳ Ｐゴシック" panose="020B0600070205080204" pitchFamily="50" charset="-128"/>
              <a:ea typeface="ＭＳ Ｐゴシック" panose="020B0600070205080204" pitchFamily="50" charset="-128"/>
            </a:rPr>
            <a:t>公共施設等総合管理計画に基づき、適正管理に努めていく。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山口県上関町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2,269
2,264
34.69
3,721,645
3,559,204
161,578
1,985,374
3,650,691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財政力指数は低い数値が続いている。人口の減少や、全国平均を上回る高齢化率（令和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日現在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％）に加え、雇用や経済を下支えする産業基盤もない。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定住人口の増加と産業振興に積極的に取り組み、税収増加を図る必要があるが、福祉関係団体と三セクの赤字補填に一般財源が割かれ、成果を出すのに苦労している。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5141</xdr:rowOff>
    </xdr:from>
    <xdr:to>
      <xdr:col>23</xdr:col>
      <xdr:colOff>133350</xdr:colOff>
      <xdr:row>45</xdr:row>
      <xdr:rowOff>5141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7203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45</xdr:row>
      <xdr:rowOff>5141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7089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44</xdr:row>
      <xdr:rowOff>165100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44</xdr:row>
      <xdr:rowOff>165100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125791</xdr:rowOff>
    </xdr:from>
    <xdr:to>
      <xdr:col>23</xdr:col>
      <xdr:colOff>184150</xdr:colOff>
      <xdr:row>45</xdr:row>
      <xdr:rowOff>55941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21668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6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125791</xdr:rowOff>
    </xdr:from>
    <xdr:to>
      <xdr:col>19</xdr:col>
      <xdr:colOff>184150</xdr:colOff>
      <xdr:row>45</xdr:row>
      <xdr:rowOff>55941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40718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55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数値は悪化した。分母の面で普通交付税や町税の伸びで、経常一般財源歳入額は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百万円増加したが、分子の面で公債費等の増加の影響で経常経費充当一般財源が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百万円増加したことにより、比率はやや悪化した。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例年、経常経費に特段大きな増減はないため、経常収支比率は、自主財源でない普通交付税の増減に影響される。そのためにも算定基礎数値の人口の確保は、町の最大の課題である。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159893</xdr:rowOff>
    </xdr:from>
    <xdr:to>
      <xdr:col>23</xdr:col>
      <xdr:colOff>133350</xdr:colOff>
      <xdr:row>66</xdr:row>
      <xdr:rowOff>39116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304143"/>
          <a:ext cx="8382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140716</xdr:rowOff>
    </xdr:from>
    <xdr:to>
      <xdr:col>19</xdr:col>
      <xdr:colOff>133350</xdr:colOff>
      <xdr:row>65</xdr:row>
      <xdr:rowOff>159893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113516"/>
          <a:ext cx="889000" cy="19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140716</xdr:rowOff>
    </xdr:from>
    <xdr:to>
      <xdr:col>15</xdr:col>
      <xdr:colOff>82550</xdr:colOff>
      <xdr:row>66</xdr:row>
      <xdr:rowOff>39116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11351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39116</xdr:rowOff>
    </xdr:from>
    <xdr:to>
      <xdr:col>11</xdr:col>
      <xdr:colOff>31750</xdr:colOff>
      <xdr:row>66</xdr:row>
      <xdr:rowOff>104267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354816"/>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78503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117111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159766</xdr:rowOff>
    </xdr:from>
    <xdr:to>
      <xdr:col>23</xdr:col>
      <xdr:colOff>184150</xdr:colOff>
      <xdr:row>66</xdr:row>
      <xdr:rowOff>89916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131843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7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109093</xdr:rowOff>
    </xdr:from>
    <xdr:to>
      <xdr:col>19</xdr:col>
      <xdr:colOff>184150</xdr:colOff>
      <xdr:row>66</xdr:row>
      <xdr:rowOff>39243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5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24020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39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89916</xdr:rowOff>
    </xdr:from>
    <xdr:to>
      <xdr:col>15</xdr:col>
      <xdr:colOff>133350</xdr:colOff>
      <xdr:row>65</xdr:row>
      <xdr:rowOff>20066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4843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159766</xdr:rowOff>
    </xdr:from>
    <xdr:to>
      <xdr:col>11</xdr:col>
      <xdr:colOff>82550</xdr:colOff>
      <xdr:row>66</xdr:row>
      <xdr:rowOff>89916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74693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9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53467</xdr:rowOff>
    </xdr:from>
    <xdr:to>
      <xdr:col>7</xdr:col>
      <xdr:colOff>31750</xdr:colOff>
      <xdr:row>66</xdr:row>
      <xdr:rowOff>155067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36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139844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455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[495,430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人件費・物件費等は決算額ベースでみると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％増）し、人口が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％減）となったため一人当たりの決算額が増加した。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97059</xdr:rowOff>
    </xdr:from>
    <xdr:to>
      <xdr:col>23</xdr:col>
      <xdr:colOff>133350</xdr:colOff>
      <xdr:row>81</xdr:row>
      <xdr:rowOff>112461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84509"/>
          <a:ext cx="838200" cy="1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97239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846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94918</xdr:rowOff>
    </xdr:from>
    <xdr:to>
      <xdr:col>19</xdr:col>
      <xdr:colOff>133350</xdr:colOff>
      <xdr:row>81</xdr:row>
      <xdr:rowOff>97059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82368"/>
          <a:ext cx="889000" cy="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85420</xdr:rowOff>
    </xdr:from>
    <xdr:to>
      <xdr:col>15</xdr:col>
      <xdr:colOff>82550</xdr:colOff>
      <xdr:row>81</xdr:row>
      <xdr:rowOff>94918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72870"/>
          <a:ext cx="889000" cy="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152001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66360</xdr:rowOff>
    </xdr:from>
    <xdr:to>
      <xdr:col>11</xdr:col>
      <xdr:colOff>31750</xdr:colOff>
      <xdr:row>81</xdr:row>
      <xdr:rowOff>85420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53810"/>
          <a:ext cx="889000" cy="1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149851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3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61661</xdr:rowOff>
    </xdr:from>
    <xdr:to>
      <xdr:col>23</xdr:col>
      <xdr:colOff>184150</xdr:colOff>
      <xdr:row>81</xdr:row>
      <xdr:rowOff>163261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4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154388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7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46259</xdr:rowOff>
    </xdr:from>
    <xdr:to>
      <xdr:col>19</xdr:col>
      <xdr:colOff>184150</xdr:colOff>
      <xdr:row>81</xdr:row>
      <xdr:rowOff>147859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3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158036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02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44118</xdr:rowOff>
    </xdr:from>
    <xdr:to>
      <xdr:col>15</xdr:col>
      <xdr:colOff>133350</xdr:colOff>
      <xdr:row>81</xdr:row>
      <xdr:rowOff>145718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3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155895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00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34620</xdr:rowOff>
    </xdr:from>
    <xdr:to>
      <xdr:col>11</xdr:col>
      <xdr:colOff>82550</xdr:colOff>
      <xdr:row>81</xdr:row>
      <xdr:rowOff>136220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2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146397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9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15560</xdr:rowOff>
    </xdr:from>
    <xdr:to>
      <xdr:col>7</xdr:col>
      <xdr:colOff>31750</xdr:colOff>
      <xdr:row>81</xdr:row>
      <xdr:rowOff>117160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127337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7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給与体系の見直しは、県の見直しに対応して随時行っている。また、従来の年功序列にとらわれない、公平・公正な人事評価制度を適切に運用していく。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89408</xdr:rowOff>
    </xdr:from>
    <xdr:to>
      <xdr:col>81</xdr:col>
      <xdr:colOff>44450</xdr:colOff>
      <xdr:row>88</xdr:row>
      <xdr:rowOff>14478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005558"/>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84090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2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74930</xdr:rowOff>
    </xdr:from>
    <xdr:to>
      <xdr:col>77</xdr:col>
      <xdr:colOff>44450</xdr:colOff>
      <xdr:row>87</xdr:row>
      <xdr:rowOff>89408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99108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74930</xdr:rowOff>
    </xdr:from>
    <xdr:to>
      <xdr:col>72</xdr:col>
      <xdr:colOff>203200</xdr:colOff>
      <xdr:row>87</xdr:row>
      <xdr:rowOff>156972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99108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16273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156972</xdr:rowOff>
    </xdr:from>
    <xdr:to>
      <xdr:col>68</xdr:col>
      <xdr:colOff>152400</xdr:colOff>
      <xdr:row>88</xdr:row>
      <xdr:rowOff>14478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07312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169690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169690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135128</xdr:rowOff>
    </xdr:from>
    <xdr:to>
      <xdr:col>81</xdr:col>
      <xdr:colOff>95250</xdr:colOff>
      <xdr:row>88</xdr:row>
      <xdr:rowOff>65278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05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107205</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2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38608</xdr:rowOff>
    </xdr:from>
    <xdr:to>
      <xdr:col>77</xdr:col>
      <xdr:colOff>95250</xdr:colOff>
      <xdr:row>87</xdr:row>
      <xdr:rowOff>140208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5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150385</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23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24130</xdr:rowOff>
    </xdr:from>
    <xdr:to>
      <xdr:col>73</xdr:col>
      <xdr:colOff>44450</xdr:colOff>
      <xdr:row>87</xdr:row>
      <xdr:rowOff>125730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135907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0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106172</xdr:rowOff>
    </xdr:from>
    <xdr:to>
      <xdr:col>68</xdr:col>
      <xdr:colOff>203200</xdr:colOff>
      <xdr:row>88</xdr:row>
      <xdr:rowOff>36322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02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21099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10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135128</xdr:rowOff>
    </xdr:from>
    <xdr:to>
      <xdr:col>64</xdr:col>
      <xdr:colOff>152400</xdr:colOff>
      <xdr:row>88</xdr:row>
      <xdr:rowOff>65278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05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50055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13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類似団体と概ね同程度である。当町は、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つの離島及び</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つの辺地地区があり、支所・分室に職員及び会計年度任用職員を配置している。また、病院が遠いことや民間の診療所がないため、公営の診療所を設けている。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今後も職員定員管理計画により、適正な職員定員管理に取り組む。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106075</xdr:rowOff>
    </xdr:from>
    <xdr:to>
      <xdr:col>81</xdr:col>
      <xdr:colOff>44450</xdr:colOff>
      <xdr:row>59</xdr:row>
      <xdr:rowOff>116417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221625"/>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43898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102053</xdr:rowOff>
    </xdr:from>
    <xdr:to>
      <xdr:col>77</xdr:col>
      <xdr:colOff>44450</xdr:colOff>
      <xdr:row>59</xdr:row>
      <xdr:rowOff>106075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21760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166708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993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92401</xdr:rowOff>
    </xdr:from>
    <xdr:to>
      <xdr:col>72</xdr:col>
      <xdr:colOff>203200</xdr:colOff>
      <xdr:row>59</xdr:row>
      <xdr:rowOff>102053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207951"/>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80337</xdr:rowOff>
    </xdr:from>
    <xdr:to>
      <xdr:col>68</xdr:col>
      <xdr:colOff>152400</xdr:colOff>
      <xdr:row>59</xdr:row>
      <xdr:rowOff>92401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195887"/>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135448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145789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261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65617</xdr:rowOff>
    </xdr:from>
    <xdr:to>
      <xdr:col>81</xdr:col>
      <xdr:colOff>95250</xdr:colOff>
      <xdr:row>59</xdr:row>
      <xdr:rowOff>167217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82144</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02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55275</xdr:rowOff>
    </xdr:from>
    <xdr:to>
      <xdr:col>77</xdr:col>
      <xdr:colOff>95250</xdr:colOff>
      <xdr:row>59</xdr:row>
      <xdr:rowOff>156875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17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141652</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257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51253</xdr:rowOff>
    </xdr:from>
    <xdr:to>
      <xdr:col>73</xdr:col>
      <xdr:colOff>44450</xdr:colOff>
      <xdr:row>59</xdr:row>
      <xdr:rowOff>152853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16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137630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253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41601</xdr:rowOff>
    </xdr:from>
    <xdr:to>
      <xdr:col>68</xdr:col>
      <xdr:colOff>203200</xdr:colOff>
      <xdr:row>59</xdr:row>
      <xdr:rowOff>143201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15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153378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926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29537</xdr:rowOff>
    </xdr:from>
    <xdr:to>
      <xdr:col>64</xdr:col>
      <xdr:colOff>152400</xdr:colOff>
      <xdr:row>59</xdr:row>
      <xdr:rowOff>131137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14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141314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91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べて数値は悪化した。新庁舎建設事業で発行した公共施設等適正管理推進事業債などの償還金が大きくなったことが要因である。しかし、新庁舎建設事業を除けば地方債の新規発行は、過疎債や緊防債など交付税措置の大きい地方債を主に借り入れている。今後も交付税措置の有利な起債を中心とする傾向は変わらないと思うが、地方債発行は慎重に行い、比率への影響を最小限に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57573</xdr:rowOff>
    </xdr:from>
    <xdr:to>
      <xdr:col>81</xdr:col>
      <xdr:colOff>44450</xdr:colOff>
      <xdr:row>42</xdr:row>
      <xdr:rowOff>146050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258473"/>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33444</xdr:rowOff>
    </xdr:from>
    <xdr:to>
      <xdr:col>77</xdr:col>
      <xdr:colOff>44450</xdr:colOff>
      <xdr:row>42</xdr:row>
      <xdr:rowOff>57573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23434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33444</xdr:rowOff>
    </xdr:from>
    <xdr:to>
      <xdr:col>72</xdr:col>
      <xdr:colOff>203200</xdr:colOff>
      <xdr:row>42</xdr:row>
      <xdr:rowOff>57573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23434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57573</xdr:rowOff>
    </xdr:from>
    <xdr:to>
      <xdr:col>68</xdr:col>
      <xdr:colOff>152400</xdr:colOff>
      <xdr:row>42</xdr:row>
      <xdr:rowOff>121920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25847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95250</xdr:rowOff>
    </xdr:from>
    <xdr:to>
      <xdr:col>81</xdr:col>
      <xdr:colOff>95250</xdr:colOff>
      <xdr:row>43</xdr:row>
      <xdr:rowOff>25400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67327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6773</xdr:rowOff>
    </xdr:from>
    <xdr:to>
      <xdr:col>77</xdr:col>
      <xdr:colOff>95250</xdr:colOff>
      <xdr:row>42</xdr:row>
      <xdr:rowOff>108373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93150</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29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154094</xdr:rowOff>
    </xdr:from>
    <xdr:to>
      <xdr:col>73</xdr:col>
      <xdr:colOff>44450</xdr:colOff>
      <xdr:row>42</xdr:row>
      <xdr:rowOff>84244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6773</xdr:rowOff>
    </xdr:from>
    <xdr:to>
      <xdr:col>68</xdr:col>
      <xdr:colOff>203200</xdr:colOff>
      <xdr:row>42</xdr:row>
      <xdr:rowOff>108373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93150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年度から比率なしとなっている。将来負担額に対する充当可能基金がある程度存在していることと、地方債は、交付税算入率の高い過疎対策事業債を主に借入れていることが要因になっている。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今後も、地方債の発行や基金の取崩しは慎重に行い、将来世代に過度な負担を残すことのないように財政運営を行う。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山口県上関町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2,269
2,264
34.69
3,721,645
3,559,204
161,578
1,985,374
3,650,691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類似団体平均を毎年上回っている状況である。当町は支所・分室・診療所に職員が必要で、地理的な条件から高くなりやすい。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これまでの取組として、平成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年度に議員定数を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人削減、平成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年度にさらに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人削減した。行政執行に悪影響の出ない範囲で削減に努めている。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37</xdr:row>
      <xdr:rowOff>31750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37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157480</xdr:rowOff>
    </xdr:from>
    <xdr:to>
      <xdr:col>19</xdr:col>
      <xdr:colOff>187325</xdr:colOff>
      <xdr:row>37</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29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157480</xdr:rowOff>
    </xdr:from>
    <xdr:to>
      <xdr:col>15</xdr:col>
      <xdr:colOff>98425</xdr:colOff>
      <xdr:row>37</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296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88900</xdr:rowOff>
    </xdr:from>
    <xdr:to>
      <xdr:col>11</xdr:col>
      <xdr:colOff>9525</xdr:colOff>
      <xdr:row>37</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325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86377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152400</xdr:rowOff>
    </xdr:from>
    <xdr:to>
      <xdr:col>20</xdr:col>
      <xdr:colOff>38100</xdr:colOff>
      <xdr:row>37</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106680</xdr:rowOff>
    </xdr:from>
    <xdr:to>
      <xdr:col>15</xdr:col>
      <xdr:colOff>149225</xdr:colOff>
      <xdr:row>37</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38100</xdr:rowOff>
    </xdr:from>
    <xdr:to>
      <xdr:col>6</xdr:col>
      <xdr:colOff>171450</xdr:colOff>
      <xdr:row>37</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124477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6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類似団体と同程度で年々推移している状況である。特に電算関係や上関町斎苑の管理等に費用を要している。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経常的なものについては、前年度より増加しないよう削減に努めているが、昨今の光熱費や物価の上昇の影響を受けている。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163576</xdr:rowOff>
    </xdr:from>
    <xdr:to>
      <xdr:col>82</xdr:col>
      <xdr:colOff>107950</xdr:colOff>
      <xdr:row>17</xdr:row>
      <xdr:rowOff>10414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0677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144289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87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108712</xdr:rowOff>
    </xdr:from>
    <xdr:to>
      <xdr:col>78</xdr:col>
      <xdr:colOff>69850</xdr:colOff>
      <xdr:row>16</xdr:row>
      <xdr:rowOff>163576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519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108712</xdr:rowOff>
    </xdr:from>
    <xdr:to>
      <xdr:col>73</xdr:col>
      <xdr:colOff>180975</xdr:colOff>
      <xdr:row>17</xdr:row>
      <xdr:rowOff>24130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5191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18559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17</xdr:row>
      <xdr:rowOff>97282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387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71391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144543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147591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1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112776</xdr:rowOff>
    </xdr:from>
    <xdr:to>
      <xdr:col>78</xdr:col>
      <xdr:colOff>120650</xdr:colOff>
      <xdr:row>17</xdr:row>
      <xdr:rowOff>42926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53103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24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57912</xdr:rowOff>
    </xdr:from>
    <xdr:to>
      <xdr:col>74</xdr:col>
      <xdr:colOff>31750</xdr:colOff>
      <xdr:row>16</xdr:row>
      <xdr:rowOff>159512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169689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144780</xdr:rowOff>
    </xdr:from>
    <xdr:to>
      <xdr:col>69</xdr:col>
      <xdr:colOff>142875</xdr:colOff>
      <xdr:row>17</xdr:row>
      <xdr:rowOff>74930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46482</xdr:rowOff>
    </xdr:from>
    <xdr:to>
      <xdr:col>65</xdr:col>
      <xdr:colOff>53975</xdr:colOff>
      <xdr:row>17</xdr:row>
      <xdr:rowOff>148082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132859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類似団体平均を毎年上回っている状況である。当町は全国的に見ても高い高齢化率（令和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日現在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％）で、老人施設措置費に係る支出が多い。また、少子化対策として、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歳未満児の保育料の無償化や副食費に対しても助成を行っている。少子高齢の町として、高齢者や子どもに対する支援は重要であり、住民サービスと財政規律の両立を実現していく。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107950</xdr:rowOff>
    </xdr:from>
    <xdr:to>
      <xdr:col>24</xdr:col>
      <xdr:colOff>25400</xdr:colOff>
      <xdr:row>56</xdr:row>
      <xdr:rowOff>146050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7091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146050</xdr:rowOff>
    </xdr:from>
    <xdr:to>
      <xdr:col>19</xdr:col>
      <xdr:colOff>187325</xdr:colOff>
      <xdr:row>56</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747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766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88900</xdr:rowOff>
    </xdr:from>
    <xdr:to>
      <xdr:col>11</xdr:col>
      <xdr:colOff>9525</xdr:colOff>
      <xdr:row>57</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861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29227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95250</xdr:rowOff>
    </xdr:from>
    <xdr:to>
      <xdr:col>20</xdr:col>
      <xdr:colOff>38100</xdr:colOff>
      <xdr:row>57</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10177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78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38100</xdr:rowOff>
    </xdr:from>
    <xdr:to>
      <xdr:col>11</xdr:col>
      <xdr:colOff>60325</xdr:colOff>
      <xdr:row>57</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76200</xdr:rowOff>
    </xdr:from>
    <xdr:to>
      <xdr:col>6</xdr:col>
      <xdr:colOff>171450</xdr:colOff>
      <xdr:row>58</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162577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に繰出金であるが、類似団体平均を毎年上回っている状況である。高齢化により、国民健康保険事業会計、後期高齢者医療事業会計、介護保険事業会計への繰出金が多い。また、簡易水道事業において、資本費が全国平均よりかなり高く、高料金対策の繰出金が多いことも要因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54610</xdr:rowOff>
    </xdr:from>
    <xdr:to>
      <xdr:col>82</xdr:col>
      <xdr:colOff>107950</xdr:colOff>
      <xdr:row>59</xdr:row>
      <xdr:rowOff>62230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101701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157480</xdr:rowOff>
    </xdr:from>
    <xdr:to>
      <xdr:col>78</xdr:col>
      <xdr:colOff>69850</xdr:colOff>
      <xdr:row>59</xdr:row>
      <xdr:rowOff>62230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101015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157480</xdr:rowOff>
    </xdr:from>
    <xdr:to>
      <xdr:col>73</xdr:col>
      <xdr:colOff>180975</xdr:colOff>
      <xdr:row>59</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101015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153687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100330</xdr:rowOff>
    </xdr:from>
    <xdr:to>
      <xdr:col>69</xdr:col>
      <xdr:colOff>92075</xdr:colOff>
      <xdr:row>59</xdr:row>
      <xdr:rowOff>168910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2158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138447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3810</xdr:rowOff>
    </xdr:from>
    <xdr:to>
      <xdr:col>82</xdr:col>
      <xdr:colOff>158750</xdr:colOff>
      <xdr:row>59</xdr:row>
      <xdr:rowOff>105410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147337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11430</xdr:rowOff>
    </xdr:from>
    <xdr:to>
      <xdr:col>78</xdr:col>
      <xdr:colOff>120650</xdr:colOff>
      <xdr:row>59</xdr:row>
      <xdr:rowOff>113030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97807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21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106680</xdr:rowOff>
    </xdr:from>
    <xdr:to>
      <xdr:col>74</xdr:col>
      <xdr:colOff>31750</xdr:colOff>
      <xdr:row>59</xdr:row>
      <xdr:rowOff>36830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21607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49530</xdr:rowOff>
    </xdr:from>
    <xdr:to>
      <xdr:col>69</xdr:col>
      <xdr:colOff>142875</xdr:colOff>
      <xdr:row>59</xdr:row>
      <xdr:rowOff>151130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135907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118110</xdr:rowOff>
    </xdr:from>
    <xdr:to>
      <xdr:col>65</xdr:col>
      <xdr:colOff>53975</xdr:colOff>
      <xdr:row>60</xdr:row>
      <xdr:rowOff>48260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33037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類似団体平均を毎年下回っている状況であるが、地域の特徴として社会福祉法人に対する補助に費用を要している。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53848</xdr:rowOff>
    </xdr:from>
    <xdr:to>
      <xdr:col>82</xdr:col>
      <xdr:colOff>107950</xdr:colOff>
      <xdr:row>36</xdr:row>
      <xdr:rowOff>94996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22604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110998</xdr:rowOff>
    </xdr:from>
    <xdr:to>
      <xdr:col>78</xdr:col>
      <xdr:colOff>69850</xdr:colOff>
      <xdr:row>36</xdr:row>
      <xdr:rowOff>53848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11174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110998</xdr:rowOff>
    </xdr:from>
    <xdr:to>
      <xdr:col>73</xdr:col>
      <xdr:colOff>180975</xdr:colOff>
      <xdr:row>35</xdr:row>
      <xdr:rowOff>138430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1117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35</xdr:row>
      <xdr:rowOff>143002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1391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153433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60723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xdr:rowOff>
    </xdr:from>
    <xdr:to>
      <xdr:col>78</xdr:col>
      <xdr:colOff>120650</xdr:colOff>
      <xdr:row>36</xdr:row>
      <xdr:rowOff>104648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60198</xdr:rowOff>
    </xdr:from>
    <xdr:to>
      <xdr:col>74</xdr:col>
      <xdr:colOff>31750</xdr:colOff>
      <xdr:row>35</xdr:row>
      <xdr:rowOff>161798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525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92202</xdr:rowOff>
    </xdr:from>
    <xdr:to>
      <xdr:col>65</xdr:col>
      <xdr:colOff>53975</xdr:colOff>
      <xdr:row>36</xdr:row>
      <xdr:rowOff>22352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32529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毎年上回っている状況である。当町は過疎債を中心に地方債を発行している。過疎債は、普通交付税措置が高いため、償還に要する一般財源をある程度確保できる一方、償還期間が短いため、元利償還額が大きくなってしま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公共施設等適正管理推進事業債などの償還金が増加したことで、令和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年度は公債費が増加した。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149861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271500"/>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157497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16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161289</xdr:rowOff>
    </xdr:from>
    <xdr:to>
      <xdr:col>19</xdr:col>
      <xdr:colOff>187325</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19148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43197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161289</xdr:rowOff>
    </xdr:from>
    <xdr:to>
      <xdr:col>15</xdr:col>
      <xdr:colOff>98425</xdr:colOff>
      <xdr:row>77</xdr:row>
      <xdr:rowOff>69850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19148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92711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2715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123207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99061</xdr:rowOff>
    </xdr:from>
    <xdr:to>
      <xdr:col>24</xdr:col>
      <xdr:colOff>76200</xdr:colOff>
      <xdr:row>78</xdr:row>
      <xdr:rowOff>29211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71138</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110489</xdr:rowOff>
    </xdr:from>
    <xdr:to>
      <xdr:col>15</xdr:col>
      <xdr:colOff>149225</xdr:colOff>
      <xdr:row>77</xdr:row>
      <xdr:rowOff>40639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類似団体平均より例年上回っている。人口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人当たりの地方税等の収入額が類似団体平均より少ないことにより、経常収支比率が高くなっていることが影響している。公債費以外については特に人件費・扶助費・繰出金の比率が高い。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97608</xdr:rowOff>
    </xdr:from>
    <xdr:to>
      <xdr:col>82</xdr:col>
      <xdr:colOff>107950</xdr:colOff>
      <xdr:row>78</xdr:row>
      <xdr:rowOff>97608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4707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79648</xdr:rowOff>
    </xdr:from>
    <xdr:to>
      <xdr:col>78</xdr:col>
      <xdr:colOff>69850</xdr:colOff>
      <xdr:row>78</xdr:row>
      <xdr:rowOff>97608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281298"/>
          <a:ext cx="889000" cy="18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79648</xdr:rowOff>
    </xdr:from>
    <xdr:to>
      <xdr:col>73</xdr:col>
      <xdr:colOff>180975</xdr:colOff>
      <xdr:row>78</xdr:row>
      <xdr:rowOff>166188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281298"/>
          <a:ext cx="889000" cy="25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166188</xdr:rowOff>
    </xdr:from>
    <xdr:to>
      <xdr:col>69</xdr:col>
      <xdr:colOff>92075</xdr:colOff>
      <xdr:row>79</xdr:row>
      <xdr:rowOff>63319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539288"/>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8363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46808</xdr:rowOff>
    </xdr:from>
    <xdr:to>
      <xdr:col>82</xdr:col>
      <xdr:colOff>158750</xdr:colOff>
      <xdr:row>78</xdr:row>
      <xdr:rowOff>148408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41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18885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46808</xdr:rowOff>
    </xdr:from>
    <xdr:to>
      <xdr:col>78</xdr:col>
      <xdr:colOff>120650</xdr:colOff>
      <xdr:row>78</xdr:row>
      <xdr:rowOff>148408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41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133185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506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28848</xdr:rowOff>
    </xdr:from>
    <xdr:to>
      <xdr:col>74</xdr:col>
      <xdr:colOff>31750</xdr:colOff>
      <xdr:row>77</xdr:row>
      <xdr:rowOff>130448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23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115225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31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115388</xdr:rowOff>
    </xdr:from>
    <xdr:to>
      <xdr:col>69</xdr:col>
      <xdr:colOff>142875</xdr:colOff>
      <xdr:row>79</xdr:row>
      <xdr:rowOff>45538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4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30315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57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12519</xdr:rowOff>
    </xdr:from>
    <xdr:to>
      <xdr:col>65</xdr:col>
      <xdr:colOff>53975</xdr:colOff>
      <xdr:row>79</xdr:row>
      <xdr:rowOff>114119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55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98896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64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山口県上関町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107414</xdr:rowOff>
    </xdr:from>
    <xdr:to>
      <xdr:col>29</xdr:col>
      <xdr:colOff>127000</xdr:colOff>
      <xdr:row>18</xdr:row>
      <xdr:rowOff>126871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241139"/>
          <a:ext cx="647700" cy="19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46406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008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126871</xdr:rowOff>
    </xdr:from>
    <xdr:to>
      <xdr:col>26</xdr:col>
      <xdr:colOff>50800</xdr:colOff>
      <xdr:row>18</xdr:row>
      <xdr:rowOff>159174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3260596"/>
          <a:ext cx="698500" cy="32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2962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159174</xdr:rowOff>
    </xdr:from>
    <xdr:to>
      <xdr:col>22</xdr:col>
      <xdr:colOff>114300</xdr:colOff>
      <xdr:row>18</xdr:row>
      <xdr:rowOff>167442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292899"/>
          <a:ext cx="698500" cy="8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22541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298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166204</xdr:rowOff>
    </xdr:from>
    <xdr:to>
      <xdr:col>18</xdr:col>
      <xdr:colOff>177800</xdr:colOff>
      <xdr:row>18</xdr:row>
      <xdr:rowOff>167442</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a:off x="2908300" y="3299929"/>
          <a:ext cx="698500" cy="1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30896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299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19582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29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56614</xdr:rowOff>
    </xdr:from>
    <xdr:to>
      <xdr:col>29</xdr:col>
      <xdr:colOff>177800</xdr:colOff>
      <xdr:row>18</xdr:row>
      <xdr:rowOff>158214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3190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28691</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3162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76071</xdr:rowOff>
    </xdr:from>
    <xdr:to>
      <xdr:col>26</xdr:col>
      <xdr:colOff>101600</xdr:colOff>
      <xdr:row>19</xdr:row>
      <xdr:rowOff>6221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209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162448</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3296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108375</xdr:rowOff>
    </xdr:from>
    <xdr:to>
      <xdr:col>22</xdr:col>
      <xdr:colOff>165100</xdr:colOff>
      <xdr:row>19</xdr:row>
      <xdr:rowOff>38525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242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23301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332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116643</xdr:rowOff>
    </xdr:from>
    <xdr:to>
      <xdr:col>19</xdr:col>
      <xdr:colOff>38100</xdr:colOff>
      <xdr:row>19</xdr:row>
      <xdr:rowOff>46792</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25036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31569</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3336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115404</xdr:rowOff>
    </xdr:from>
    <xdr:to>
      <xdr:col>15</xdr:col>
      <xdr:colOff>101600</xdr:colOff>
      <xdr:row>19</xdr:row>
      <xdr:rowOff>45554</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249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30331</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3335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235905</xdr:rowOff>
    </xdr:from>
    <xdr:to>
      <xdr:col>29</xdr:col>
      <xdr:colOff>127000</xdr:colOff>
      <xdr:row>35</xdr:row>
      <xdr:rowOff>314376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846255"/>
          <a:ext cx="647700" cy="78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268213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7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314376</xdr:rowOff>
    </xdr:from>
    <xdr:to>
      <xdr:col>26</xdr:col>
      <xdr:colOff>50800</xdr:colOff>
      <xdr:row>36</xdr:row>
      <xdr:rowOff>15291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924726"/>
          <a:ext cx="698500" cy="43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65784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1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15291</xdr:rowOff>
    </xdr:from>
    <xdr:to>
      <xdr:col>22</xdr:col>
      <xdr:colOff>114300</xdr:colOff>
      <xdr:row>36</xdr:row>
      <xdr:rowOff>35720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968541"/>
          <a:ext cx="698500" cy="20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89798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04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35720</xdr:rowOff>
    </xdr:from>
    <xdr:to>
      <xdr:col>18</xdr:col>
      <xdr:colOff>177800</xdr:colOff>
      <xdr:row>36</xdr:row>
      <xdr:rowOff>41759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988970"/>
          <a:ext cx="698500" cy="6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72699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81599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3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185105</xdr:rowOff>
    </xdr:from>
    <xdr:to>
      <xdr:col>29</xdr:col>
      <xdr:colOff>177800</xdr:colOff>
      <xdr:row>35</xdr:row>
      <xdr:rowOff>286705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95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30182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640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263576</xdr:rowOff>
    </xdr:from>
    <xdr:to>
      <xdr:col>26</xdr:col>
      <xdr:colOff>101600</xdr:colOff>
      <xdr:row>36</xdr:row>
      <xdr:rowOff>22276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873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32453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642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307391</xdr:rowOff>
    </xdr:from>
    <xdr:to>
      <xdr:col>22</xdr:col>
      <xdr:colOff>165100</xdr:colOff>
      <xdr:row>36</xdr:row>
      <xdr:rowOff>66091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17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76268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686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327820</xdr:rowOff>
    </xdr:from>
    <xdr:to>
      <xdr:col>19</xdr:col>
      <xdr:colOff>38100</xdr:colOff>
      <xdr:row>36</xdr:row>
      <xdr:rowOff>86520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38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96697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70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333859</xdr:rowOff>
    </xdr:from>
    <xdr:to>
      <xdr:col>15</xdr:col>
      <xdr:colOff>101600</xdr:colOff>
      <xdr:row>36</xdr:row>
      <xdr:rowOff>92559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44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102736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7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山口県上関町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2,269
2,264
34.69
3,721,645
3,559,204
161,578
1,985,374
3,650,691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15523</xdr:rowOff>
    </xdr:from>
    <xdr:to>
      <xdr:col>24</xdr:col>
      <xdr:colOff>63500</xdr:colOff>
      <xdr:row>37</xdr:row>
      <xdr:rowOff>27627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59173"/>
          <a:ext cx="838200" cy="1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138339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39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27627</xdr:rowOff>
    </xdr:from>
    <xdr:to>
      <xdr:col>19</xdr:col>
      <xdr:colOff>177800</xdr:colOff>
      <xdr:row>37</xdr:row>
      <xdr:rowOff>50004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371277"/>
          <a:ext cx="889000" cy="2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91965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09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50004</xdr:rowOff>
    </xdr:from>
    <xdr:to>
      <xdr:col>15</xdr:col>
      <xdr:colOff>50800</xdr:colOff>
      <xdr:row>37</xdr:row>
      <xdr:rowOff>58235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93654"/>
          <a:ext cx="889000" cy="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112824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58235</xdr:rowOff>
    </xdr:from>
    <xdr:to>
      <xdr:col>10</xdr:col>
      <xdr:colOff>114300</xdr:colOff>
      <xdr:row>37</xdr:row>
      <xdr:rowOff>95234</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01885"/>
          <a:ext cx="8890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117244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152841</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5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136173</xdr:rowOff>
    </xdr:from>
    <xdr:to>
      <xdr:col>24</xdr:col>
      <xdr:colOff>114300</xdr:colOff>
      <xdr:row>37</xdr:row>
      <xdr:rowOff>66323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0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114600</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28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148277</xdr:rowOff>
    </xdr:from>
    <xdr:to>
      <xdr:col>20</xdr:col>
      <xdr:colOff>38100</xdr:colOff>
      <xdr:row>37</xdr:row>
      <xdr:rowOff>78427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2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69554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413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170654</xdr:rowOff>
    </xdr:from>
    <xdr:to>
      <xdr:col>15</xdr:col>
      <xdr:colOff>101600</xdr:colOff>
      <xdr:row>37</xdr:row>
      <xdr:rowOff>100804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91931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435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7435</xdr:rowOff>
    </xdr:from>
    <xdr:to>
      <xdr:col>10</xdr:col>
      <xdr:colOff>165100</xdr:colOff>
      <xdr:row>37</xdr:row>
      <xdr:rowOff>109035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5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100162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443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44434</xdr:rowOff>
    </xdr:from>
    <xdr:to>
      <xdr:col>6</xdr:col>
      <xdr:colOff>38100</xdr:colOff>
      <xdr:row>37</xdr:row>
      <xdr:rowOff>146034</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8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137161</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48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63850</xdr:rowOff>
    </xdr:from>
    <xdr:to>
      <xdr:col>24</xdr:col>
      <xdr:colOff>63500</xdr:colOff>
      <xdr:row>57</xdr:row>
      <xdr:rowOff>78625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36500"/>
          <a:ext cx="838200" cy="1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167930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97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72538</xdr:rowOff>
    </xdr:from>
    <xdr:to>
      <xdr:col>19</xdr:col>
      <xdr:colOff>177800</xdr:colOff>
      <xdr:row>57</xdr:row>
      <xdr:rowOff>78625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845188"/>
          <a:ext cx="889000" cy="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101514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53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72538</xdr:rowOff>
    </xdr:from>
    <xdr:to>
      <xdr:col>15</xdr:col>
      <xdr:colOff>50800</xdr:colOff>
      <xdr:row>57</xdr:row>
      <xdr:rowOff>82973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45188"/>
          <a:ext cx="889000" cy="1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121659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55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82973</xdr:rowOff>
    </xdr:from>
    <xdr:to>
      <xdr:col>10</xdr:col>
      <xdr:colOff>114300</xdr:colOff>
      <xdr:row>57</xdr:row>
      <xdr:rowOff>96247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55623"/>
          <a:ext cx="889000" cy="1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112710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54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107250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53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13050</xdr:rowOff>
    </xdr:from>
    <xdr:to>
      <xdr:col>24</xdr:col>
      <xdr:colOff>114300</xdr:colOff>
      <xdr:row>57</xdr:row>
      <xdr:rowOff>114650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8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123480</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24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27825</xdr:rowOff>
    </xdr:from>
    <xdr:to>
      <xdr:col>20</xdr:col>
      <xdr:colOff>38100</xdr:colOff>
      <xdr:row>57</xdr:row>
      <xdr:rowOff>129425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0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120552</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89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21738</xdr:rowOff>
    </xdr:from>
    <xdr:to>
      <xdr:col>15</xdr:col>
      <xdr:colOff>101600</xdr:colOff>
      <xdr:row>57</xdr:row>
      <xdr:rowOff>123338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9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114465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887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32173</xdr:rowOff>
    </xdr:from>
    <xdr:to>
      <xdr:col>10</xdr:col>
      <xdr:colOff>165100</xdr:colOff>
      <xdr:row>57</xdr:row>
      <xdr:rowOff>133773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124900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89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45447</xdr:rowOff>
    </xdr:from>
    <xdr:to>
      <xdr:col>6</xdr:col>
      <xdr:colOff>38100</xdr:colOff>
      <xdr:row>57</xdr:row>
      <xdr:rowOff>147047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1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138174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91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54277</xdr:rowOff>
    </xdr:from>
    <xdr:to>
      <xdr:col>24</xdr:col>
      <xdr:colOff>63500</xdr:colOff>
      <xdr:row>78</xdr:row>
      <xdr:rowOff>64303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27377"/>
          <a:ext cx="838200" cy="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8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64303</xdr:rowOff>
    </xdr:from>
    <xdr:to>
      <xdr:col>19</xdr:col>
      <xdr:colOff>177800</xdr:colOff>
      <xdr:row>78</xdr:row>
      <xdr:rowOff>110398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37403"/>
          <a:ext cx="889000" cy="4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110398</xdr:rowOff>
    </xdr:from>
    <xdr:to>
      <xdr:col>15</xdr:col>
      <xdr:colOff>50800</xdr:colOff>
      <xdr:row>78</xdr:row>
      <xdr:rowOff>112565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83498"/>
          <a:ext cx="889000" cy="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108451</xdr:rowOff>
    </xdr:from>
    <xdr:to>
      <xdr:col>10</xdr:col>
      <xdr:colOff>114300</xdr:colOff>
      <xdr:row>78</xdr:row>
      <xdr:rowOff>112565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81551"/>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102187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112895</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3477</xdr:rowOff>
    </xdr:from>
    <xdr:to>
      <xdr:col>24</xdr:col>
      <xdr:colOff>114300</xdr:colOff>
      <xdr:row>78</xdr:row>
      <xdr:rowOff>105077</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7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108206</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0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13503</xdr:rowOff>
    </xdr:from>
    <xdr:to>
      <xdr:col>20</xdr:col>
      <xdr:colOff>38100</xdr:colOff>
      <xdr:row>78</xdr:row>
      <xdr:rowOff>115103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8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106230</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47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59598</xdr:rowOff>
    </xdr:from>
    <xdr:to>
      <xdr:col>15</xdr:col>
      <xdr:colOff>101600</xdr:colOff>
      <xdr:row>78</xdr:row>
      <xdr:rowOff>161198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3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152325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2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61765</xdr:rowOff>
    </xdr:from>
    <xdr:to>
      <xdr:col>10</xdr:col>
      <xdr:colOff>165100</xdr:colOff>
      <xdr:row>78</xdr:row>
      <xdr:rowOff>163365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3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154492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2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57651</xdr:rowOff>
    </xdr:from>
    <xdr:to>
      <xdr:col>6</xdr:col>
      <xdr:colOff>38100</xdr:colOff>
      <xdr:row>78</xdr:row>
      <xdr:rowOff>159251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3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150378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2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65367</xdr:rowOff>
    </xdr:from>
    <xdr:to>
      <xdr:col>24</xdr:col>
      <xdr:colOff>63500</xdr:colOff>
      <xdr:row>94</xdr:row>
      <xdr:rowOff>1260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010217"/>
          <a:ext cx="838200" cy="10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248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52694</xdr:rowOff>
    </xdr:from>
    <xdr:to>
      <xdr:col>19</xdr:col>
      <xdr:colOff>177800</xdr:colOff>
      <xdr:row>94</xdr:row>
      <xdr:rowOff>1260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5997544"/>
          <a:ext cx="8890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124271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52694</xdr:rowOff>
    </xdr:from>
    <xdr:to>
      <xdr:col>15</xdr:col>
      <xdr:colOff>50800</xdr:colOff>
      <xdr:row>95</xdr:row>
      <xdr:rowOff>7806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5997544"/>
          <a:ext cx="889000" cy="29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64705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7806</xdr:rowOff>
    </xdr:from>
    <xdr:to>
      <xdr:col>10</xdr:col>
      <xdr:colOff>114300</xdr:colOff>
      <xdr:row>95</xdr:row>
      <xdr:rowOff>50012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295556"/>
          <a:ext cx="889000" cy="4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20784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50661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5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14567</xdr:rowOff>
    </xdr:from>
    <xdr:to>
      <xdr:col>24</xdr:col>
      <xdr:colOff>114300</xdr:colOff>
      <xdr:row>93</xdr:row>
      <xdr:rowOff>116167</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595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37444</xdr:rowOff>
    </xdr:from>
    <xdr:ext cx="599010"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5810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121910</xdr:rowOff>
    </xdr:from>
    <xdr:to>
      <xdr:col>20</xdr:col>
      <xdr:colOff>38100</xdr:colOff>
      <xdr:row>94</xdr:row>
      <xdr:rowOff>52060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06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68587</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497795" y="15841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1894</xdr:rowOff>
    </xdr:from>
    <xdr:to>
      <xdr:col>15</xdr:col>
      <xdr:colOff>101600</xdr:colOff>
      <xdr:row>93</xdr:row>
      <xdr:rowOff>103494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594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120021</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08795" y="1572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128456</xdr:rowOff>
    </xdr:from>
    <xdr:to>
      <xdr:col>10</xdr:col>
      <xdr:colOff>165100</xdr:colOff>
      <xdr:row>95</xdr:row>
      <xdr:rowOff>58606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24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75133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01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170662</xdr:rowOff>
    </xdr:from>
    <xdr:to>
      <xdr:col>6</xdr:col>
      <xdr:colOff>38100</xdr:colOff>
      <xdr:row>95</xdr:row>
      <xdr:rowOff>100812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28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117339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06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101172</xdr:rowOff>
    </xdr:from>
    <xdr:to>
      <xdr:col>55</xdr:col>
      <xdr:colOff>0</xdr:colOff>
      <xdr:row>37</xdr:row>
      <xdr:rowOff>143890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9639300" y="6444822"/>
          <a:ext cx="838200" cy="4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61823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23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101172</xdr:rowOff>
    </xdr:from>
    <xdr:to>
      <xdr:col>50</xdr:col>
      <xdr:colOff>114300</xdr:colOff>
      <xdr:row>37</xdr:row>
      <xdr:rowOff>148165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444822"/>
          <a:ext cx="889000" cy="4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166691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16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54469</xdr:rowOff>
    </xdr:from>
    <xdr:to>
      <xdr:col>45</xdr:col>
      <xdr:colOff>177800</xdr:colOff>
      <xdr:row>37</xdr:row>
      <xdr:rowOff>148165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398119"/>
          <a:ext cx="889000" cy="9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9743</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18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54469</xdr:rowOff>
    </xdr:from>
    <xdr:to>
      <xdr:col>41</xdr:col>
      <xdr:colOff>50800</xdr:colOff>
      <xdr:row>38</xdr:row>
      <xdr:rowOff>27049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398119"/>
          <a:ext cx="889000" cy="14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79941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08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30758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20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93090</xdr:rowOff>
    </xdr:from>
    <xdr:to>
      <xdr:col>55</xdr:col>
      <xdr:colOff>50800</xdr:colOff>
      <xdr:row>38</xdr:row>
      <xdr:rowOff>23240</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4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17374</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361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50372</xdr:rowOff>
    </xdr:from>
    <xdr:to>
      <xdr:col>50</xdr:col>
      <xdr:colOff>165100</xdr:colOff>
      <xdr:row>37</xdr:row>
      <xdr:rowOff>151972</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39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143099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48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97365</xdr:rowOff>
    </xdr:from>
    <xdr:to>
      <xdr:col>46</xdr:col>
      <xdr:colOff>38100</xdr:colOff>
      <xdr:row>38</xdr:row>
      <xdr:rowOff>27515</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44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18642</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53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3669</xdr:rowOff>
    </xdr:from>
    <xdr:to>
      <xdr:col>41</xdr:col>
      <xdr:colOff>101600</xdr:colOff>
      <xdr:row>37</xdr:row>
      <xdr:rowOff>105269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34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96396</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440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147699</xdr:rowOff>
    </xdr:from>
    <xdr:to>
      <xdr:col>36</xdr:col>
      <xdr:colOff>165100</xdr:colOff>
      <xdr:row>38</xdr:row>
      <xdr:rowOff>77849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49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68976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584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78707</xdr:rowOff>
    </xdr:from>
    <xdr:to>
      <xdr:col>55</xdr:col>
      <xdr:colOff>0</xdr:colOff>
      <xdr:row>58</xdr:row>
      <xdr:rowOff>100338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10022807"/>
          <a:ext cx="838200" cy="2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41219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813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35854</xdr:rowOff>
    </xdr:from>
    <xdr:to>
      <xdr:col>50</xdr:col>
      <xdr:colOff>114300</xdr:colOff>
      <xdr:row>58</xdr:row>
      <xdr:rowOff>100338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9979954"/>
          <a:ext cx="889000" cy="6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139340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974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35854</xdr:rowOff>
    </xdr:from>
    <xdr:to>
      <xdr:col>45</xdr:col>
      <xdr:colOff>177800</xdr:colOff>
      <xdr:row>58</xdr:row>
      <xdr:rowOff>62616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7861300" y="9979954"/>
          <a:ext cx="889000" cy="2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98716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1004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62616</xdr:rowOff>
    </xdr:from>
    <xdr:to>
      <xdr:col>41</xdr:col>
      <xdr:colOff>50800</xdr:colOff>
      <xdr:row>58</xdr:row>
      <xdr:rowOff>81611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972300" y="10006716"/>
          <a:ext cx="889000" cy="1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100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134575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973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27907</xdr:rowOff>
    </xdr:from>
    <xdr:to>
      <xdr:col>55</xdr:col>
      <xdr:colOff>50800</xdr:colOff>
      <xdr:row>58</xdr:row>
      <xdr:rowOff>129507</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97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168219</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94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49538</xdr:rowOff>
    </xdr:from>
    <xdr:to>
      <xdr:col>50</xdr:col>
      <xdr:colOff>165100</xdr:colOff>
      <xdr:row>58</xdr:row>
      <xdr:rowOff>151138</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99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142265</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1008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156504</xdr:rowOff>
    </xdr:from>
    <xdr:to>
      <xdr:col>46</xdr:col>
      <xdr:colOff>38100</xdr:colOff>
      <xdr:row>58</xdr:row>
      <xdr:rowOff>86654</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92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103181</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9704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11816</xdr:rowOff>
    </xdr:from>
    <xdr:to>
      <xdr:col>41</xdr:col>
      <xdr:colOff>101600</xdr:colOff>
      <xdr:row>58</xdr:row>
      <xdr:rowOff>113416</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95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129943</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9731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30811</xdr:rowOff>
    </xdr:from>
    <xdr:to>
      <xdr:col>36</xdr:col>
      <xdr:colOff>165100</xdr:colOff>
      <xdr:row>58</xdr:row>
      <xdr:rowOff>132411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97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123538</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10067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69940</xdr:rowOff>
    </xdr:from>
    <xdr:to>
      <xdr:col>55</xdr:col>
      <xdr:colOff>0</xdr:colOff>
      <xdr:row>78</xdr:row>
      <xdr:rowOff>111378</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443040"/>
          <a:ext cx="838200" cy="4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48417</xdr:rowOff>
    </xdr:from>
    <xdr:to>
      <xdr:col>50</xdr:col>
      <xdr:colOff>114300</xdr:colOff>
      <xdr:row>78</xdr:row>
      <xdr:rowOff>111378</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421517"/>
          <a:ext cx="889000" cy="6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134520</xdr:rowOff>
    </xdr:from>
    <xdr:to>
      <xdr:col>45</xdr:col>
      <xdr:colOff>177800</xdr:colOff>
      <xdr:row>78</xdr:row>
      <xdr:rowOff>48417</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861300" y="13336170"/>
          <a:ext cx="889000" cy="8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134520</xdr:rowOff>
    </xdr:from>
    <xdr:to>
      <xdr:col>41</xdr:col>
      <xdr:colOff>50800</xdr:colOff>
      <xdr:row>78</xdr:row>
      <xdr:rowOff>26015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6972300" y="13336170"/>
          <a:ext cx="889000" cy="6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74674</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61795" y="13447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69744</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672795" y="1344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19140</xdr:rowOff>
    </xdr:from>
    <xdr:to>
      <xdr:col>55</xdr:col>
      <xdr:colOff>50800</xdr:colOff>
      <xdr:row>78</xdr:row>
      <xdr:rowOff>120740</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3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131516</xdr:rowOff>
    </xdr:from>
    <xdr:ext cx="534377"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3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60578</xdr:rowOff>
    </xdr:from>
    <xdr:to>
      <xdr:col>50</xdr:col>
      <xdr:colOff>165100</xdr:colOff>
      <xdr:row>78</xdr:row>
      <xdr:rowOff>162178</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3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153305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52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169067</xdr:rowOff>
    </xdr:from>
    <xdr:to>
      <xdr:col>46</xdr:col>
      <xdr:colOff>38100</xdr:colOff>
      <xdr:row>78</xdr:row>
      <xdr:rowOff>99217</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37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90344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46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83720</xdr:rowOff>
    </xdr:from>
    <xdr:to>
      <xdr:col>41</xdr:col>
      <xdr:colOff>101600</xdr:colOff>
      <xdr:row>78</xdr:row>
      <xdr:rowOff>13870</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28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30397</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61795" y="13060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146665</xdr:rowOff>
    </xdr:from>
    <xdr:to>
      <xdr:col>36</xdr:col>
      <xdr:colOff>165100</xdr:colOff>
      <xdr:row>78</xdr:row>
      <xdr:rowOff>76815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34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93342</xdr:rowOff>
    </xdr:from>
    <xdr:ext cx="59901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672795" y="1312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97194</xdr:rowOff>
    </xdr:from>
    <xdr:to>
      <xdr:col>55</xdr:col>
      <xdr:colOff>0</xdr:colOff>
      <xdr:row>98</xdr:row>
      <xdr:rowOff>108201</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9639300" y="16899294"/>
          <a:ext cx="838200" cy="1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28297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830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59111</xdr:rowOff>
    </xdr:from>
    <xdr:to>
      <xdr:col>50</xdr:col>
      <xdr:colOff>114300</xdr:colOff>
      <xdr:row>98</xdr:row>
      <xdr:rowOff>108201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8750300" y="16861211"/>
          <a:ext cx="889000" cy="4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165309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62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59111</xdr:rowOff>
    </xdr:from>
    <xdr:to>
      <xdr:col>45</xdr:col>
      <xdr:colOff>177800</xdr:colOff>
      <xdr:row>98</xdr:row>
      <xdr:rowOff>107910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7861300" y="16861211"/>
          <a:ext cx="889000" cy="4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138733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94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107910</xdr:rowOff>
    </xdr:from>
    <xdr:to>
      <xdr:col>41</xdr:col>
      <xdr:colOff>50800</xdr:colOff>
      <xdr:row>98</xdr:row>
      <xdr:rowOff>123239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6972300" y="16910010"/>
          <a:ext cx="889000" cy="1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162696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62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168146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62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46394</xdr:rowOff>
    </xdr:from>
    <xdr:to>
      <xdr:col>55</xdr:col>
      <xdr:colOff>50800</xdr:colOff>
      <xdr:row>98</xdr:row>
      <xdr:rowOff>147994</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4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5771</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63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57401</xdr:rowOff>
    </xdr:from>
    <xdr:to>
      <xdr:col>50</xdr:col>
      <xdr:colOff>165100</xdr:colOff>
      <xdr:row>98</xdr:row>
      <xdr:rowOff>159001</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5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150128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95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8311</xdr:rowOff>
    </xdr:from>
    <xdr:to>
      <xdr:col>46</xdr:col>
      <xdr:colOff>38100</xdr:colOff>
      <xdr:row>98</xdr:row>
      <xdr:rowOff>109911</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1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126438</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58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57110</xdr:rowOff>
    </xdr:from>
    <xdr:to>
      <xdr:col>41</xdr:col>
      <xdr:colOff>101600</xdr:colOff>
      <xdr:row>98</xdr:row>
      <xdr:rowOff>158710</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5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149837</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95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72439</xdr:rowOff>
    </xdr:from>
    <xdr:to>
      <xdr:col>36</xdr:col>
      <xdr:colOff>165100</xdr:colOff>
      <xdr:row>99</xdr:row>
      <xdr:rowOff>2589</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7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165166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96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19529</xdr:rowOff>
    </xdr:from>
    <xdr:to>
      <xdr:col>81</xdr:col>
      <xdr:colOff>50800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706079"/>
          <a:ext cx="889000" cy="2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19529</xdr:rowOff>
    </xdr:from>
    <xdr:to>
      <xdr:col>76</xdr:col>
      <xdr:colOff>114300</xdr:colOff>
      <xdr:row>39</xdr:row>
      <xdr:rowOff>20649</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3703300" y="6706079"/>
          <a:ext cx="8890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20649</xdr:rowOff>
    </xdr:from>
    <xdr:to>
      <xdr:col>71</xdr:col>
      <xdr:colOff>177800</xdr:colOff>
      <xdr:row>39</xdr:row>
      <xdr:rowOff>25781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2814300" y="6707199"/>
          <a:ext cx="889000" cy="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13304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44157</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38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140179</xdr:rowOff>
    </xdr:from>
    <xdr:to>
      <xdr:col>76</xdr:col>
      <xdr:colOff>165100</xdr:colOff>
      <xdr:row>39</xdr:row>
      <xdr:rowOff>70329</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5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61456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748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141299</xdr:rowOff>
    </xdr:from>
    <xdr:to>
      <xdr:col>72</xdr:col>
      <xdr:colOff>38100</xdr:colOff>
      <xdr:row>39</xdr:row>
      <xdr:rowOff>71449</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5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62576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74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146431</xdr:rowOff>
    </xdr:from>
    <xdr:to>
      <xdr:col>67</xdr:col>
      <xdr:colOff>101600</xdr:colOff>
      <xdr:row>39</xdr:row>
      <xdr:rowOff>76581</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6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67708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5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6480</xdr:rowOff>
    </xdr:from>
    <xdr:to>
      <xdr:col>85</xdr:col>
      <xdr:colOff>127000</xdr:colOff>
      <xdr:row>77</xdr:row>
      <xdr:rowOff>63116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208130"/>
          <a:ext cx="838200" cy="5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171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63116</xdr:rowOff>
    </xdr:from>
    <xdr:to>
      <xdr:col>81</xdr:col>
      <xdr:colOff>50800</xdr:colOff>
      <xdr:row>77</xdr:row>
      <xdr:rowOff>101312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3264766"/>
          <a:ext cx="889000" cy="3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116932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101312</xdr:rowOff>
    </xdr:from>
    <xdr:to>
      <xdr:col>76</xdr:col>
      <xdr:colOff>114300</xdr:colOff>
      <xdr:row>77</xdr:row>
      <xdr:rowOff>106462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302962"/>
          <a:ext cx="889000" cy="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143933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106462</xdr:rowOff>
    </xdr:from>
    <xdr:to>
      <xdr:col>71</xdr:col>
      <xdr:colOff>177800</xdr:colOff>
      <xdr:row>77</xdr:row>
      <xdr:rowOff>120317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308112"/>
          <a:ext cx="889000" cy="1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138944</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127130</xdr:rowOff>
    </xdr:from>
    <xdr:to>
      <xdr:col>85</xdr:col>
      <xdr:colOff>177800</xdr:colOff>
      <xdr:row>77</xdr:row>
      <xdr:rowOff>57280</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15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150007</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008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12316</xdr:rowOff>
    </xdr:from>
    <xdr:to>
      <xdr:col>81</xdr:col>
      <xdr:colOff>101600</xdr:colOff>
      <xdr:row>77</xdr:row>
      <xdr:rowOff>113916</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21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130443</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2989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50512</xdr:rowOff>
    </xdr:from>
    <xdr:to>
      <xdr:col>76</xdr:col>
      <xdr:colOff>165100</xdr:colOff>
      <xdr:row>77</xdr:row>
      <xdr:rowOff>152112</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25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168639</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3027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55662</xdr:rowOff>
    </xdr:from>
    <xdr:to>
      <xdr:col>72</xdr:col>
      <xdr:colOff>38100</xdr:colOff>
      <xdr:row>77</xdr:row>
      <xdr:rowOff>157262</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25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148389</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3350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69517</xdr:rowOff>
    </xdr:from>
    <xdr:to>
      <xdr:col>67</xdr:col>
      <xdr:colOff>101600</xdr:colOff>
      <xdr:row>77</xdr:row>
      <xdr:rowOff>171117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2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162244</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336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32417</xdr:rowOff>
    </xdr:from>
    <xdr:to>
      <xdr:col>85</xdr:col>
      <xdr:colOff>127000</xdr:colOff>
      <xdr:row>98</xdr:row>
      <xdr:rowOff>77429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834517"/>
          <a:ext cx="838200" cy="4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5078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807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32417</xdr:rowOff>
    </xdr:from>
    <xdr:to>
      <xdr:col>81</xdr:col>
      <xdr:colOff>50800</xdr:colOff>
      <xdr:row>98</xdr:row>
      <xdr:rowOff>94013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4592300" y="16834517"/>
          <a:ext cx="889000" cy="6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54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94013</xdr:rowOff>
    </xdr:from>
    <xdr:to>
      <xdr:col>76</xdr:col>
      <xdr:colOff>114300</xdr:colOff>
      <xdr:row>98</xdr:row>
      <xdr:rowOff>121782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896113"/>
          <a:ext cx="889000" cy="2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121782</xdr:rowOff>
    </xdr:from>
    <xdr:to>
      <xdr:col>71</xdr:col>
      <xdr:colOff>177800</xdr:colOff>
      <xdr:row>98</xdr:row>
      <xdr:rowOff>159848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923882"/>
          <a:ext cx="889000" cy="3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15722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6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3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26629</xdr:rowOff>
    </xdr:from>
    <xdr:to>
      <xdr:col>85</xdr:col>
      <xdr:colOff>177800</xdr:colOff>
      <xdr:row>98</xdr:row>
      <xdr:rowOff>128229</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82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49506</xdr:rowOff>
    </xdr:from>
    <xdr:ext cx="599010"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68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153067</xdr:rowOff>
    </xdr:from>
    <xdr:to>
      <xdr:col>81</xdr:col>
      <xdr:colOff>101600</xdr:colOff>
      <xdr:row>98</xdr:row>
      <xdr:rowOff>83217</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78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74344</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181795" y="1687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43213</xdr:rowOff>
    </xdr:from>
    <xdr:to>
      <xdr:col>76</xdr:col>
      <xdr:colOff>165100</xdr:colOff>
      <xdr:row>98</xdr:row>
      <xdr:rowOff>144813</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8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135940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93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70982</xdr:rowOff>
    </xdr:from>
    <xdr:to>
      <xdr:col>72</xdr:col>
      <xdr:colOff>38100</xdr:colOff>
      <xdr:row>99</xdr:row>
      <xdr:rowOff>1132</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87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163709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96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109048</xdr:rowOff>
    </xdr:from>
    <xdr:to>
      <xdr:col>67</xdr:col>
      <xdr:colOff>101600</xdr:colOff>
      <xdr:row>99</xdr:row>
      <xdr:rowOff>39198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1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30325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700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98813</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363"/>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98748</xdr:rowOff>
    </xdr:from>
    <xdr:to>
      <xdr:col>102</xdr:col>
      <xdr:colOff>114300</xdr:colOff>
      <xdr:row>39</xdr:row>
      <xdr:rowOff>98813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298"/>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145882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48013</xdr:rowOff>
    </xdr:from>
    <xdr:to>
      <xdr:col>102</xdr:col>
      <xdr:colOff>165100</xdr:colOff>
      <xdr:row>39</xdr:row>
      <xdr:rowOff>149613</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140740</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2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47948</xdr:rowOff>
    </xdr:from>
    <xdr:to>
      <xdr:col>98</xdr:col>
      <xdr:colOff>38100</xdr:colOff>
      <xdr:row>39</xdr:row>
      <xdr:rowOff>149548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140675</xdr:rowOff>
    </xdr:from>
    <xdr:ext cx="313932"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99333" y="6827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81297</xdr:rowOff>
    </xdr:from>
    <xdr:to>
      <xdr:col>111</xdr:col>
      <xdr:colOff>177800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025397"/>
          <a:ext cx="889000" cy="5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81297</xdr:rowOff>
    </xdr:from>
    <xdr:to>
      <xdr:col>107</xdr:col>
      <xdr:colOff>50800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19545300" y="10025397"/>
          <a:ext cx="889000" cy="5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164606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101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5301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78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249299"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30497</xdr:rowOff>
    </xdr:from>
    <xdr:to>
      <xdr:col>107</xdr:col>
      <xdr:colOff>101600</xdr:colOff>
      <xdr:row>58</xdr:row>
      <xdr:rowOff>132097</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99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148624</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67111" y="974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73670</xdr:rowOff>
    </xdr:from>
    <xdr:to>
      <xdr:col>116</xdr:col>
      <xdr:colOff>63500</xdr:colOff>
      <xdr:row>76</xdr:row>
      <xdr:rowOff>96672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3103870"/>
          <a:ext cx="838200" cy="2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14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96672</xdr:rowOff>
    </xdr:from>
    <xdr:to>
      <xdr:col>111</xdr:col>
      <xdr:colOff>177800</xdr:colOff>
      <xdr:row>76</xdr:row>
      <xdr:rowOff>132176</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126872"/>
          <a:ext cx="889000" cy="3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30382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128453</xdr:rowOff>
    </xdr:from>
    <xdr:to>
      <xdr:col>107</xdr:col>
      <xdr:colOff>50800</xdr:colOff>
      <xdr:row>76</xdr:row>
      <xdr:rowOff>132176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3158653"/>
          <a:ext cx="8890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53748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128453</xdr:rowOff>
    </xdr:from>
    <xdr:to>
      <xdr:col>102</xdr:col>
      <xdr:colOff>114300</xdr:colOff>
      <xdr:row>76</xdr:row>
      <xdr:rowOff>152322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158653"/>
          <a:ext cx="889000" cy="2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79159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81190</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22870</xdr:rowOff>
    </xdr:from>
    <xdr:to>
      <xdr:col>116</xdr:col>
      <xdr:colOff>114300</xdr:colOff>
      <xdr:row>76</xdr:row>
      <xdr:rowOff>124470</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05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45748</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904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45872</xdr:rowOff>
    </xdr:from>
    <xdr:to>
      <xdr:col>112</xdr:col>
      <xdr:colOff>38100</xdr:colOff>
      <xdr:row>76</xdr:row>
      <xdr:rowOff>147472</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07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163998</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285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81376</xdr:rowOff>
    </xdr:from>
    <xdr:to>
      <xdr:col>107</xdr:col>
      <xdr:colOff>101600</xdr:colOff>
      <xdr:row>77</xdr:row>
      <xdr:rowOff>11526</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11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28053</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288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77653</xdr:rowOff>
    </xdr:from>
    <xdr:to>
      <xdr:col>102</xdr:col>
      <xdr:colOff>165100</xdr:colOff>
      <xdr:row>77</xdr:row>
      <xdr:rowOff>7803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10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24330</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88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101522</xdr:rowOff>
    </xdr:from>
    <xdr:to>
      <xdr:col>98</xdr:col>
      <xdr:colOff>38100</xdr:colOff>
      <xdr:row>77</xdr:row>
      <xdr:rowOff>31672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13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48199</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2906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年度の歳出総額は、前年度と比較して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3,559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百万円となった。大きく増加したのは普通建設事業費と公債費で、水産物供給基盤機能保全事業の増加と新庁舎建設事業が本格化した令和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年度借入の公共施設等適正管理推進事業債の元金償還の開始が要因となっている。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類似団体と比較すると、人件費・物件費・維持補修費・補助費等が低く、扶助費・繰出金が高い傾向となっている。他は各年度の事情も考えられるため、単純に比較はできない。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少子高齢の町として、高齢者や子どもに対する支援は重要であり、真に住民のためになっているか精査しながら行っていきたい。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山口県上関町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2,269
2,264
34.69
3,721,645
3,559,204
161,578
1,985,374
3,650,691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78537</xdr:rowOff>
    </xdr:from>
    <xdr:to>
      <xdr:col>24</xdr:col>
      <xdr:colOff>63500</xdr:colOff>
      <xdr:row>37</xdr:row>
      <xdr:rowOff>84925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22187"/>
          <a:ext cx="838200" cy="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84925</xdr:rowOff>
    </xdr:from>
    <xdr:to>
      <xdr:col>19</xdr:col>
      <xdr:colOff>177800</xdr:colOff>
      <xdr:row>37</xdr:row>
      <xdr:rowOff>93104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28575"/>
          <a:ext cx="889000" cy="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166184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93104</xdr:rowOff>
    </xdr:from>
    <xdr:to>
      <xdr:col>15</xdr:col>
      <xdr:colOff>50800</xdr:colOff>
      <xdr:row>37</xdr:row>
      <xdr:rowOff>106528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36754"/>
          <a:ext cx="889000" cy="1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104140</xdr:rowOff>
    </xdr:from>
    <xdr:to>
      <xdr:col>10</xdr:col>
      <xdr:colOff>114300</xdr:colOff>
      <xdr:row>37</xdr:row>
      <xdr:rowOff>106528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47790"/>
          <a:ext cx="889000" cy="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13657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2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3738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27737</xdr:rowOff>
    </xdr:from>
    <xdr:to>
      <xdr:col>24</xdr:col>
      <xdr:colOff>114300</xdr:colOff>
      <xdr:row>37</xdr:row>
      <xdr:rowOff>129337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7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50614</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2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34125</xdr:rowOff>
    </xdr:from>
    <xdr:to>
      <xdr:col>20</xdr:col>
      <xdr:colOff>38100</xdr:colOff>
      <xdr:row>37</xdr:row>
      <xdr:rowOff>135725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152252</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15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42304</xdr:rowOff>
    </xdr:from>
    <xdr:to>
      <xdr:col>15</xdr:col>
      <xdr:colOff>101600</xdr:colOff>
      <xdr:row>37</xdr:row>
      <xdr:rowOff>143904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8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160431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16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55728</xdr:rowOff>
    </xdr:from>
    <xdr:to>
      <xdr:col>10</xdr:col>
      <xdr:colOff>165100</xdr:colOff>
      <xdr:row>37</xdr:row>
      <xdr:rowOff>157328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9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2405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17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53340</xdr:rowOff>
    </xdr:from>
    <xdr:to>
      <xdr:col>6</xdr:col>
      <xdr:colOff>38100</xdr:colOff>
      <xdr:row>37</xdr:row>
      <xdr:rowOff>154940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7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44679</xdr:rowOff>
    </xdr:from>
    <xdr:to>
      <xdr:col>24</xdr:col>
      <xdr:colOff>63500</xdr:colOff>
      <xdr:row>58</xdr:row>
      <xdr:rowOff>60841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88779"/>
          <a:ext cx="838200" cy="1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84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5075</xdr:rowOff>
    </xdr:from>
    <xdr:to>
      <xdr:col>19</xdr:col>
      <xdr:colOff>177800</xdr:colOff>
      <xdr:row>58</xdr:row>
      <xdr:rowOff>44679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49175"/>
          <a:ext cx="889000" cy="3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101866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70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5075</xdr:rowOff>
    </xdr:from>
    <xdr:to>
      <xdr:col>15</xdr:col>
      <xdr:colOff>50800</xdr:colOff>
      <xdr:row>58</xdr:row>
      <xdr:rowOff>21130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49175"/>
          <a:ext cx="889000" cy="1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60206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21130</xdr:rowOff>
    </xdr:from>
    <xdr:to>
      <xdr:col>10</xdr:col>
      <xdr:colOff>114300</xdr:colOff>
      <xdr:row>58</xdr:row>
      <xdr:rowOff>84282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65230"/>
          <a:ext cx="889000" cy="6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76155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131277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73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10041</xdr:rowOff>
    </xdr:from>
    <xdr:to>
      <xdr:col>24</xdr:col>
      <xdr:colOff>114300</xdr:colOff>
      <xdr:row>58</xdr:row>
      <xdr:rowOff>111641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5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139034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1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165329</xdr:rowOff>
    </xdr:from>
    <xdr:to>
      <xdr:col>20</xdr:col>
      <xdr:colOff>38100</xdr:colOff>
      <xdr:row>58</xdr:row>
      <xdr:rowOff>95479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3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86606</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30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125725</xdr:rowOff>
    </xdr:from>
    <xdr:to>
      <xdr:col>15</xdr:col>
      <xdr:colOff>101600</xdr:colOff>
      <xdr:row>58</xdr:row>
      <xdr:rowOff>55875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9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72402</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73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141780</xdr:rowOff>
    </xdr:from>
    <xdr:to>
      <xdr:col>10</xdr:col>
      <xdr:colOff>165100</xdr:colOff>
      <xdr:row>58</xdr:row>
      <xdr:rowOff>71930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1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88457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8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33482</xdr:rowOff>
    </xdr:from>
    <xdr:to>
      <xdr:col>6</xdr:col>
      <xdr:colOff>38100</xdr:colOff>
      <xdr:row>58</xdr:row>
      <xdr:rowOff>135082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7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126209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70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37908</xdr:rowOff>
    </xdr:from>
    <xdr:to>
      <xdr:col>24</xdr:col>
      <xdr:colOff>63500</xdr:colOff>
      <xdr:row>75</xdr:row>
      <xdr:rowOff>135050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896658"/>
          <a:ext cx="838200" cy="9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123595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8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59866</xdr:rowOff>
    </xdr:from>
    <xdr:to>
      <xdr:col>19</xdr:col>
      <xdr:colOff>177800</xdr:colOff>
      <xdr:row>75</xdr:row>
      <xdr:rowOff>135050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918616"/>
          <a:ext cx="889000" cy="7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138631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6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59866</xdr:rowOff>
    </xdr:from>
    <xdr:to>
      <xdr:col>15</xdr:col>
      <xdr:colOff>50800</xdr:colOff>
      <xdr:row>76</xdr:row>
      <xdr:rowOff>21637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918616"/>
          <a:ext cx="889000" cy="13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141344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21637</xdr:rowOff>
    </xdr:from>
    <xdr:to>
      <xdr:col>10</xdr:col>
      <xdr:colOff>114300</xdr:colOff>
      <xdr:row>76</xdr:row>
      <xdr:rowOff>59207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51837"/>
          <a:ext cx="889000" cy="3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2288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41860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158558</xdr:rowOff>
    </xdr:from>
    <xdr:to>
      <xdr:col>24</xdr:col>
      <xdr:colOff>114300</xdr:colOff>
      <xdr:row>75</xdr:row>
      <xdr:rowOff>88708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4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9985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69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84250</xdr:rowOff>
    </xdr:from>
    <xdr:to>
      <xdr:col>20</xdr:col>
      <xdr:colOff>38100</xdr:colOff>
      <xdr:row>76</xdr:row>
      <xdr:rowOff>14399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430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30927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1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9066</xdr:rowOff>
    </xdr:from>
    <xdr:to>
      <xdr:col>15</xdr:col>
      <xdr:colOff>101600</xdr:colOff>
      <xdr:row>75</xdr:row>
      <xdr:rowOff>110666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86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127193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64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142288</xdr:rowOff>
    </xdr:from>
    <xdr:to>
      <xdr:col>10</xdr:col>
      <xdr:colOff>165100</xdr:colOff>
      <xdr:row>76</xdr:row>
      <xdr:rowOff>72439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010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88965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7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8407</xdr:rowOff>
    </xdr:from>
    <xdr:to>
      <xdr:col>6</xdr:col>
      <xdr:colOff>38100</xdr:colOff>
      <xdr:row>76</xdr:row>
      <xdr:rowOff>110007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3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126533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81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126419</xdr:rowOff>
    </xdr:from>
    <xdr:to>
      <xdr:col>24</xdr:col>
      <xdr:colOff>63500</xdr:colOff>
      <xdr:row>96</xdr:row>
      <xdr:rowOff>79887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414169"/>
          <a:ext cx="838200" cy="1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53106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12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79887</xdr:rowOff>
    </xdr:from>
    <xdr:to>
      <xdr:col>19</xdr:col>
      <xdr:colOff>177800</xdr:colOff>
      <xdr:row>96</xdr:row>
      <xdr:rowOff>97921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539087"/>
          <a:ext cx="889000" cy="1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10600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64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97921</xdr:rowOff>
    </xdr:from>
    <xdr:to>
      <xdr:col>15</xdr:col>
      <xdr:colOff>50800</xdr:colOff>
      <xdr:row>96</xdr:row>
      <xdr:rowOff>138505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557121"/>
          <a:ext cx="889000" cy="4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21012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65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138505</xdr:rowOff>
    </xdr:from>
    <xdr:to>
      <xdr:col>10</xdr:col>
      <xdr:colOff>114300</xdr:colOff>
      <xdr:row>97</xdr:row>
      <xdr:rowOff>25164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597705"/>
          <a:ext cx="889000" cy="5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44195</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67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120952</xdr:rowOff>
    </xdr:from>
    <xdr:to>
      <xdr:col>6</xdr:col>
      <xdr:colOff>38100</xdr:colOff>
      <xdr:row>97</xdr:row>
      <xdr:rowOff>51102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67629</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35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75619</xdr:rowOff>
    </xdr:from>
    <xdr:to>
      <xdr:col>24</xdr:col>
      <xdr:colOff>114300</xdr:colOff>
      <xdr:row>96</xdr:row>
      <xdr:rowOff>5769</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36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98496</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214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29087</xdr:rowOff>
    </xdr:from>
    <xdr:to>
      <xdr:col>20</xdr:col>
      <xdr:colOff>38100</xdr:colOff>
      <xdr:row>96</xdr:row>
      <xdr:rowOff>130687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48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147214</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6263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47121</xdr:rowOff>
    </xdr:from>
    <xdr:to>
      <xdr:col>15</xdr:col>
      <xdr:colOff>101600</xdr:colOff>
      <xdr:row>96</xdr:row>
      <xdr:rowOff>148721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50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165248</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628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87705</xdr:rowOff>
    </xdr:from>
    <xdr:to>
      <xdr:col>10</xdr:col>
      <xdr:colOff>165100</xdr:colOff>
      <xdr:row>97</xdr:row>
      <xdr:rowOff>17855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54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34382</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795" y="16322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145814</xdr:rowOff>
    </xdr:from>
    <xdr:to>
      <xdr:col>6</xdr:col>
      <xdr:colOff>38100</xdr:colOff>
      <xdr:row>97</xdr:row>
      <xdr:rowOff>75964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60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67091</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30795" y="1669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44241</xdr:rowOff>
    </xdr:from>
    <xdr:to>
      <xdr:col>55</xdr:col>
      <xdr:colOff>0</xdr:colOff>
      <xdr:row>39</xdr:row>
      <xdr:rowOff>44259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730791"/>
          <a:ext cx="8382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44259</xdr:rowOff>
    </xdr:from>
    <xdr:to>
      <xdr:col>50</xdr:col>
      <xdr:colOff>114300</xdr:colOff>
      <xdr:row>39</xdr:row>
      <xdr:rowOff>44259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08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44259</xdr:rowOff>
    </xdr:from>
    <xdr:to>
      <xdr:col>45</xdr:col>
      <xdr:colOff>177800</xdr:colOff>
      <xdr:row>39</xdr:row>
      <xdr:rowOff>44279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730809"/>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44279</xdr:rowOff>
    </xdr:from>
    <xdr:to>
      <xdr:col>41</xdr:col>
      <xdr:colOff>50800</xdr:colOff>
      <xdr:row>39</xdr:row>
      <xdr:rowOff>44279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30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51103</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45654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164891</xdr:rowOff>
    </xdr:from>
    <xdr:to>
      <xdr:col>55</xdr:col>
      <xdr:colOff>50800</xdr:colOff>
      <xdr:row>39</xdr:row>
      <xdr:rowOff>95041</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7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313932"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164909</xdr:rowOff>
    </xdr:from>
    <xdr:to>
      <xdr:col>50</xdr:col>
      <xdr:colOff>165100</xdr:colOff>
      <xdr:row>39</xdr:row>
      <xdr:rowOff>95059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86186</xdr:rowOff>
    </xdr:from>
    <xdr:ext cx="313932"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82333" y="6772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164909</xdr:rowOff>
    </xdr:from>
    <xdr:to>
      <xdr:col>46</xdr:col>
      <xdr:colOff>38100</xdr:colOff>
      <xdr:row>39</xdr:row>
      <xdr:rowOff>95059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86186</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93333" y="6772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164929</xdr:rowOff>
    </xdr:from>
    <xdr:to>
      <xdr:col>41</xdr:col>
      <xdr:colOff>101600</xdr:colOff>
      <xdr:row>39</xdr:row>
      <xdr:rowOff>95079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8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86206</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772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164929</xdr:rowOff>
    </xdr:from>
    <xdr:to>
      <xdr:col>36</xdr:col>
      <xdr:colOff>165100</xdr:colOff>
      <xdr:row>39</xdr:row>
      <xdr:rowOff>95079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8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86206</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772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153223</xdr:rowOff>
    </xdr:from>
    <xdr:to>
      <xdr:col>55</xdr:col>
      <xdr:colOff>0</xdr:colOff>
      <xdr:row>59</xdr:row>
      <xdr:rowOff>15153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97323"/>
          <a:ext cx="838200" cy="3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120635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9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15153</xdr:rowOff>
    </xdr:from>
    <xdr:to>
      <xdr:col>50</xdr:col>
      <xdr:colOff>114300</xdr:colOff>
      <xdr:row>59</xdr:row>
      <xdr:rowOff>44948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130703"/>
          <a:ext cx="889000" cy="2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48544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2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781</xdr:rowOff>
    </xdr:from>
    <xdr:to>
      <xdr:col>45</xdr:col>
      <xdr:colOff>177800</xdr:colOff>
      <xdr:row>59</xdr:row>
      <xdr:rowOff>44948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116331"/>
          <a:ext cx="889000" cy="4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46404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1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781</xdr:rowOff>
    </xdr:from>
    <xdr:to>
      <xdr:col>41</xdr:col>
      <xdr:colOff>50800</xdr:colOff>
      <xdr:row>59</xdr:row>
      <xdr:rowOff>14500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116331"/>
          <a:ext cx="889000" cy="1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25673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79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40216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1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102423</xdr:rowOff>
    </xdr:from>
    <xdr:to>
      <xdr:col>55</xdr:col>
      <xdr:colOff>50800</xdr:colOff>
      <xdr:row>59</xdr:row>
      <xdr:rowOff>32573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4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76184</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2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135803</xdr:rowOff>
    </xdr:from>
    <xdr:to>
      <xdr:col>50</xdr:col>
      <xdr:colOff>165100</xdr:colOff>
      <xdr:row>59</xdr:row>
      <xdr:rowOff>65953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7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57080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7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165598</xdr:rowOff>
    </xdr:from>
    <xdr:to>
      <xdr:col>46</xdr:col>
      <xdr:colOff>38100</xdr:colOff>
      <xdr:row>59</xdr:row>
      <xdr:rowOff>95748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10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86875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20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121431</xdr:rowOff>
    </xdr:from>
    <xdr:to>
      <xdr:col>41</xdr:col>
      <xdr:colOff>101600</xdr:colOff>
      <xdr:row>59</xdr:row>
      <xdr:rowOff>51581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6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42708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5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135150</xdr:rowOff>
    </xdr:from>
    <xdr:to>
      <xdr:col>36</xdr:col>
      <xdr:colOff>165100</xdr:colOff>
      <xdr:row>59</xdr:row>
      <xdr:rowOff>65300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7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56427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7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65381</xdr:rowOff>
    </xdr:from>
    <xdr:to>
      <xdr:col>55</xdr:col>
      <xdr:colOff>0</xdr:colOff>
      <xdr:row>78</xdr:row>
      <xdr:rowOff>77102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438481"/>
          <a:ext cx="838200" cy="1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1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65381</xdr:rowOff>
    </xdr:from>
    <xdr:to>
      <xdr:col>50</xdr:col>
      <xdr:colOff>114300</xdr:colOff>
      <xdr:row>78</xdr:row>
      <xdr:rowOff>83657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438481"/>
          <a:ext cx="889000" cy="1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124106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83657</xdr:rowOff>
    </xdr:from>
    <xdr:to>
      <xdr:col>45</xdr:col>
      <xdr:colOff>177800</xdr:colOff>
      <xdr:row>78</xdr:row>
      <xdr:rowOff>98839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456757"/>
          <a:ext cx="889000" cy="1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124782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5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95693</xdr:rowOff>
    </xdr:from>
    <xdr:to>
      <xdr:col>41</xdr:col>
      <xdr:colOff>50800</xdr:colOff>
      <xdr:row>78</xdr:row>
      <xdr:rowOff>98839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468793"/>
          <a:ext cx="889000" cy="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111817</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61795" y="1314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133165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6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26302</xdr:rowOff>
    </xdr:from>
    <xdr:to>
      <xdr:col>55</xdr:col>
      <xdr:colOff>50800</xdr:colOff>
      <xdr:row>78</xdr:row>
      <xdr:rowOff>127902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9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156980</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5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14581</xdr:rowOff>
    </xdr:from>
    <xdr:to>
      <xdr:col>50</xdr:col>
      <xdr:colOff>165100</xdr:colOff>
      <xdr:row>78</xdr:row>
      <xdr:rowOff>116181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8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107308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48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32857</xdr:rowOff>
    </xdr:from>
    <xdr:to>
      <xdr:col>46</xdr:col>
      <xdr:colOff>38100</xdr:colOff>
      <xdr:row>78</xdr:row>
      <xdr:rowOff>134457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0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125584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49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48039</xdr:rowOff>
    </xdr:from>
    <xdr:to>
      <xdr:col>41</xdr:col>
      <xdr:colOff>101600</xdr:colOff>
      <xdr:row>78</xdr:row>
      <xdr:rowOff>149639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2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140766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51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44893</xdr:rowOff>
    </xdr:from>
    <xdr:to>
      <xdr:col>36</xdr:col>
      <xdr:colOff>165100</xdr:colOff>
      <xdr:row>78</xdr:row>
      <xdr:rowOff>146493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1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137620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51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116753</xdr:rowOff>
    </xdr:from>
    <xdr:to>
      <xdr:col>55</xdr:col>
      <xdr:colOff>0</xdr:colOff>
      <xdr:row>98</xdr:row>
      <xdr:rowOff>143201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918853"/>
          <a:ext cx="838200" cy="2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62290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92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141877</xdr:rowOff>
    </xdr:from>
    <xdr:to>
      <xdr:col>50</xdr:col>
      <xdr:colOff>114300</xdr:colOff>
      <xdr:row>98</xdr:row>
      <xdr:rowOff>143201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943977"/>
          <a:ext cx="889000" cy="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141877</xdr:rowOff>
    </xdr:from>
    <xdr:to>
      <xdr:col>45</xdr:col>
      <xdr:colOff>177800</xdr:colOff>
      <xdr:row>98</xdr:row>
      <xdr:rowOff>150580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943977"/>
          <a:ext cx="889000" cy="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117810</xdr:rowOff>
    </xdr:from>
    <xdr:to>
      <xdr:col>41</xdr:col>
      <xdr:colOff>50800</xdr:colOff>
      <xdr:row>98</xdr:row>
      <xdr:rowOff>150580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919910"/>
          <a:ext cx="889000" cy="3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159121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61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156012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61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65953</xdr:rowOff>
    </xdr:from>
    <xdr:to>
      <xdr:col>55</xdr:col>
      <xdr:colOff>50800</xdr:colOff>
      <xdr:row>98</xdr:row>
      <xdr:rowOff>167553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86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17840</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81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92401</xdr:rowOff>
    </xdr:from>
    <xdr:to>
      <xdr:col>50</xdr:col>
      <xdr:colOff>165100</xdr:colOff>
      <xdr:row>99</xdr:row>
      <xdr:rowOff>22551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9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13678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98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91077</xdr:rowOff>
    </xdr:from>
    <xdr:to>
      <xdr:col>46</xdr:col>
      <xdr:colOff>38100</xdr:colOff>
      <xdr:row>99</xdr:row>
      <xdr:rowOff>21227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9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12354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98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99780</xdr:rowOff>
    </xdr:from>
    <xdr:to>
      <xdr:col>41</xdr:col>
      <xdr:colOff>101600</xdr:colOff>
      <xdr:row>99</xdr:row>
      <xdr:rowOff>29930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90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21057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99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67010</xdr:rowOff>
    </xdr:from>
    <xdr:to>
      <xdr:col>36</xdr:col>
      <xdr:colOff>165100</xdr:colOff>
      <xdr:row>98</xdr:row>
      <xdr:rowOff>168610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6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159737</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961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108546</xdr:rowOff>
    </xdr:from>
    <xdr:to>
      <xdr:col>85</xdr:col>
      <xdr:colOff>127000</xdr:colOff>
      <xdr:row>37</xdr:row>
      <xdr:rowOff>129427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452196"/>
          <a:ext cx="838200" cy="2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153012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153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2723</xdr:rowOff>
    </xdr:from>
    <xdr:to>
      <xdr:col>81</xdr:col>
      <xdr:colOff>50800</xdr:colOff>
      <xdr:row>37</xdr:row>
      <xdr:rowOff>129427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346373"/>
          <a:ext cx="889000" cy="12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100842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1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2723</xdr:rowOff>
    </xdr:from>
    <xdr:to>
      <xdr:col>76</xdr:col>
      <xdr:colOff>114300</xdr:colOff>
      <xdr:row>37</xdr:row>
      <xdr:rowOff>52663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346373"/>
          <a:ext cx="889000" cy="4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54740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9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52663</xdr:rowOff>
    </xdr:from>
    <xdr:to>
      <xdr:col>71</xdr:col>
      <xdr:colOff>177800</xdr:colOff>
      <xdr:row>37</xdr:row>
      <xdr:rowOff>156886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396313"/>
          <a:ext cx="889000" cy="10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33003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29793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3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57746</xdr:rowOff>
    </xdr:from>
    <xdr:to>
      <xdr:col>85</xdr:col>
      <xdr:colOff>177800</xdr:colOff>
      <xdr:row>37</xdr:row>
      <xdr:rowOff>159347</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4013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36173</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37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78627</xdr:rowOff>
    </xdr:from>
    <xdr:to>
      <xdr:col>81</xdr:col>
      <xdr:colOff>101600</xdr:colOff>
      <xdr:row>38</xdr:row>
      <xdr:rowOff>8776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42227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171354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51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123373</xdr:rowOff>
    </xdr:from>
    <xdr:to>
      <xdr:col>76</xdr:col>
      <xdr:colOff>165100</xdr:colOff>
      <xdr:row>37</xdr:row>
      <xdr:rowOff>53523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29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70050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07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1863</xdr:rowOff>
    </xdr:from>
    <xdr:to>
      <xdr:col>72</xdr:col>
      <xdr:colOff>38100</xdr:colOff>
      <xdr:row>37</xdr:row>
      <xdr:rowOff>103463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3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94590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3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106086</xdr:rowOff>
    </xdr:from>
    <xdr:to>
      <xdr:col>67</xdr:col>
      <xdr:colOff>101600</xdr:colOff>
      <xdr:row>38</xdr:row>
      <xdr:rowOff>36237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4497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27363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4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147076</xdr:rowOff>
    </xdr:from>
    <xdr:to>
      <xdr:col>85</xdr:col>
      <xdr:colOff>127000</xdr:colOff>
      <xdr:row>58</xdr:row>
      <xdr:rowOff>151204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10091176"/>
          <a:ext cx="838200" cy="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134268</xdr:rowOff>
    </xdr:from>
    <xdr:to>
      <xdr:col>81</xdr:col>
      <xdr:colOff>50800</xdr:colOff>
      <xdr:row>58</xdr:row>
      <xdr:rowOff>147076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10078368"/>
          <a:ext cx="889000" cy="1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120748</xdr:rowOff>
    </xdr:from>
    <xdr:to>
      <xdr:col>76</xdr:col>
      <xdr:colOff>114300</xdr:colOff>
      <xdr:row>58</xdr:row>
      <xdr:rowOff>134268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10064848"/>
          <a:ext cx="8890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4636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7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120748</xdr:rowOff>
    </xdr:from>
    <xdr:to>
      <xdr:col>71</xdr:col>
      <xdr:colOff>177800</xdr:colOff>
      <xdr:row>58</xdr:row>
      <xdr:rowOff>141066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064848"/>
          <a:ext cx="889000" cy="2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11517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78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905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77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100404</xdr:rowOff>
    </xdr:from>
    <xdr:to>
      <xdr:col>85</xdr:col>
      <xdr:colOff>177800</xdr:colOff>
      <xdr:row>59</xdr:row>
      <xdr:rowOff>30554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1004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18391</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6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96276</xdr:rowOff>
    </xdr:from>
    <xdr:to>
      <xdr:col>81</xdr:col>
      <xdr:colOff>101600</xdr:colOff>
      <xdr:row>59</xdr:row>
      <xdr:rowOff>26426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1004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17553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13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83468</xdr:rowOff>
    </xdr:from>
    <xdr:to>
      <xdr:col>76</xdr:col>
      <xdr:colOff>165100</xdr:colOff>
      <xdr:row>59</xdr:row>
      <xdr:rowOff>13618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2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59</xdr:row>
      <xdr:rowOff>4745</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10120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69948</xdr:rowOff>
    </xdr:from>
    <xdr:to>
      <xdr:col>72</xdr:col>
      <xdr:colOff>38100</xdr:colOff>
      <xdr:row>59</xdr:row>
      <xdr:rowOff>98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1001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162675</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101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90266</xdr:rowOff>
    </xdr:from>
    <xdr:to>
      <xdr:col>67</xdr:col>
      <xdr:colOff>101600</xdr:colOff>
      <xdr:row>59</xdr:row>
      <xdr:rowOff>20416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3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11543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12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19529</xdr:rowOff>
    </xdr:from>
    <xdr:to>
      <xdr:col>81</xdr:col>
      <xdr:colOff>50800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64079"/>
          <a:ext cx="889000" cy="2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19529</xdr:rowOff>
    </xdr:from>
    <xdr:to>
      <xdr:col>76</xdr:col>
      <xdr:colOff>114300</xdr:colOff>
      <xdr:row>79</xdr:row>
      <xdr:rowOff>20648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3564079"/>
          <a:ext cx="889000" cy="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20648</xdr:rowOff>
    </xdr:from>
    <xdr:to>
      <xdr:col>71</xdr:col>
      <xdr:colOff>177800</xdr:colOff>
      <xdr:row>79</xdr:row>
      <xdr:rowOff>25781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565198"/>
          <a:ext cx="889000" cy="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13216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44158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24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140179</xdr:rowOff>
    </xdr:from>
    <xdr:to>
      <xdr:col>76</xdr:col>
      <xdr:colOff>165100</xdr:colOff>
      <xdr:row>79</xdr:row>
      <xdr:rowOff>70329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1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61456</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606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141298</xdr:rowOff>
    </xdr:from>
    <xdr:to>
      <xdr:col>72</xdr:col>
      <xdr:colOff>38100</xdr:colOff>
      <xdr:row>79</xdr:row>
      <xdr:rowOff>71448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51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62575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60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146431</xdr:rowOff>
    </xdr:from>
    <xdr:to>
      <xdr:col>67</xdr:col>
      <xdr:colOff>101600</xdr:colOff>
      <xdr:row>79</xdr:row>
      <xdr:rowOff>76581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1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67708</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1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6480</xdr:rowOff>
    </xdr:from>
    <xdr:to>
      <xdr:col>85</xdr:col>
      <xdr:colOff>127000</xdr:colOff>
      <xdr:row>97</xdr:row>
      <xdr:rowOff>63116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637130"/>
          <a:ext cx="838200" cy="5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141329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600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63116</xdr:rowOff>
    </xdr:from>
    <xdr:to>
      <xdr:col>81</xdr:col>
      <xdr:colOff>50800</xdr:colOff>
      <xdr:row>97</xdr:row>
      <xdr:rowOff>101312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693766"/>
          <a:ext cx="889000" cy="3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116932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101312</xdr:rowOff>
    </xdr:from>
    <xdr:to>
      <xdr:col>76</xdr:col>
      <xdr:colOff>114300</xdr:colOff>
      <xdr:row>97</xdr:row>
      <xdr:rowOff>106462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731962"/>
          <a:ext cx="889000" cy="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143932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106462</xdr:rowOff>
    </xdr:from>
    <xdr:to>
      <xdr:col>71</xdr:col>
      <xdr:colOff>177800</xdr:colOff>
      <xdr:row>97</xdr:row>
      <xdr:rowOff>120317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737112"/>
          <a:ext cx="889000" cy="1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164273</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138845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127130</xdr:rowOff>
    </xdr:from>
    <xdr:to>
      <xdr:col>85</xdr:col>
      <xdr:colOff>177800</xdr:colOff>
      <xdr:row>97</xdr:row>
      <xdr:rowOff>57280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58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150007</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437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12316</xdr:rowOff>
    </xdr:from>
    <xdr:to>
      <xdr:col>81</xdr:col>
      <xdr:colOff>101600</xdr:colOff>
      <xdr:row>97</xdr:row>
      <xdr:rowOff>113916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64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130443</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41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50512</xdr:rowOff>
    </xdr:from>
    <xdr:to>
      <xdr:col>76</xdr:col>
      <xdr:colOff>165100</xdr:colOff>
      <xdr:row>97</xdr:row>
      <xdr:rowOff>152112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68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168639</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456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55662</xdr:rowOff>
    </xdr:from>
    <xdr:to>
      <xdr:col>72</xdr:col>
      <xdr:colOff>38100</xdr:colOff>
      <xdr:row>97</xdr:row>
      <xdr:rowOff>157262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68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148389</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779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69517</xdr:rowOff>
    </xdr:from>
    <xdr:to>
      <xdr:col>67</xdr:col>
      <xdr:colOff>101600</xdr:colOff>
      <xdr:row>97</xdr:row>
      <xdr:rowOff>171117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70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162244</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79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118883</xdr:rowOff>
    </xdr:from>
    <xdr:to>
      <xdr:col>116</xdr:col>
      <xdr:colOff>63500</xdr:colOff>
      <xdr:row>38</xdr:row>
      <xdr:rowOff>133308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1323300" y="6633983"/>
          <a:ext cx="838200" cy="1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55220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570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132997</xdr:rowOff>
    </xdr:from>
    <xdr:to>
      <xdr:col>111</xdr:col>
      <xdr:colOff>177800</xdr:colOff>
      <xdr:row>38</xdr:row>
      <xdr:rowOff>133308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48097"/>
          <a:ext cx="889000" cy="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132997</xdr:rowOff>
    </xdr:from>
    <xdr:to>
      <xdr:col>107</xdr:col>
      <xdr:colOff>50800</xdr:colOff>
      <xdr:row>38</xdr:row>
      <xdr:rowOff>135320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19545300" y="6648097"/>
          <a:ext cx="889000" cy="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134415</xdr:rowOff>
    </xdr:from>
    <xdr:to>
      <xdr:col>102</xdr:col>
      <xdr:colOff>114300</xdr:colOff>
      <xdr:row>38</xdr:row>
      <xdr:rowOff>135320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49515"/>
          <a:ext cx="889000" cy="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6954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693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68083</xdr:rowOff>
    </xdr:from>
    <xdr:to>
      <xdr:col>116</xdr:col>
      <xdr:colOff>114300</xdr:colOff>
      <xdr:row>38</xdr:row>
      <xdr:rowOff>169683</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58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27461</xdr:rowOff>
    </xdr:from>
    <xdr:ext cx="469744"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37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82508</xdr:rowOff>
    </xdr:from>
    <xdr:to>
      <xdr:col>112</xdr:col>
      <xdr:colOff>38100</xdr:colOff>
      <xdr:row>39</xdr:row>
      <xdr:rowOff>12658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59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3785</xdr:rowOff>
    </xdr:from>
    <xdr:ext cx="469744"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088428" y="6690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82197</xdr:rowOff>
    </xdr:from>
    <xdr:to>
      <xdr:col>107</xdr:col>
      <xdr:colOff>101600</xdr:colOff>
      <xdr:row>39</xdr:row>
      <xdr:rowOff>12347</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59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3474</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199428" y="669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84520</xdr:rowOff>
    </xdr:from>
    <xdr:to>
      <xdr:col>102</xdr:col>
      <xdr:colOff>165100</xdr:colOff>
      <xdr:row>39</xdr:row>
      <xdr:rowOff>14670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59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5797</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692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83615</xdr:rowOff>
    </xdr:from>
    <xdr:to>
      <xdr:col>98</xdr:col>
      <xdr:colOff>38100</xdr:colOff>
      <xdr:row>39</xdr:row>
      <xdr:rowOff>13765</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59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30292</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21428" y="637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住民一人当たりのコストを類似団体と比較すると、議会費・民生費・衛生費・公債費が高い。少子高齢化の進んだ過疎地域であることで発生する社会福祉法人への補助金や診療所に要する経費、過疎債の償還金などが類似団体より高い要因に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その他の目的別歳出は、概ね類似団体より低い数値で推移している。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昨年度と比較すると衛生費は、し尿運搬船の建設事業のため大きく増加した。農林水産業費は水産物機能保全機能保全事業と海岸保全施設改修事業の影響で増加した。総務費は、財政調整基金積立金の減額とプレミアム商品券事業や花咲く海の町かみのせき応援給付金事業の皆減などにより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山口県上関町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実質収支額：法人町民税が増加し、数値は増加した。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実質単年度収支：財政調整基金の取崩額より積立額の方が多い年度が続いており実質単年度収支もプラスの数値となっている。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今後の対応：依存財源の占める割合の多い当町は、地方交付税の動向に実質単年度収支が大きな影響を受けている。自主財源の確保が難しいなか、算定基礎数値の国調人口を確保する必要がある。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山口県上関町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各会計：一般会計及び全ての特別会計で赤字は生じていない。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今後の対応：今後も赤字とならないよう、適正な財政運営を行っていく。特別会計の収支の悪化は一般会計の繰出金の増加に繋がることが多いため、全会計において経費は適切であるか注視していく。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3721645</v>
      </c>
      <c r="BO4" s="384"/>
      <c r="BP4" s="384"/>
      <c r="BQ4" s="384"/>
      <c r="BR4" s="384"/>
      <c r="BS4" s="384"/>
      <c r="BT4" s="384"/>
      <c r="BU4" s="385"/>
      <c r="BV4" s="383">
        <v>3682534</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8.1</v>
      </c>
      <c r="CU4" s="390"/>
      <c r="CV4" s="390"/>
      <c r="CW4" s="390"/>
      <c r="CX4" s="390"/>
      <c r="CY4" s="390"/>
      <c r="CZ4" s="390"/>
      <c r="DA4" s="391"/>
      <c r="DB4" s="389">
        <v>7.2</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3559204</v>
      </c>
      <c r="BO5" s="421"/>
      <c r="BP5" s="421"/>
      <c r="BQ5" s="421"/>
      <c r="BR5" s="421"/>
      <c r="BS5" s="421"/>
      <c r="BT5" s="421"/>
      <c r="BU5" s="422"/>
      <c r="BV5" s="420">
        <v>3512917</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93.2</v>
      </c>
      <c r="CU5" s="418"/>
      <c r="CV5" s="418"/>
      <c r="CW5" s="418"/>
      <c r="CX5" s="418"/>
      <c r="CY5" s="418"/>
      <c r="CZ5" s="418"/>
      <c r="DA5" s="419"/>
      <c r="DB5" s="417">
        <v>91.1</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162441</v>
      </c>
      <c r="BO6" s="421"/>
      <c r="BP6" s="421"/>
      <c r="BQ6" s="421"/>
      <c r="BR6" s="421"/>
      <c r="BS6" s="421"/>
      <c r="BT6" s="421"/>
      <c r="BU6" s="422"/>
      <c r="BV6" s="420">
        <v>169617</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93.5</v>
      </c>
      <c r="CU6" s="458"/>
      <c r="CV6" s="458"/>
      <c r="CW6" s="458"/>
      <c r="CX6" s="458"/>
      <c r="CY6" s="458"/>
      <c r="CZ6" s="458"/>
      <c r="DA6" s="459"/>
      <c r="DB6" s="457">
        <v>91.8</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863</v>
      </c>
      <c r="BO7" s="421"/>
      <c r="BP7" s="421"/>
      <c r="BQ7" s="421"/>
      <c r="BR7" s="421"/>
      <c r="BS7" s="421"/>
      <c r="BT7" s="421"/>
      <c r="BU7" s="422"/>
      <c r="BV7" s="420">
        <v>28468</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1985374</v>
      </c>
      <c r="CU7" s="421"/>
      <c r="CV7" s="421"/>
      <c r="CW7" s="421"/>
      <c r="CX7" s="421"/>
      <c r="CY7" s="421"/>
      <c r="CZ7" s="421"/>
      <c r="DA7" s="422"/>
      <c r="DB7" s="420">
        <v>1966867</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161578</v>
      </c>
      <c r="BO8" s="421"/>
      <c r="BP8" s="421"/>
      <c r="BQ8" s="421"/>
      <c r="BR8" s="421"/>
      <c r="BS8" s="421"/>
      <c r="BT8" s="421"/>
      <c r="BU8" s="422"/>
      <c r="BV8" s="420">
        <v>141149</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0.11</v>
      </c>
      <c r="CU8" s="461"/>
      <c r="CV8" s="461"/>
      <c r="CW8" s="461"/>
      <c r="CX8" s="461"/>
      <c r="CY8" s="461"/>
      <c r="CZ8" s="461"/>
      <c r="DA8" s="462"/>
      <c r="DB8" s="460">
        <v>0.11</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2342</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20429</v>
      </c>
      <c r="BO9" s="421"/>
      <c r="BP9" s="421"/>
      <c r="BQ9" s="421"/>
      <c r="BR9" s="421"/>
      <c r="BS9" s="421"/>
      <c r="BT9" s="421"/>
      <c r="BU9" s="422"/>
      <c r="BV9" s="420">
        <v>-146901</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16.399999999999999</v>
      </c>
      <c r="CU9" s="418"/>
      <c r="CV9" s="418"/>
      <c r="CW9" s="418"/>
      <c r="CX9" s="418"/>
      <c r="CY9" s="418"/>
      <c r="CZ9" s="418"/>
      <c r="DA9" s="419"/>
      <c r="DB9" s="417">
        <v>14.2</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2803</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72268</v>
      </c>
      <c r="BO10" s="421"/>
      <c r="BP10" s="421"/>
      <c r="BQ10" s="421"/>
      <c r="BR10" s="421"/>
      <c r="BS10" s="421"/>
      <c r="BT10" s="421"/>
      <c r="BU10" s="422"/>
      <c r="BV10" s="420">
        <v>220029</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5"/>
      <c r="B12" s="480" t="s">
        <v>123</v>
      </c>
      <c r="C12" s="481"/>
      <c r="D12" s="481"/>
      <c r="E12" s="481"/>
      <c r="F12" s="481"/>
      <c r="G12" s="481"/>
      <c r="H12" s="481"/>
      <c r="I12" s="481"/>
      <c r="J12" s="481"/>
      <c r="K12" s="482"/>
      <c r="L12" s="489" t="s">
        <v>124</v>
      </c>
      <c r="M12" s="490"/>
      <c r="N12" s="490"/>
      <c r="O12" s="490"/>
      <c r="P12" s="490"/>
      <c r="Q12" s="491"/>
      <c r="R12" s="492">
        <v>2269</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50000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84"/>
      <c r="M13" s="511" t="s">
        <v>130</v>
      </c>
      <c r="N13" s="512"/>
      <c r="O13" s="512"/>
      <c r="P13" s="512"/>
      <c r="Q13" s="513"/>
      <c r="R13" s="504">
        <v>2264</v>
      </c>
      <c r="S13" s="505"/>
      <c r="T13" s="505"/>
      <c r="U13" s="505"/>
      <c r="V13" s="506"/>
      <c r="W13" s="436" t="s">
        <v>131</v>
      </c>
      <c r="X13" s="437"/>
      <c r="Y13" s="437"/>
      <c r="Z13" s="437"/>
      <c r="AA13" s="437"/>
      <c r="AB13" s="427"/>
      <c r="AC13" s="471">
        <v>151</v>
      </c>
      <c r="AD13" s="472"/>
      <c r="AE13" s="472"/>
      <c r="AF13" s="472"/>
      <c r="AG13" s="514"/>
      <c r="AH13" s="471">
        <v>219</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42697</v>
      </c>
      <c r="BO13" s="421"/>
      <c r="BP13" s="421"/>
      <c r="BQ13" s="421"/>
      <c r="BR13" s="421"/>
      <c r="BS13" s="421"/>
      <c r="BT13" s="421"/>
      <c r="BU13" s="422"/>
      <c r="BV13" s="420">
        <v>73128</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9.5</v>
      </c>
      <c r="CU13" s="418"/>
      <c r="CV13" s="418"/>
      <c r="CW13" s="418"/>
      <c r="CX13" s="418"/>
      <c r="CY13" s="418"/>
      <c r="CZ13" s="418"/>
      <c r="DA13" s="419"/>
      <c r="DB13" s="417">
        <v>8.4</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2390</v>
      </c>
      <c r="S14" s="505"/>
      <c r="T14" s="505"/>
      <c r="U14" s="505"/>
      <c r="V14" s="506"/>
      <c r="W14" s="410"/>
      <c r="X14" s="411"/>
      <c r="Y14" s="411"/>
      <c r="Z14" s="411"/>
      <c r="AA14" s="411"/>
      <c r="AB14" s="400"/>
      <c r="AC14" s="507">
        <v>14.4</v>
      </c>
      <c r="AD14" s="508"/>
      <c r="AE14" s="508"/>
      <c r="AF14" s="508"/>
      <c r="AG14" s="509"/>
      <c r="AH14" s="507">
        <v>17.899999999999999</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84"/>
      <c r="M15" s="511" t="s">
        <v>130</v>
      </c>
      <c r="N15" s="512"/>
      <c r="O15" s="512"/>
      <c r="P15" s="512"/>
      <c r="Q15" s="513"/>
      <c r="R15" s="504">
        <v>2386</v>
      </c>
      <c r="S15" s="505"/>
      <c r="T15" s="505"/>
      <c r="U15" s="505"/>
      <c r="V15" s="506"/>
      <c r="W15" s="436" t="s">
        <v>137</v>
      </c>
      <c r="X15" s="437"/>
      <c r="Y15" s="437"/>
      <c r="Z15" s="437"/>
      <c r="AA15" s="437"/>
      <c r="AB15" s="427"/>
      <c r="AC15" s="471">
        <v>200</v>
      </c>
      <c r="AD15" s="472"/>
      <c r="AE15" s="472"/>
      <c r="AF15" s="472"/>
      <c r="AG15" s="514"/>
      <c r="AH15" s="471">
        <v>232</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214587</v>
      </c>
      <c r="BO15" s="384"/>
      <c r="BP15" s="384"/>
      <c r="BQ15" s="384"/>
      <c r="BR15" s="384"/>
      <c r="BS15" s="384"/>
      <c r="BT15" s="384"/>
      <c r="BU15" s="385"/>
      <c r="BV15" s="383">
        <v>206588</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19.100000000000001</v>
      </c>
      <c r="AD16" s="508"/>
      <c r="AE16" s="508"/>
      <c r="AF16" s="508"/>
      <c r="AG16" s="509"/>
      <c r="AH16" s="507">
        <v>19</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1928172</v>
      </c>
      <c r="BO16" s="421"/>
      <c r="BP16" s="421"/>
      <c r="BQ16" s="421"/>
      <c r="BR16" s="421"/>
      <c r="BS16" s="421"/>
      <c r="BT16" s="421"/>
      <c r="BU16" s="422"/>
      <c r="BV16" s="420">
        <v>1903204</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89"/>
      <c r="M17" s="531" t="s">
        <v>143</v>
      </c>
      <c r="N17" s="532"/>
      <c r="O17" s="532"/>
      <c r="P17" s="532"/>
      <c r="Q17" s="533"/>
      <c r="R17" s="526" t="s">
        <v>141</v>
      </c>
      <c r="S17" s="527"/>
      <c r="T17" s="527"/>
      <c r="U17" s="527"/>
      <c r="V17" s="528"/>
      <c r="W17" s="436" t="s">
        <v>144</v>
      </c>
      <c r="X17" s="437"/>
      <c r="Y17" s="437"/>
      <c r="Z17" s="437"/>
      <c r="AA17" s="437"/>
      <c r="AB17" s="427"/>
      <c r="AC17" s="471">
        <v>694</v>
      </c>
      <c r="AD17" s="472"/>
      <c r="AE17" s="472"/>
      <c r="AF17" s="472"/>
      <c r="AG17" s="514"/>
      <c r="AH17" s="471">
        <v>771</v>
      </c>
      <c r="AI17" s="472"/>
      <c r="AJ17" s="472"/>
      <c r="AK17" s="472"/>
      <c r="AL17" s="473"/>
      <c r="AM17" s="449"/>
      <c r="AN17" s="450"/>
      <c r="AO17" s="450"/>
      <c r="AP17" s="450"/>
      <c r="AQ17" s="450"/>
      <c r="AR17" s="450"/>
      <c r="AS17" s="450"/>
      <c r="AT17" s="451"/>
      <c r="AU17" s="452"/>
      <c r="AV17" s="453"/>
      <c r="AW17" s="453"/>
      <c r="AX17" s="453"/>
      <c r="AY17" s="454" t="s">
        <v>145</v>
      </c>
      <c r="AZ17" s="455"/>
      <c r="BA17" s="455"/>
      <c r="BB17" s="455"/>
      <c r="BC17" s="455"/>
      <c r="BD17" s="455"/>
      <c r="BE17" s="455"/>
      <c r="BF17" s="455"/>
      <c r="BG17" s="455"/>
      <c r="BH17" s="455"/>
      <c r="BI17" s="455"/>
      <c r="BJ17" s="455"/>
      <c r="BK17" s="455"/>
      <c r="BL17" s="455"/>
      <c r="BM17" s="456"/>
      <c r="BN17" s="420">
        <v>264846</v>
      </c>
      <c r="BO17" s="421"/>
      <c r="BP17" s="421"/>
      <c r="BQ17" s="421"/>
      <c r="BR17" s="421"/>
      <c r="BS17" s="421"/>
      <c r="BT17" s="421"/>
      <c r="BU17" s="422"/>
      <c r="BV17" s="420">
        <v>255230</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146</v>
      </c>
      <c r="C18" s="463"/>
      <c r="D18" s="463"/>
      <c r="E18" s="543"/>
      <c r="F18" s="543"/>
      <c r="G18" s="543"/>
      <c r="H18" s="543"/>
      <c r="I18" s="543"/>
      <c r="J18" s="543"/>
      <c r="K18" s="543"/>
      <c r="L18" s="544">
        <v>34.69</v>
      </c>
      <c r="M18" s="544"/>
      <c r="N18" s="544"/>
      <c r="O18" s="544"/>
      <c r="P18" s="544"/>
      <c r="Q18" s="544"/>
      <c r="R18" s="545"/>
      <c r="S18" s="545"/>
      <c r="T18" s="545"/>
      <c r="U18" s="545"/>
      <c r="V18" s="546"/>
      <c r="W18" s="438"/>
      <c r="X18" s="439"/>
      <c r="Y18" s="439"/>
      <c r="Z18" s="439"/>
      <c r="AA18" s="439"/>
      <c r="AB18" s="430"/>
      <c r="AC18" s="547">
        <v>66.400000000000006</v>
      </c>
      <c r="AD18" s="548"/>
      <c r="AE18" s="548"/>
      <c r="AF18" s="548"/>
      <c r="AG18" s="549"/>
      <c r="AH18" s="547">
        <v>63.1</v>
      </c>
      <c r="AI18" s="548"/>
      <c r="AJ18" s="548"/>
      <c r="AK18" s="548"/>
      <c r="AL18" s="550"/>
      <c r="AM18" s="449"/>
      <c r="AN18" s="450"/>
      <c r="AO18" s="450"/>
      <c r="AP18" s="450"/>
      <c r="AQ18" s="450"/>
      <c r="AR18" s="450"/>
      <c r="AS18" s="450"/>
      <c r="AT18" s="451"/>
      <c r="AU18" s="452"/>
      <c r="AV18" s="453"/>
      <c r="AW18" s="453"/>
      <c r="AX18" s="453"/>
      <c r="AY18" s="454" t="s">
        <v>147</v>
      </c>
      <c r="AZ18" s="455"/>
      <c r="BA18" s="455"/>
      <c r="BB18" s="455"/>
      <c r="BC18" s="455"/>
      <c r="BD18" s="455"/>
      <c r="BE18" s="455"/>
      <c r="BF18" s="455"/>
      <c r="BG18" s="455"/>
      <c r="BH18" s="455"/>
      <c r="BI18" s="455"/>
      <c r="BJ18" s="455"/>
      <c r="BK18" s="455"/>
      <c r="BL18" s="455"/>
      <c r="BM18" s="456"/>
      <c r="BN18" s="420">
        <v>1867343</v>
      </c>
      <c r="BO18" s="421"/>
      <c r="BP18" s="421"/>
      <c r="BQ18" s="421"/>
      <c r="BR18" s="421"/>
      <c r="BS18" s="421"/>
      <c r="BT18" s="421"/>
      <c r="BU18" s="422"/>
      <c r="BV18" s="420">
        <v>1802566</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148</v>
      </c>
      <c r="C19" s="463"/>
      <c r="D19" s="463"/>
      <c r="E19" s="543"/>
      <c r="F19" s="543"/>
      <c r="G19" s="543"/>
      <c r="H19" s="543"/>
      <c r="I19" s="543"/>
      <c r="J19" s="543"/>
      <c r="K19" s="543"/>
      <c r="L19" s="551">
        <v>68</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149</v>
      </c>
      <c r="AZ19" s="455"/>
      <c r="BA19" s="455"/>
      <c r="BB19" s="455"/>
      <c r="BC19" s="455"/>
      <c r="BD19" s="455"/>
      <c r="BE19" s="455"/>
      <c r="BF19" s="455"/>
      <c r="BG19" s="455"/>
      <c r="BH19" s="455"/>
      <c r="BI19" s="455"/>
      <c r="BJ19" s="455"/>
      <c r="BK19" s="455"/>
      <c r="BL19" s="455"/>
      <c r="BM19" s="456"/>
      <c r="BN19" s="420">
        <v>2697444</v>
      </c>
      <c r="BO19" s="421"/>
      <c r="BP19" s="421"/>
      <c r="BQ19" s="421"/>
      <c r="BR19" s="421"/>
      <c r="BS19" s="421"/>
      <c r="BT19" s="421"/>
      <c r="BU19" s="422"/>
      <c r="BV19" s="420">
        <v>2783751</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150</v>
      </c>
      <c r="C20" s="463"/>
      <c r="D20" s="463"/>
      <c r="E20" s="543"/>
      <c r="F20" s="543"/>
      <c r="G20" s="543"/>
      <c r="H20" s="543"/>
      <c r="I20" s="543"/>
      <c r="J20" s="543"/>
      <c r="K20" s="543"/>
      <c r="L20" s="551">
        <v>1251</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151</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152</v>
      </c>
      <c r="C22" s="564"/>
      <c r="D22" s="565"/>
      <c r="E22" s="432" t="s">
        <v>1</v>
      </c>
      <c r="F22" s="437"/>
      <c r="G22" s="437"/>
      <c r="H22" s="437"/>
      <c r="I22" s="437"/>
      <c r="J22" s="437"/>
      <c r="K22" s="427"/>
      <c r="L22" s="432" t="s">
        <v>153</v>
      </c>
      <c r="M22" s="437"/>
      <c r="N22" s="437"/>
      <c r="O22" s="437"/>
      <c r="P22" s="427"/>
      <c r="Q22" s="595" t="s">
        <v>154</v>
      </c>
      <c r="R22" s="596"/>
      <c r="S22" s="596"/>
      <c r="T22" s="596"/>
      <c r="U22" s="596"/>
      <c r="V22" s="597"/>
      <c r="W22" s="563" t="s">
        <v>155</v>
      </c>
      <c r="X22" s="564"/>
      <c r="Y22" s="565"/>
      <c r="Z22" s="432" t="s">
        <v>1</v>
      </c>
      <c r="AA22" s="437"/>
      <c r="AB22" s="437"/>
      <c r="AC22" s="437"/>
      <c r="AD22" s="437"/>
      <c r="AE22" s="437"/>
      <c r="AF22" s="437"/>
      <c r="AG22" s="427"/>
      <c r="AH22" s="601" t="s">
        <v>156</v>
      </c>
      <c r="AI22" s="437"/>
      <c r="AJ22" s="437"/>
      <c r="AK22" s="437"/>
      <c r="AL22" s="427"/>
      <c r="AM22" s="601" t="s">
        <v>157</v>
      </c>
      <c r="AN22" s="602"/>
      <c r="AO22" s="602"/>
      <c r="AP22" s="602"/>
      <c r="AQ22" s="602"/>
      <c r="AR22" s="603"/>
      <c r="AS22" s="595" t="s">
        <v>154</v>
      </c>
      <c r="AT22" s="596"/>
      <c r="AU22" s="596"/>
      <c r="AV22" s="596"/>
      <c r="AW22" s="596"/>
      <c r="AX22" s="607"/>
      <c r="AY22" s="380" t="s">
        <v>158</v>
      </c>
      <c r="AZ22" s="381"/>
      <c r="BA22" s="381"/>
      <c r="BB22" s="381"/>
      <c r="BC22" s="381"/>
      <c r="BD22" s="381"/>
      <c r="BE22" s="381"/>
      <c r="BF22" s="381"/>
      <c r="BG22" s="381"/>
      <c r="BH22" s="381"/>
      <c r="BI22" s="381"/>
      <c r="BJ22" s="381"/>
      <c r="BK22" s="381"/>
      <c r="BL22" s="381"/>
      <c r="BM22" s="382"/>
      <c r="BN22" s="383">
        <v>3650691</v>
      </c>
      <c r="BO22" s="384"/>
      <c r="BP22" s="384"/>
      <c r="BQ22" s="384"/>
      <c r="BR22" s="384"/>
      <c r="BS22" s="384"/>
      <c r="BT22" s="384"/>
      <c r="BU22" s="385"/>
      <c r="BV22" s="383">
        <v>3698557</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159</v>
      </c>
      <c r="AZ23" s="455"/>
      <c r="BA23" s="455"/>
      <c r="BB23" s="455"/>
      <c r="BC23" s="455"/>
      <c r="BD23" s="455"/>
      <c r="BE23" s="455"/>
      <c r="BF23" s="455"/>
      <c r="BG23" s="455"/>
      <c r="BH23" s="455"/>
      <c r="BI23" s="455"/>
      <c r="BJ23" s="455"/>
      <c r="BK23" s="455"/>
      <c r="BL23" s="455"/>
      <c r="BM23" s="456"/>
      <c r="BN23" s="420">
        <v>2831941</v>
      </c>
      <c r="BO23" s="421"/>
      <c r="BP23" s="421"/>
      <c r="BQ23" s="421"/>
      <c r="BR23" s="421"/>
      <c r="BS23" s="421"/>
      <c r="BT23" s="421"/>
      <c r="BU23" s="422"/>
      <c r="BV23" s="420">
        <v>2848007</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160</v>
      </c>
      <c r="F24" s="450"/>
      <c r="G24" s="450"/>
      <c r="H24" s="450"/>
      <c r="I24" s="450"/>
      <c r="J24" s="450"/>
      <c r="K24" s="451"/>
      <c r="L24" s="471">
        <v>1</v>
      </c>
      <c r="M24" s="472"/>
      <c r="N24" s="472"/>
      <c r="O24" s="472"/>
      <c r="P24" s="514"/>
      <c r="Q24" s="471">
        <v>7100</v>
      </c>
      <c r="R24" s="472"/>
      <c r="S24" s="472"/>
      <c r="T24" s="472"/>
      <c r="U24" s="472"/>
      <c r="V24" s="514"/>
      <c r="W24" s="566"/>
      <c r="X24" s="567"/>
      <c r="Y24" s="568"/>
      <c r="Z24" s="470" t="s">
        <v>161</v>
      </c>
      <c r="AA24" s="450"/>
      <c r="AB24" s="450"/>
      <c r="AC24" s="450"/>
      <c r="AD24" s="450"/>
      <c r="AE24" s="450"/>
      <c r="AF24" s="450"/>
      <c r="AG24" s="451"/>
      <c r="AH24" s="471">
        <v>59</v>
      </c>
      <c r="AI24" s="472"/>
      <c r="AJ24" s="472"/>
      <c r="AK24" s="472"/>
      <c r="AL24" s="514"/>
      <c r="AM24" s="471">
        <v>177118</v>
      </c>
      <c r="AN24" s="472"/>
      <c r="AO24" s="472"/>
      <c r="AP24" s="472"/>
      <c r="AQ24" s="472"/>
      <c r="AR24" s="514"/>
      <c r="AS24" s="471">
        <v>3002</v>
      </c>
      <c r="AT24" s="472"/>
      <c r="AU24" s="472"/>
      <c r="AV24" s="472"/>
      <c r="AW24" s="472"/>
      <c r="AX24" s="473"/>
      <c r="AY24" s="536" t="s">
        <v>162</v>
      </c>
      <c r="AZ24" s="537"/>
      <c r="BA24" s="537"/>
      <c r="BB24" s="537"/>
      <c r="BC24" s="537"/>
      <c r="BD24" s="537"/>
      <c r="BE24" s="537"/>
      <c r="BF24" s="537"/>
      <c r="BG24" s="537"/>
      <c r="BH24" s="537"/>
      <c r="BI24" s="537"/>
      <c r="BJ24" s="537"/>
      <c r="BK24" s="537"/>
      <c r="BL24" s="537"/>
      <c r="BM24" s="538"/>
      <c r="BN24" s="420">
        <v>2839222</v>
      </c>
      <c r="BO24" s="421"/>
      <c r="BP24" s="421"/>
      <c r="BQ24" s="421"/>
      <c r="BR24" s="421"/>
      <c r="BS24" s="421"/>
      <c r="BT24" s="421"/>
      <c r="BU24" s="422"/>
      <c r="BV24" s="420">
        <v>2788436</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163</v>
      </c>
      <c r="F25" s="450"/>
      <c r="G25" s="450"/>
      <c r="H25" s="450"/>
      <c r="I25" s="450"/>
      <c r="J25" s="450"/>
      <c r="K25" s="451"/>
      <c r="L25" s="471">
        <v>1</v>
      </c>
      <c r="M25" s="472"/>
      <c r="N25" s="472"/>
      <c r="O25" s="472"/>
      <c r="P25" s="514"/>
      <c r="Q25" s="471">
        <v>5820</v>
      </c>
      <c r="R25" s="472"/>
      <c r="S25" s="472"/>
      <c r="T25" s="472"/>
      <c r="U25" s="472"/>
      <c r="V25" s="514"/>
      <c r="W25" s="566"/>
      <c r="X25" s="567"/>
      <c r="Y25" s="568"/>
      <c r="Z25" s="470" t="s">
        <v>164</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165</v>
      </c>
      <c r="AZ25" s="381"/>
      <c r="BA25" s="381"/>
      <c r="BB25" s="381"/>
      <c r="BC25" s="381"/>
      <c r="BD25" s="381"/>
      <c r="BE25" s="381"/>
      <c r="BF25" s="381"/>
      <c r="BG25" s="381"/>
      <c r="BH25" s="381"/>
      <c r="BI25" s="381"/>
      <c r="BJ25" s="381"/>
      <c r="BK25" s="381"/>
      <c r="BL25" s="381"/>
      <c r="BM25" s="382"/>
      <c r="BN25" s="383">
        <v>116048</v>
      </c>
      <c r="BO25" s="384"/>
      <c r="BP25" s="384"/>
      <c r="BQ25" s="384"/>
      <c r="BR25" s="384"/>
      <c r="BS25" s="384"/>
      <c r="BT25" s="384"/>
      <c r="BU25" s="385"/>
      <c r="BV25" s="383">
        <v>21409</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166</v>
      </c>
      <c r="F26" s="450"/>
      <c r="G26" s="450"/>
      <c r="H26" s="450"/>
      <c r="I26" s="450"/>
      <c r="J26" s="450"/>
      <c r="K26" s="451"/>
      <c r="L26" s="471">
        <v>1</v>
      </c>
      <c r="M26" s="472"/>
      <c r="N26" s="472"/>
      <c r="O26" s="472"/>
      <c r="P26" s="514"/>
      <c r="Q26" s="471">
        <v>5350</v>
      </c>
      <c r="R26" s="472"/>
      <c r="S26" s="472"/>
      <c r="T26" s="472"/>
      <c r="U26" s="472"/>
      <c r="V26" s="514"/>
      <c r="W26" s="566"/>
      <c r="X26" s="567"/>
      <c r="Y26" s="568"/>
      <c r="Z26" s="470" t="s">
        <v>167</v>
      </c>
      <c r="AA26" s="572"/>
      <c r="AB26" s="572"/>
      <c r="AC26" s="572"/>
      <c r="AD26" s="572"/>
      <c r="AE26" s="572"/>
      <c r="AF26" s="572"/>
      <c r="AG26" s="573"/>
      <c r="AH26" s="471" t="s">
        <v>122</v>
      </c>
      <c r="AI26" s="472"/>
      <c r="AJ26" s="472"/>
      <c r="AK26" s="472"/>
      <c r="AL26" s="514"/>
      <c r="AM26" s="471" t="s">
        <v>122</v>
      </c>
      <c r="AN26" s="472"/>
      <c r="AO26" s="472"/>
      <c r="AP26" s="472"/>
      <c r="AQ26" s="472"/>
      <c r="AR26" s="514"/>
      <c r="AS26" s="471" t="s">
        <v>122</v>
      </c>
      <c r="AT26" s="472"/>
      <c r="AU26" s="472"/>
      <c r="AV26" s="472"/>
      <c r="AW26" s="472"/>
      <c r="AX26" s="473"/>
      <c r="AY26" s="423" t="s">
        <v>168</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169</v>
      </c>
      <c r="F27" s="450"/>
      <c r="G27" s="450"/>
      <c r="H27" s="450"/>
      <c r="I27" s="450"/>
      <c r="J27" s="450"/>
      <c r="K27" s="451"/>
      <c r="L27" s="471">
        <v>1</v>
      </c>
      <c r="M27" s="472"/>
      <c r="N27" s="472"/>
      <c r="O27" s="472"/>
      <c r="P27" s="514"/>
      <c r="Q27" s="471">
        <v>2540</v>
      </c>
      <c r="R27" s="472"/>
      <c r="S27" s="472"/>
      <c r="T27" s="472"/>
      <c r="U27" s="472"/>
      <c r="V27" s="514"/>
      <c r="W27" s="566"/>
      <c r="X27" s="567"/>
      <c r="Y27" s="568"/>
      <c r="Z27" s="470" t="s">
        <v>170</v>
      </c>
      <c r="AA27" s="450"/>
      <c r="AB27" s="450"/>
      <c r="AC27" s="450"/>
      <c r="AD27" s="450"/>
      <c r="AE27" s="450"/>
      <c r="AF27" s="450"/>
      <c r="AG27" s="451"/>
      <c r="AH27" s="471" t="s">
        <v>122</v>
      </c>
      <c r="AI27" s="472"/>
      <c r="AJ27" s="472"/>
      <c r="AK27" s="472"/>
      <c r="AL27" s="514"/>
      <c r="AM27" s="471" t="s">
        <v>122</v>
      </c>
      <c r="AN27" s="472"/>
      <c r="AO27" s="472"/>
      <c r="AP27" s="472"/>
      <c r="AQ27" s="472"/>
      <c r="AR27" s="514"/>
      <c r="AS27" s="471" t="s">
        <v>122</v>
      </c>
      <c r="AT27" s="472"/>
      <c r="AU27" s="472"/>
      <c r="AV27" s="472"/>
      <c r="AW27" s="472"/>
      <c r="AX27" s="473"/>
      <c r="AY27" s="515" t="s">
        <v>171</v>
      </c>
      <c r="AZ27" s="516"/>
      <c r="BA27" s="516"/>
      <c r="BB27" s="516"/>
      <c r="BC27" s="516"/>
      <c r="BD27" s="516"/>
      <c r="BE27" s="516"/>
      <c r="BF27" s="516"/>
      <c r="BG27" s="516"/>
      <c r="BH27" s="516"/>
      <c r="BI27" s="516"/>
      <c r="BJ27" s="516"/>
      <c r="BK27" s="516"/>
      <c r="BL27" s="516"/>
      <c r="BM27" s="517"/>
      <c r="BN27" s="539">
        <v>100000</v>
      </c>
      <c r="BO27" s="540"/>
      <c r="BP27" s="540"/>
      <c r="BQ27" s="540"/>
      <c r="BR27" s="540"/>
      <c r="BS27" s="540"/>
      <c r="BT27" s="540"/>
      <c r="BU27" s="541"/>
      <c r="BV27" s="539">
        <v>100000</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172</v>
      </c>
      <c r="F28" s="450"/>
      <c r="G28" s="450"/>
      <c r="H28" s="450"/>
      <c r="I28" s="450"/>
      <c r="J28" s="450"/>
      <c r="K28" s="451"/>
      <c r="L28" s="471">
        <v>1</v>
      </c>
      <c r="M28" s="472"/>
      <c r="N28" s="472"/>
      <c r="O28" s="472"/>
      <c r="P28" s="514"/>
      <c r="Q28" s="471">
        <v>2040</v>
      </c>
      <c r="R28" s="472"/>
      <c r="S28" s="472"/>
      <c r="T28" s="472"/>
      <c r="U28" s="472"/>
      <c r="V28" s="514"/>
      <c r="W28" s="566"/>
      <c r="X28" s="567"/>
      <c r="Y28" s="568"/>
      <c r="Z28" s="470" t="s">
        <v>173</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174</v>
      </c>
      <c r="AZ28" s="575"/>
      <c r="BA28" s="575"/>
      <c r="BB28" s="576"/>
      <c r="BC28" s="380" t="s">
        <v>46</v>
      </c>
      <c r="BD28" s="381"/>
      <c r="BE28" s="381"/>
      <c r="BF28" s="381"/>
      <c r="BG28" s="381"/>
      <c r="BH28" s="381"/>
      <c r="BI28" s="381"/>
      <c r="BJ28" s="381"/>
      <c r="BK28" s="381"/>
      <c r="BL28" s="381"/>
      <c r="BM28" s="382"/>
      <c r="BN28" s="383">
        <v>958471</v>
      </c>
      <c r="BO28" s="384"/>
      <c r="BP28" s="384"/>
      <c r="BQ28" s="384"/>
      <c r="BR28" s="384"/>
      <c r="BS28" s="384"/>
      <c r="BT28" s="384"/>
      <c r="BU28" s="385"/>
      <c r="BV28" s="383">
        <v>936203</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175</v>
      </c>
      <c r="F29" s="450"/>
      <c r="G29" s="450"/>
      <c r="H29" s="450"/>
      <c r="I29" s="450"/>
      <c r="J29" s="450"/>
      <c r="K29" s="451"/>
      <c r="L29" s="471">
        <v>8</v>
      </c>
      <c r="M29" s="472"/>
      <c r="N29" s="472"/>
      <c r="O29" s="472"/>
      <c r="P29" s="514"/>
      <c r="Q29" s="471">
        <v>1850</v>
      </c>
      <c r="R29" s="472"/>
      <c r="S29" s="472"/>
      <c r="T29" s="472"/>
      <c r="U29" s="472"/>
      <c r="V29" s="514"/>
      <c r="W29" s="569"/>
      <c r="X29" s="570"/>
      <c r="Y29" s="571"/>
      <c r="Z29" s="470" t="s">
        <v>176</v>
      </c>
      <c r="AA29" s="450"/>
      <c r="AB29" s="450"/>
      <c r="AC29" s="450"/>
      <c r="AD29" s="450"/>
      <c r="AE29" s="450"/>
      <c r="AF29" s="450"/>
      <c r="AG29" s="451"/>
      <c r="AH29" s="471">
        <v>59</v>
      </c>
      <c r="AI29" s="472"/>
      <c r="AJ29" s="472"/>
      <c r="AK29" s="472"/>
      <c r="AL29" s="514"/>
      <c r="AM29" s="471">
        <v>177118</v>
      </c>
      <c r="AN29" s="472"/>
      <c r="AO29" s="472"/>
      <c r="AP29" s="472"/>
      <c r="AQ29" s="472"/>
      <c r="AR29" s="514"/>
      <c r="AS29" s="471">
        <v>3002</v>
      </c>
      <c r="AT29" s="472"/>
      <c r="AU29" s="472"/>
      <c r="AV29" s="472"/>
      <c r="AW29" s="472"/>
      <c r="AX29" s="473"/>
      <c r="AY29" s="577"/>
      <c r="AZ29" s="578"/>
      <c r="BA29" s="578"/>
      <c r="BB29" s="579"/>
      <c r="BC29" s="454" t="s">
        <v>177</v>
      </c>
      <c r="BD29" s="455"/>
      <c r="BE29" s="455"/>
      <c r="BF29" s="455"/>
      <c r="BG29" s="455"/>
      <c r="BH29" s="455"/>
      <c r="BI29" s="455"/>
      <c r="BJ29" s="455"/>
      <c r="BK29" s="455"/>
      <c r="BL29" s="455"/>
      <c r="BM29" s="456"/>
      <c r="BN29" s="420">
        <v>92655</v>
      </c>
      <c r="BO29" s="421"/>
      <c r="BP29" s="421"/>
      <c r="BQ29" s="421"/>
      <c r="BR29" s="421"/>
      <c r="BS29" s="421"/>
      <c r="BT29" s="421"/>
      <c r="BU29" s="422"/>
      <c r="BV29" s="420">
        <v>85723</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178</v>
      </c>
      <c r="X30" s="588"/>
      <c r="Y30" s="588"/>
      <c r="Z30" s="588"/>
      <c r="AA30" s="588"/>
      <c r="AB30" s="588"/>
      <c r="AC30" s="588"/>
      <c r="AD30" s="588"/>
      <c r="AE30" s="588"/>
      <c r="AF30" s="588"/>
      <c r="AG30" s="589"/>
      <c r="AH30" s="547">
        <v>95.3</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1919943</v>
      </c>
      <c r="BO30" s="540"/>
      <c r="BP30" s="540"/>
      <c r="BQ30" s="540"/>
      <c r="BR30" s="540"/>
      <c r="BS30" s="540"/>
      <c r="BT30" s="540"/>
      <c r="BU30" s="541"/>
      <c r="BV30" s="539">
        <v>1813272</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83" t="s">
        <v>179</v>
      </c>
      <c r="D32" s="583"/>
      <c r="E32" s="583"/>
      <c r="F32" s="583"/>
      <c r="G32" s="583"/>
      <c r="H32" s="583"/>
      <c r="I32" s="583"/>
      <c r="J32" s="583"/>
      <c r="K32" s="583"/>
      <c r="L32" s="583"/>
      <c r="M32" s="583"/>
      <c r="N32" s="583"/>
      <c r="O32" s="583"/>
      <c r="P32" s="583"/>
      <c r="Q32" s="583"/>
      <c r="R32" s="583"/>
      <c r="S32" s="583"/>
      <c r="U32" s="424" t="s">
        <v>180</v>
      </c>
      <c r="V32" s="424"/>
      <c r="W32" s="424"/>
      <c r="X32" s="424"/>
      <c r="Y32" s="424"/>
      <c r="Z32" s="424"/>
      <c r="AA32" s="424"/>
      <c r="AB32" s="424"/>
      <c r="AC32" s="424"/>
      <c r="AD32" s="424"/>
      <c r="AE32" s="424"/>
      <c r="AF32" s="424"/>
      <c r="AG32" s="424"/>
      <c r="AH32" s="424"/>
      <c r="AI32" s="424"/>
      <c r="AJ32" s="424"/>
      <c r="AK32" s="424"/>
      <c r="AM32" s="424" t="s">
        <v>181</v>
      </c>
      <c r="AN32" s="424"/>
      <c r="AO32" s="424"/>
      <c r="AP32" s="424"/>
      <c r="AQ32" s="424"/>
      <c r="AR32" s="424"/>
      <c r="AS32" s="424"/>
      <c r="AT32" s="424"/>
      <c r="AU32" s="424"/>
      <c r="AV32" s="424"/>
      <c r="AW32" s="424"/>
      <c r="AX32" s="424"/>
      <c r="AY32" s="424"/>
      <c r="AZ32" s="424"/>
      <c r="BA32" s="424"/>
      <c r="BB32" s="424"/>
      <c r="BC32" s="424"/>
      <c r="BE32" s="424" t="s">
        <v>182</v>
      </c>
      <c r="BF32" s="424"/>
      <c r="BG32" s="424"/>
      <c r="BH32" s="424"/>
      <c r="BI32" s="424"/>
      <c r="BJ32" s="424"/>
      <c r="BK32" s="424"/>
      <c r="BL32" s="424"/>
      <c r="BM32" s="424"/>
      <c r="BN32" s="424"/>
      <c r="BO32" s="424"/>
      <c r="BP32" s="424"/>
      <c r="BQ32" s="424"/>
      <c r="BR32" s="424"/>
      <c r="BS32" s="424"/>
      <c r="BT32" s="424"/>
      <c r="BU32" s="424"/>
      <c r="BW32" s="424" t="s">
        <v>183</v>
      </c>
      <c r="BX32" s="424"/>
      <c r="BY32" s="424"/>
      <c r="BZ32" s="424"/>
      <c r="CA32" s="424"/>
      <c r="CB32" s="424"/>
      <c r="CC32" s="424"/>
      <c r="CD32" s="424"/>
      <c r="CE32" s="424"/>
      <c r="CF32" s="424"/>
      <c r="CG32" s="424"/>
      <c r="CH32" s="424"/>
      <c r="CI32" s="424"/>
      <c r="CJ32" s="424"/>
      <c r="CK32" s="424"/>
      <c r="CL32" s="424"/>
      <c r="CM32" s="424"/>
      <c r="CO32" s="424" t="s">
        <v>184</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15">
      <c r="A33" s="175"/>
      <c r="B33" s="199"/>
      <c r="C33" s="444" t="s">
        <v>185</v>
      </c>
      <c r="D33" s="444"/>
      <c r="E33" s="409" t="s">
        <v>186</v>
      </c>
      <c r="F33" s="409"/>
      <c r="G33" s="409"/>
      <c r="H33" s="409"/>
      <c r="I33" s="409"/>
      <c r="J33" s="409"/>
      <c r="K33" s="409"/>
      <c r="L33" s="409"/>
      <c r="M33" s="409"/>
      <c r="N33" s="409"/>
      <c r="O33" s="409"/>
      <c r="P33" s="409"/>
      <c r="Q33" s="409"/>
      <c r="R33" s="409"/>
      <c r="S33" s="409"/>
      <c r="T33" s="200"/>
      <c r="U33" s="444" t="s">
        <v>185</v>
      </c>
      <c r="V33" s="444"/>
      <c r="W33" s="409" t="s">
        <v>186</v>
      </c>
      <c r="X33" s="409"/>
      <c r="Y33" s="409"/>
      <c r="Z33" s="409"/>
      <c r="AA33" s="409"/>
      <c r="AB33" s="409"/>
      <c r="AC33" s="409"/>
      <c r="AD33" s="409"/>
      <c r="AE33" s="409"/>
      <c r="AF33" s="409"/>
      <c r="AG33" s="409"/>
      <c r="AH33" s="409"/>
      <c r="AI33" s="409"/>
      <c r="AJ33" s="409"/>
      <c r="AK33" s="409"/>
      <c r="AL33" s="200"/>
      <c r="AM33" s="444" t="s">
        <v>185</v>
      </c>
      <c r="AN33" s="444"/>
      <c r="AO33" s="409" t="s">
        <v>186</v>
      </c>
      <c r="AP33" s="409"/>
      <c r="AQ33" s="409"/>
      <c r="AR33" s="409"/>
      <c r="AS33" s="409"/>
      <c r="AT33" s="409"/>
      <c r="AU33" s="409"/>
      <c r="AV33" s="409"/>
      <c r="AW33" s="409"/>
      <c r="AX33" s="409"/>
      <c r="AY33" s="409"/>
      <c r="AZ33" s="409"/>
      <c r="BA33" s="409"/>
      <c r="BB33" s="409"/>
      <c r="BC33" s="409"/>
      <c r="BD33" s="201"/>
      <c r="BE33" s="409" t="s">
        <v>187</v>
      </c>
      <c r="BF33" s="409"/>
      <c r="BG33" s="409" t="s">
        <v>188</v>
      </c>
      <c r="BH33" s="409"/>
      <c r="BI33" s="409"/>
      <c r="BJ33" s="409"/>
      <c r="BK33" s="409"/>
      <c r="BL33" s="409"/>
      <c r="BM33" s="409"/>
      <c r="BN33" s="409"/>
      <c r="BO33" s="409"/>
      <c r="BP33" s="409"/>
      <c r="BQ33" s="409"/>
      <c r="BR33" s="409"/>
      <c r="BS33" s="409"/>
      <c r="BT33" s="409"/>
      <c r="BU33" s="409"/>
      <c r="BV33" s="201"/>
      <c r="BW33" s="444" t="s">
        <v>187</v>
      </c>
      <c r="BX33" s="444"/>
      <c r="BY33" s="409" t="s">
        <v>189</v>
      </c>
      <c r="BZ33" s="409"/>
      <c r="CA33" s="409"/>
      <c r="CB33" s="409"/>
      <c r="CC33" s="409"/>
      <c r="CD33" s="409"/>
      <c r="CE33" s="409"/>
      <c r="CF33" s="409"/>
      <c r="CG33" s="409"/>
      <c r="CH33" s="409"/>
      <c r="CI33" s="409"/>
      <c r="CJ33" s="409"/>
      <c r="CK33" s="409"/>
      <c r="CL33" s="409"/>
      <c r="CM33" s="409"/>
      <c r="CN33" s="200"/>
      <c r="CO33" s="444" t="s">
        <v>185</v>
      </c>
      <c r="CP33" s="444"/>
      <c r="CQ33" s="409" t="s">
        <v>190</v>
      </c>
      <c r="CR33" s="409"/>
      <c r="CS33" s="409"/>
      <c r="CT33" s="409"/>
      <c r="CU33" s="409"/>
      <c r="CV33" s="409"/>
      <c r="CW33" s="409"/>
      <c r="CX33" s="409"/>
      <c r="CY33" s="409"/>
      <c r="CZ33" s="409"/>
      <c r="DA33" s="409"/>
      <c r="DB33" s="409"/>
      <c r="DC33" s="409"/>
      <c r="DD33" s="409"/>
      <c r="DE33" s="409"/>
      <c r="DF33" s="200"/>
      <c r="DG33" s="609" t="s">
        <v>191</v>
      </c>
      <c r="DH33" s="609"/>
      <c r="DI33" s="202"/>
    </row>
    <row r="34" spans="1:113" ht="32.25" customHeight="1" x14ac:dyDescent="0.1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6</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t="str">
        <f>IF(AO34="","",MAX(C34:D43,U34:V43)+1)</f>
        <v/>
      </c>
      <c r="AN34" s="610"/>
      <c r="AO34" s="611"/>
      <c r="AP34" s="611"/>
      <c r="AQ34" s="611"/>
      <c r="AR34" s="611"/>
      <c r="AS34" s="611"/>
      <c r="AT34" s="611"/>
      <c r="AU34" s="611"/>
      <c r="AV34" s="611"/>
      <c r="AW34" s="611"/>
      <c r="AX34" s="611"/>
      <c r="AY34" s="611"/>
      <c r="AZ34" s="611"/>
      <c r="BA34" s="611"/>
      <c r="BB34" s="611"/>
      <c r="BC34" s="611"/>
      <c r="BD34" s="175"/>
      <c r="BE34" s="610">
        <f>IF(BG34="","",MAX(C34:D43,U34:V43,AM34:AN43)+1)</f>
        <v>10</v>
      </c>
      <c r="BF34" s="610"/>
      <c r="BG34" s="611" t="str">
        <f>IF('各会計、関係団体の財政状況及び健全化判断比率'!B32="","",'各会計、関係団体の財政状況及び健全化判断比率'!B32)</f>
        <v>簡易水道事業特別会計</v>
      </c>
      <c r="BH34" s="611"/>
      <c r="BI34" s="611"/>
      <c r="BJ34" s="611"/>
      <c r="BK34" s="611"/>
      <c r="BL34" s="611"/>
      <c r="BM34" s="611"/>
      <c r="BN34" s="611"/>
      <c r="BO34" s="611"/>
      <c r="BP34" s="611"/>
      <c r="BQ34" s="611"/>
      <c r="BR34" s="611"/>
      <c r="BS34" s="611"/>
      <c r="BT34" s="611"/>
      <c r="BU34" s="611"/>
      <c r="BV34" s="175"/>
      <c r="BW34" s="610">
        <f>IF(BY34="","",MAX(C34:D43,U34:V43,AM34:AN43,BE34:BF43)+1)</f>
        <v>15</v>
      </c>
      <c r="BX34" s="610"/>
      <c r="BY34" s="611" t="str">
        <f>IF('各会計、関係団体の財政状況及び健全化判断比率'!B68="","",'各会計、関係団体の財政状況及び健全化判断比率'!B68)</f>
        <v>周東環境衛生組合（一般会計）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25</v>
      </c>
      <c r="CP34" s="610"/>
      <c r="CQ34" s="611" t="str">
        <f>IF('各会計、関係団体の財政状況及び健全化判断比率'!BS7="","",'各会計、関係団体の財政状況及び健全化判断比率'!BS7)</f>
        <v>上関航運</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〇</v>
      </c>
      <c r="DH34" s="612"/>
      <c r="DI34" s="202"/>
    </row>
    <row r="35" spans="1:113" ht="32.25" customHeight="1" x14ac:dyDescent="0.15">
      <c r="A35" s="175"/>
      <c r="B35" s="199"/>
      <c r="C35" s="610">
        <f>IF(E35="","",C34+1)</f>
        <v>2</v>
      </c>
      <c r="D35" s="610"/>
      <c r="E35" s="611" t="str">
        <f>IF('各会計、関係団体の財政状況及び健全化判断比率'!B8="","",'各会計、関係団体の財政状況及び健全化判断比率'!B8)</f>
        <v>診療所事業特別会計</v>
      </c>
      <c r="F35" s="611"/>
      <c r="G35" s="611"/>
      <c r="H35" s="611"/>
      <c r="I35" s="611"/>
      <c r="J35" s="611"/>
      <c r="K35" s="611"/>
      <c r="L35" s="611"/>
      <c r="M35" s="611"/>
      <c r="N35" s="611"/>
      <c r="O35" s="611"/>
      <c r="P35" s="611"/>
      <c r="Q35" s="611"/>
      <c r="R35" s="611"/>
      <c r="S35" s="611"/>
      <c r="T35" s="175"/>
      <c r="U35" s="610">
        <f>IF(W35="","",U34+1)</f>
        <v>7</v>
      </c>
      <c r="V35" s="610"/>
      <c r="W35" s="611" t="str">
        <f>IF('各会計、関係団体の財政状況及び健全化判断比率'!B29="","",'各会計、関係団体の財政状況及び健全化判断比率'!B29)</f>
        <v>後期高齢者医療特別会計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f t="shared" ref="BE35:BE43" si="1">IF(BG35="","",BE34+1)</f>
        <v>11</v>
      </c>
      <c r="BF35" s="610"/>
      <c r="BG35" s="611" t="str">
        <f>IF('各会計、関係団体の財政状況及び健全化判断比率'!B33="","",'各会計、関係団体の財政状況及び健全化判断比率'!B33)</f>
        <v>農業集落排水事業特別会計</v>
      </c>
      <c r="BH35" s="611"/>
      <c r="BI35" s="611"/>
      <c r="BJ35" s="611"/>
      <c r="BK35" s="611"/>
      <c r="BL35" s="611"/>
      <c r="BM35" s="611"/>
      <c r="BN35" s="611"/>
      <c r="BO35" s="611"/>
      <c r="BP35" s="611"/>
      <c r="BQ35" s="611"/>
      <c r="BR35" s="611"/>
      <c r="BS35" s="611"/>
      <c r="BT35" s="611"/>
      <c r="BU35" s="611"/>
      <c r="BV35" s="175"/>
      <c r="BW35" s="610">
        <f t="shared" ref="BW35:BW43" si="2">IF(BY35="","",BW34+1)</f>
        <v>16</v>
      </c>
      <c r="BX35" s="610"/>
      <c r="BY35" s="611" t="str">
        <f>IF('各会計、関係団体の財政状況及び健全化判断比率'!B69="","",'各会計、関係団体の財政状況及び健全化判断比率'!B69)</f>
        <v>柳井地区広域消防組合（一般会計）</v>
      </c>
      <c r="BZ35" s="611"/>
      <c r="CA35" s="611"/>
      <c r="CB35" s="611"/>
      <c r="CC35" s="611"/>
      <c r="CD35" s="611"/>
      <c r="CE35" s="611"/>
      <c r="CF35" s="611"/>
      <c r="CG35" s="611"/>
      <c r="CH35" s="611"/>
      <c r="CI35" s="611"/>
      <c r="CJ35" s="611"/>
      <c r="CK35" s="611"/>
      <c r="CL35" s="611"/>
      <c r="CM35" s="611"/>
      <c r="CN35" s="175"/>
      <c r="CO35" s="610">
        <f t="shared" ref="CO35:CO43" si="3">IF(CQ35="","",CO34+1)</f>
        <v>26</v>
      </c>
      <c r="CP35" s="610"/>
      <c r="CQ35" s="611" t="str">
        <f>IF('各会計、関係団体の財政状況及び健全化判断比率'!BS8="","",'各会計、関係団体の財政状況及び健全化判断比率'!BS8)</f>
        <v>上関町土地開発公社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〇</v>
      </c>
      <c r="DH35" s="612"/>
      <c r="DI35" s="202"/>
    </row>
    <row r="36" spans="1:113" ht="32.25" customHeight="1" x14ac:dyDescent="0.15">
      <c r="A36" s="175"/>
      <c r="B36" s="199"/>
      <c r="C36" s="610">
        <f>IF(E36="","",C35+1)</f>
        <v>3</v>
      </c>
      <c r="D36" s="610"/>
      <c r="E36" s="611" t="str">
        <f>IF('各会計、関係団体の財政状況及び健全化判断比率'!B9="","",'各会計、関係団体の財政状況及び健全化判断比率'!B9)</f>
        <v>へき地診療所事業特別会計</v>
      </c>
      <c r="F36" s="611"/>
      <c r="G36" s="611"/>
      <c r="H36" s="611"/>
      <c r="I36" s="611"/>
      <c r="J36" s="611"/>
      <c r="K36" s="611"/>
      <c r="L36" s="611"/>
      <c r="M36" s="611"/>
      <c r="N36" s="611"/>
      <c r="O36" s="611"/>
      <c r="P36" s="611"/>
      <c r="Q36" s="611"/>
      <c r="R36" s="611"/>
      <c r="S36" s="611"/>
      <c r="T36" s="175"/>
      <c r="U36" s="610">
        <f t="shared" ref="U36:U43" si="4">IF(W36="","",U35+1)</f>
        <v>8</v>
      </c>
      <c r="V36" s="610"/>
      <c r="W36" s="611" t="str">
        <f>IF('各会計、関係団体の財政状況及び健全化判断比率'!B30="","",'各会計、関係団体の財政状況及び健全化判断比率'!B30)</f>
        <v>介護保険特別会計（保険事業勘定）</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f t="shared" si="1"/>
        <v>12</v>
      </c>
      <c r="BF36" s="610"/>
      <c r="BG36" s="611" t="str">
        <f>IF('各会計、関係団体の財政状況及び健全化判断比率'!B34="","",'各会計、関係団体の財政状況及び健全化判断比率'!B34)</f>
        <v>漁業集落排水事業特別会計</v>
      </c>
      <c r="BH36" s="611"/>
      <c r="BI36" s="611"/>
      <c r="BJ36" s="611"/>
      <c r="BK36" s="611"/>
      <c r="BL36" s="611"/>
      <c r="BM36" s="611"/>
      <c r="BN36" s="611"/>
      <c r="BO36" s="611"/>
      <c r="BP36" s="611"/>
      <c r="BQ36" s="611"/>
      <c r="BR36" s="611"/>
      <c r="BS36" s="611"/>
      <c r="BT36" s="611"/>
      <c r="BU36" s="611"/>
      <c r="BV36" s="175"/>
      <c r="BW36" s="610">
        <f t="shared" si="2"/>
        <v>17</v>
      </c>
      <c r="BX36" s="610"/>
      <c r="BY36" s="611" t="str">
        <f>IF('各会計、関係団体の財政状況及び健全化判断比率'!B70="","",'各会計、関係団体の財政状況及び健全化判断比率'!B70)</f>
        <v>柳井地域広域水道企業団（水道用水供給事業会計）</v>
      </c>
      <c r="BZ36" s="611"/>
      <c r="CA36" s="611"/>
      <c r="CB36" s="611"/>
      <c r="CC36" s="611"/>
      <c r="CD36" s="611"/>
      <c r="CE36" s="611"/>
      <c r="CF36" s="611"/>
      <c r="CG36" s="611"/>
      <c r="CH36" s="611"/>
      <c r="CI36" s="611"/>
      <c r="CJ36" s="611"/>
      <c r="CK36" s="611"/>
      <c r="CL36" s="611"/>
      <c r="CM36" s="611"/>
      <c r="CN36" s="175"/>
      <c r="CO36" s="610">
        <f t="shared" si="3"/>
        <v>27</v>
      </c>
      <c r="CP36" s="610"/>
      <c r="CQ36" s="611" t="str">
        <f>IF('各会計、関係団体の財政状況及び健全化判断比率'!BS9="","",'各会計、関係団体の財政状況及び健全化判断比率'!BS9)</f>
        <v>なごみ</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15">
      <c r="A37" s="175"/>
      <c r="B37" s="199"/>
      <c r="C37" s="610">
        <f>IF(E37="","",C36+1)</f>
        <v>4</v>
      </c>
      <c r="D37" s="610"/>
      <c r="E37" s="611" t="str">
        <f>IF('各会計、関係団体の財政状況及び健全化判断比率'!B10="","",'各会計、関係団体の財政状況及び健全化判断比率'!B10)</f>
        <v>へき地歯科診療所事業特別会計</v>
      </c>
      <c r="F37" s="611"/>
      <c r="G37" s="611"/>
      <c r="H37" s="611"/>
      <c r="I37" s="611"/>
      <c r="J37" s="611"/>
      <c r="K37" s="611"/>
      <c r="L37" s="611"/>
      <c r="M37" s="611"/>
      <c r="N37" s="611"/>
      <c r="O37" s="611"/>
      <c r="P37" s="611"/>
      <c r="Q37" s="611"/>
      <c r="R37" s="611"/>
      <c r="S37" s="611"/>
      <c r="T37" s="175"/>
      <c r="U37" s="610">
        <f t="shared" si="4"/>
        <v>9</v>
      </c>
      <c r="V37" s="610"/>
      <c r="W37" s="611" t="str">
        <f>IF('各会計、関係団体の財政状況及び健全化判断比率'!B31="","",'各会計、関係団体の財政状況及び健全化判断比率'!B31)</f>
        <v>介護保険特別会計（介護サービス事業勘定）</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f t="shared" si="1"/>
        <v>13</v>
      </c>
      <c r="BF37" s="610"/>
      <c r="BG37" s="611" t="str">
        <f>IF('各会計、関係団体の財政状況及び健全化判断比率'!B35="","",'各会計、関係団体の財政状況及び健全化判断比率'!B35)</f>
        <v>航運事業特別会計</v>
      </c>
      <c r="BH37" s="611"/>
      <c r="BI37" s="611"/>
      <c r="BJ37" s="611"/>
      <c r="BK37" s="611"/>
      <c r="BL37" s="611"/>
      <c r="BM37" s="611"/>
      <c r="BN37" s="611"/>
      <c r="BO37" s="611"/>
      <c r="BP37" s="611"/>
      <c r="BQ37" s="611"/>
      <c r="BR37" s="611"/>
      <c r="BS37" s="611"/>
      <c r="BT37" s="611"/>
      <c r="BU37" s="611"/>
      <c r="BV37" s="175"/>
      <c r="BW37" s="610">
        <f t="shared" si="2"/>
        <v>18</v>
      </c>
      <c r="BX37" s="610"/>
      <c r="BY37" s="611" t="str">
        <f>IF('各会計、関係団体の財政状況及び健全化判断比率'!B71="","",'各会計、関係団体の財政状況及び健全化判断比率'!B71)</f>
        <v>山口県市町総合事務組合（一般会計）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15">
      <c r="A38" s="175"/>
      <c r="B38" s="199"/>
      <c r="C38" s="610">
        <f t="shared" ref="C38:C43" si="5">IF(E38="","",C37+1)</f>
        <v>5</v>
      </c>
      <c r="D38" s="610"/>
      <c r="E38" s="611" t="str">
        <f>IF('各会計、関係団体の財政状況及び健全化判断比率'!B11="","",'各会計、関係団体の財政状況及び健全化判断比率'!B11)</f>
        <v>用地取得事業特別会計</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f t="shared" si="1"/>
        <v>14</v>
      </c>
      <c r="BF38" s="610"/>
      <c r="BG38" s="611" t="str">
        <f>IF('各会計、関係団体の財政状況及び健全化判断比率'!B36="","",'各会計、関係団体の財政状況及び健全化判断比率'!B36)</f>
        <v>風力発電事業特別会計</v>
      </c>
      <c r="BH38" s="611"/>
      <c r="BI38" s="611"/>
      <c r="BJ38" s="611"/>
      <c r="BK38" s="611"/>
      <c r="BL38" s="611"/>
      <c r="BM38" s="611"/>
      <c r="BN38" s="611"/>
      <c r="BO38" s="611"/>
      <c r="BP38" s="611"/>
      <c r="BQ38" s="611"/>
      <c r="BR38" s="611"/>
      <c r="BS38" s="611"/>
      <c r="BT38" s="611"/>
      <c r="BU38" s="611"/>
      <c r="BV38" s="175"/>
      <c r="BW38" s="610">
        <f t="shared" si="2"/>
        <v>19</v>
      </c>
      <c r="BX38" s="610"/>
      <c r="BY38" s="611" t="str">
        <f>IF('各会計、関係団体の財政状況及び健全化判断比率'!B72="","",'各会計、関係団体の財政状況及び健全化判断比率'!B72)</f>
        <v>山口県市町総合事務組合（退職手当特別会計）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1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20</v>
      </c>
      <c r="BX39" s="610"/>
      <c r="BY39" s="611" t="str">
        <f>IF('各会計、関係団体の財政状況及び健全化判断比率'!B73="","",'各会計、関係団体の財政状況及び健全化判断比率'!B73)</f>
        <v>山口県市町総合事務組合（消防団員補償等特別会計）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1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21</v>
      </c>
      <c r="BX40" s="610"/>
      <c r="BY40" s="611" t="str">
        <f>IF('各会計、関係団体の財政状況及び健全化判断比率'!B74="","",'各会計、関係団体の財政状況及び健全化判断比率'!B74)</f>
        <v>山口県市町総合事務組合（非常勤職員公務災害補償特別会計）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1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22</v>
      </c>
      <c r="BX41" s="610"/>
      <c r="BY41" s="611" t="str">
        <f>IF('各会計、関係団体の財政状況及び健全化判断比率'!B75="","",'各会計、関係団体の財政状況及び健全化判断比率'!B75)</f>
        <v>山口県市町総合事務組合（山口県市町公平委員会特別会計）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1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23</v>
      </c>
      <c r="BX42" s="610"/>
      <c r="BY42" s="611" t="str">
        <f>IF('各会計、関係団体の財政状況及び健全化判断比率'!B76="","",'各会計、関係団体の財政状況及び健全化判断比率'!B76)</f>
        <v>山口県市町総合事務組合（交通災害共済特別会計）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1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24</v>
      </c>
      <c r="BX43" s="610"/>
      <c r="BY43" s="611" t="str">
        <f>IF('各会計、関係団体の財政状況及び健全化判断比率'!B77="","",'各会計、関係団体の財政状況及び健全化判断比率'!B77)</f>
        <v>山口県市町総合事務組合（山口県自治会館管理特別会計）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192</v>
      </c>
      <c r="E46" s="613" t="s">
        <v>193</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194</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195</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196</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197</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198</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199</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200</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rMoEQwjzUmytFDIHQuSwuqNfDDfV4IqjfCF93ygXOOXQ4aNFjjWVJKu96vMsR84Z65WzZS7Tu5hSsUHmV80QaA==" saltValue="4cIC/P1zeOZbFjmjVu7/f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62" t="s">
        <v>536</v>
      </c>
      <c r="D34" s="1162"/>
      <c r="E34" s="1163"/>
      <c r="F34" s="32">
        <v>10.34</v>
      </c>
      <c r="G34" s="33">
        <v>9.35</v>
      </c>
      <c r="H34" s="33">
        <v>14.06</v>
      </c>
      <c r="I34" s="33">
        <v>7.17</v>
      </c>
      <c r="J34" s="34">
        <v>7.96</v>
      </c>
      <c r="K34" s="22"/>
      <c r="L34" s="22"/>
      <c r="M34" s="22"/>
      <c r="N34" s="22"/>
      <c r="O34" s="22"/>
      <c r="P34" s="22"/>
    </row>
    <row r="35" spans="1:16" ht="39" customHeight="1" x14ac:dyDescent="0.15">
      <c r="A35" s="22"/>
      <c r="B35" s="35"/>
      <c r="C35" s="1158" t="s">
        <v>537</v>
      </c>
      <c r="D35" s="1158"/>
      <c r="E35" s="1159"/>
      <c r="F35" s="36">
        <v>0.91</v>
      </c>
      <c r="G35" s="37">
        <v>1.1000000000000001</v>
      </c>
      <c r="H35" s="37">
        <v>0.67</v>
      </c>
      <c r="I35" s="37">
        <v>0.9</v>
      </c>
      <c r="J35" s="38">
        <v>1.54</v>
      </c>
      <c r="K35" s="22"/>
      <c r="L35" s="22"/>
      <c r="M35" s="22"/>
      <c r="N35" s="22"/>
      <c r="O35" s="22"/>
      <c r="P35" s="22"/>
    </row>
    <row r="36" spans="1:16" ht="39" customHeight="1" x14ac:dyDescent="0.15">
      <c r="A36" s="22"/>
      <c r="B36" s="35"/>
      <c r="C36" s="1158" t="s">
        <v>538</v>
      </c>
      <c r="D36" s="1158"/>
      <c r="E36" s="1159"/>
      <c r="F36" s="36">
        <v>1.72</v>
      </c>
      <c r="G36" s="37">
        <v>0.89</v>
      </c>
      <c r="H36" s="37">
        <v>0.82</v>
      </c>
      <c r="I36" s="37">
        <v>0.88</v>
      </c>
      <c r="J36" s="38">
        <v>0.52</v>
      </c>
      <c r="K36" s="22"/>
      <c r="L36" s="22"/>
      <c r="M36" s="22"/>
      <c r="N36" s="22"/>
      <c r="O36" s="22"/>
      <c r="P36" s="22"/>
    </row>
    <row r="37" spans="1:16" ht="39" customHeight="1" x14ac:dyDescent="0.15">
      <c r="A37" s="22"/>
      <c r="B37" s="35"/>
      <c r="C37" s="1158" t="s">
        <v>539</v>
      </c>
      <c r="D37" s="1158"/>
      <c r="E37" s="1159"/>
      <c r="F37" s="36">
        <v>0.01</v>
      </c>
      <c r="G37" s="37">
        <v>0</v>
      </c>
      <c r="H37" s="37">
        <v>0.01</v>
      </c>
      <c r="I37" s="37">
        <v>0</v>
      </c>
      <c r="J37" s="38">
        <v>0.5</v>
      </c>
      <c r="K37" s="22"/>
      <c r="L37" s="22"/>
      <c r="M37" s="22"/>
      <c r="N37" s="22"/>
      <c r="O37" s="22"/>
      <c r="P37" s="22"/>
    </row>
    <row r="38" spans="1:16" ht="39" customHeight="1" x14ac:dyDescent="0.15">
      <c r="A38" s="22"/>
      <c r="B38" s="35"/>
      <c r="C38" s="1158" t="s">
        <v>540</v>
      </c>
      <c r="D38" s="1158"/>
      <c r="E38" s="1159"/>
      <c r="F38" s="36">
        <v>1.7</v>
      </c>
      <c r="G38" s="37">
        <v>1.89</v>
      </c>
      <c r="H38" s="37">
        <v>1.72</v>
      </c>
      <c r="I38" s="37">
        <v>1.05</v>
      </c>
      <c r="J38" s="38">
        <v>0.24</v>
      </c>
      <c r="K38" s="22"/>
      <c r="L38" s="22"/>
      <c r="M38" s="22"/>
      <c r="N38" s="22"/>
      <c r="O38" s="22"/>
      <c r="P38" s="22"/>
    </row>
    <row r="39" spans="1:16" ht="39" customHeight="1" x14ac:dyDescent="0.15">
      <c r="A39" s="22"/>
      <c r="B39" s="35"/>
      <c r="C39" s="1158" t="s">
        <v>541</v>
      </c>
      <c r="D39" s="1158"/>
      <c r="E39" s="1159"/>
      <c r="F39" s="36" t="s">
        <v>492</v>
      </c>
      <c r="G39" s="37">
        <v>0</v>
      </c>
      <c r="H39" s="37">
        <v>0</v>
      </c>
      <c r="I39" s="37">
        <v>0</v>
      </c>
      <c r="J39" s="38">
        <v>0.17</v>
      </c>
      <c r="K39" s="22"/>
      <c r="L39" s="22"/>
      <c r="M39" s="22"/>
      <c r="N39" s="22"/>
      <c r="O39" s="22"/>
      <c r="P39" s="22"/>
    </row>
    <row r="40" spans="1:16" ht="39" customHeight="1" x14ac:dyDescent="0.15">
      <c r="A40" s="22"/>
      <c r="B40" s="35"/>
      <c r="C40" s="1158" t="s">
        <v>542</v>
      </c>
      <c r="D40" s="1158"/>
      <c r="E40" s="1159"/>
      <c r="F40" s="36">
        <v>0.02</v>
      </c>
      <c r="G40" s="37">
        <v>0</v>
      </c>
      <c r="H40" s="37">
        <v>0</v>
      </c>
      <c r="I40" s="37">
        <v>0</v>
      </c>
      <c r="J40" s="38">
        <v>0</v>
      </c>
      <c r="K40" s="22"/>
      <c r="L40" s="22"/>
      <c r="M40" s="22"/>
      <c r="N40" s="22"/>
      <c r="O40" s="22"/>
      <c r="P40" s="22"/>
    </row>
    <row r="41" spans="1:16" ht="39" customHeight="1" x14ac:dyDescent="0.15">
      <c r="A41" s="22"/>
      <c r="B41" s="35"/>
      <c r="C41" s="1158" t="s">
        <v>543</v>
      </c>
      <c r="D41" s="1158"/>
      <c r="E41" s="1159"/>
      <c r="F41" s="36">
        <v>0</v>
      </c>
      <c r="G41" s="37">
        <v>0</v>
      </c>
      <c r="H41" s="37">
        <v>0</v>
      </c>
      <c r="I41" s="37">
        <v>0</v>
      </c>
      <c r="J41" s="38">
        <v>0</v>
      </c>
      <c r="K41" s="22"/>
      <c r="L41" s="22"/>
      <c r="M41" s="22"/>
      <c r="N41" s="22"/>
      <c r="O41" s="22"/>
      <c r="P41" s="22"/>
    </row>
    <row r="42" spans="1:16" ht="39" customHeight="1" x14ac:dyDescent="0.15">
      <c r="A42" s="22"/>
      <c r="B42" s="39"/>
      <c r="C42" s="1158" t="s">
        <v>544</v>
      </c>
      <c r="D42" s="1158"/>
      <c r="E42" s="1159"/>
      <c r="F42" s="36" t="s">
        <v>492</v>
      </c>
      <c r="G42" s="37" t="s">
        <v>492</v>
      </c>
      <c r="H42" s="37" t="s">
        <v>492</v>
      </c>
      <c r="I42" s="37" t="s">
        <v>492</v>
      </c>
      <c r="J42" s="38" t="s">
        <v>492</v>
      </c>
      <c r="K42" s="22"/>
      <c r="L42" s="22"/>
      <c r="M42" s="22"/>
      <c r="N42" s="22"/>
      <c r="O42" s="22"/>
      <c r="P42" s="22"/>
    </row>
    <row r="43" spans="1:16" ht="39" customHeight="1" thickBot="1" x14ac:dyDescent="0.2">
      <c r="A43" s="22"/>
      <c r="B43" s="40"/>
      <c r="C43" s="1160" t="s">
        <v>545</v>
      </c>
      <c r="D43" s="1160"/>
      <c r="E43" s="1161"/>
      <c r="F43" s="41">
        <v>0.71</v>
      </c>
      <c r="G43" s="42">
        <v>0.36</v>
      </c>
      <c r="H43" s="42">
        <v>0.23</v>
      </c>
      <c r="I43" s="42">
        <v>0.02</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qceOJGnM4kaljOGItKBuSV2ruSyNiNZrpOirOWxh99YrVQcPxQ32yqrs3nPgT/F5TmAi+bzSZYvBk3BaoGPvA==" saltValue="JczLF3/fA6bNQT/XNIBa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374</v>
      </c>
      <c r="L45" s="58">
        <v>382</v>
      </c>
      <c r="M45" s="58">
        <v>376</v>
      </c>
      <c r="N45" s="58">
        <v>406</v>
      </c>
      <c r="O45" s="59">
        <v>454</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492</v>
      </c>
      <c r="L46" s="62" t="s">
        <v>492</v>
      </c>
      <c r="M46" s="62" t="s">
        <v>492</v>
      </c>
      <c r="N46" s="62" t="s">
        <v>492</v>
      </c>
      <c r="O46" s="63" t="s">
        <v>492</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492</v>
      </c>
      <c r="L47" s="62" t="s">
        <v>492</v>
      </c>
      <c r="M47" s="62" t="s">
        <v>492</v>
      </c>
      <c r="N47" s="62" t="s">
        <v>492</v>
      </c>
      <c r="O47" s="63" t="s">
        <v>492</v>
      </c>
      <c r="P47" s="46"/>
      <c r="Q47" s="46"/>
      <c r="R47" s="46"/>
      <c r="S47" s="46"/>
      <c r="T47" s="46"/>
      <c r="U47" s="46"/>
    </row>
    <row r="48" spans="1:21" ht="30.75" customHeight="1" x14ac:dyDescent="0.15">
      <c r="A48" s="46"/>
      <c r="B48" s="1166"/>
      <c r="C48" s="1167"/>
      <c r="D48" s="60"/>
      <c r="E48" s="1172" t="s">
        <v>13</v>
      </c>
      <c r="F48" s="1172"/>
      <c r="G48" s="1172"/>
      <c r="H48" s="1172"/>
      <c r="I48" s="1172"/>
      <c r="J48" s="1173"/>
      <c r="K48" s="61">
        <v>42</v>
      </c>
      <c r="L48" s="62">
        <v>42</v>
      </c>
      <c r="M48" s="62">
        <v>42</v>
      </c>
      <c r="N48" s="62">
        <v>42</v>
      </c>
      <c r="O48" s="63">
        <v>42</v>
      </c>
      <c r="P48" s="46"/>
      <c r="Q48" s="46"/>
      <c r="R48" s="46"/>
      <c r="S48" s="46"/>
      <c r="T48" s="46"/>
      <c r="U48" s="46"/>
    </row>
    <row r="49" spans="1:21" ht="30.75" customHeight="1" x14ac:dyDescent="0.15">
      <c r="A49" s="46"/>
      <c r="B49" s="1166"/>
      <c r="C49" s="1167"/>
      <c r="D49" s="60"/>
      <c r="E49" s="1172" t="s">
        <v>14</v>
      </c>
      <c r="F49" s="1172"/>
      <c r="G49" s="1172"/>
      <c r="H49" s="1172"/>
      <c r="I49" s="1172"/>
      <c r="J49" s="1173"/>
      <c r="K49" s="61">
        <v>9</v>
      </c>
      <c r="L49" s="62">
        <v>8</v>
      </c>
      <c r="M49" s="62">
        <v>8</v>
      </c>
      <c r="N49" s="62">
        <v>7</v>
      </c>
      <c r="O49" s="63">
        <v>7</v>
      </c>
      <c r="P49" s="46"/>
      <c r="Q49" s="46"/>
      <c r="R49" s="46"/>
      <c r="S49" s="46"/>
      <c r="T49" s="46"/>
      <c r="U49" s="46"/>
    </row>
    <row r="50" spans="1:21" ht="30.75" customHeight="1" x14ac:dyDescent="0.15">
      <c r="A50" s="46"/>
      <c r="B50" s="1166"/>
      <c r="C50" s="1167"/>
      <c r="D50" s="60"/>
      <c r="E50" s="1172" t="s">
        <v>15</v>
      </c>
      <c r="F50" s="1172"/>
      <c r="G50" s="1172"/>
      <c r="H50" s="1172"/>
      <c r="I50" s="1172"/>
      <c r="J50" s="1173"/>
      <c r="K50" s="61">
        <v>0</v>
      </c>
      <c r="L50" s="62">
        <v>0</v>
      </c>
      <c r="M50" s="62">
        <v>0</v>
      </c>
      <c r="N50" s="62">
        <v>0</v>
      </c>
      <c r="O50" s="63">
        <v>0</v>
      </c>
      <c r="P50" s="46"/>
      <c r="Q50" s="46"/>
      <c r="R50" s="46"/>
      <c r="S50" s="46"/>
      <c r="T50" s="46"/>
      <c r="U50" s="46"/>
    </row>
    <row r="51" spans="1:21" ht="30.75" customHeight="1" x14ac:dyDescent="0.15">
      <c r="A51" s="46"/>
      <c r="B51" s="1168"/>
      <c r="C51" s="1169"/>
      <c r="D51" s="64"/>
      <c r="E51" s="1172" t="s">
        <v>16</v>
      </c>
      <c r="F51" s="1172"/>
      <c r="G51" s="1172"/>
      <c r="H51" s="1172"/>
      <c r="I51" s="1172"/>
      <c r="J51" s="1173"/>
      <c r="K51" s="61">
        <v>0</v>
      </c>
      <c r="L51" s="62">
        <v>0</v>
      </c>
      <c r="M51" s="62">
        <v>0</v>
      </c>
      <c r="N51" s="62">
        <v>1</v>
      </c>
      <c r="O51" s="63" t="s">
        <v>492</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299</v>
      </c>
      <c r="L52" s="62">
        <v>305</v>
      </c>
      <c r="M52" s="62">
        <v>290</v>
      </c>
      <c r="N52" s="62">
        <v>299</v>
      </c>
      <c r="O52" s="63">
        <v>307</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126</v>
      </c>
      <c r="L53" s="67">
        <v>127</v>
      </c>
      <c r="M53" s="67">
        <v>136</v>
      </c>
      <c r="N53" s="67">
        <v>157</v>
      </c>
      <c r="O53" s="68">
        <v>196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80" t="s">
        <v>24</v>
      </c>
      <c r="C58" s="1181"/>
      <c r="D58" s="1186" t="s">
        <v>25</v>
      </c>
      <c r="E58" s="1187"/>
      <c r="F58" s="1187"/>
      <c r="G58" s="1187"/>
      <c r="H58" s="1187"/>
      <c r="I58" s="1187"/>
      <c r="J58" s="1188"/>
      <c r="K58" s="81" t="s">
        <v>551</v>
      </c>
      <c r="L58" s="82" t="s">
        <v>551</v>
      </c>
      <c r="M58" s="82" t="s">
        <v>551</v>
      </c>
      <c r="N58" s="82" t="s">
        <v>551</v>
      </c>
      <c r="O58" s="83" t="s">
        <v>551</v>
      </c>
    </row>
    <row r="59" spans="1:21" ht="31.5" customHeight="1" x14ac:dyDescent="0.15">
      <c r="B59" s="1182"/>
      <c r="C59" s="1183"/>
      <c r="D59" s="1189" t="s">
        <v>26</v>
      </c>
      <c r="E59" s="1190"/>
      <c r="F59" s="1190"/>
      <c r="G59" s="1190"/>
      <c r="H59" s="1190"/>
      <c r="I59" s="1190"/>
      <c r="J59" s="1191"/>
      <c r="K59" s="84" t="s">
        <v>551</v>
      </c>
      <c r="L59" s="85" t="s">
        <v>551</v>
      </c>
      <c r="M59" s="85" t="s">
        <v>551</v>
      </c>
      <c r="N59" s="85" t="s">
        <v>551</v>
      </c>
      <c r="O59" s="86" t="s">
        <v>551</v>
      </c>
    </row>
    <row r="60" spans="1:21" ht="31.5" customHeight="1" thickBot="1" x14ac:dyDescent="0.2">
      <c r="B60" s="1184"/>
      <c r="C60" s="1185"/>
      <c r="D60" s="1192" t="s">
        <v>27</v>
      </c>
      <c r="E60" s="1193"/>
      <c r="F60" s="1193"/>
      <c r="G60" s="1193"/>
      <c r="H60" s="1193"/>
      <c r="I60" s="1193"/>
      <c r="J60" s="1194"/>
      <c r="K60" s="87" t="s">
        <v>551</v>
      </c>
      <c r="L60" s="88" t="s">
        <v>551</v>
      </c>
      <c r="M60" s="88" t="s">
        <v>551</v>
      </c>
      <c r="N60" s="88" t="s">
        <v>551</v>
      </c>
      <c r="O60" s="89" t="s">
        <v>551</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ZpT12Ykju0H8Zbgv7q/kROJcYuA/VA6rlgByij/C3XAgKAjU2J+iYCrMiuR/zQ5XA1zo5eDsFaYvd8O2pFmjg==" saltValue="NNutHIthbl0vhaZEstVGc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531</v>
      </c>
      <c r="J40" s="101" t="s">
        <v>532</v>
      </c>
      <c r="K40" s="101" t="s">
        <v>533</v>
      </c>
      <c r="L40" s="101" t="s">
        <v>534</v>
      </c>
      <c r="M40" s="102" t="s">
        <v>535</v>
      </c>
    </row>
    <row r="41" spans="2:13" ht="27.75" customHeight="1" x14ac:dyDescent="0.15">
      <c r="B41" s="1195" t="s">
        <v>30</v>
      </c>
      <c r="C41" s="1196"/>
      <c r="D41" s="103"/>
      <c r="E41" s="1201" t="s">
        <v>31</v>
      </c>
      <c r="F41" s="1201"/>
      <c r="G41" s="1201"/>
      <c r="H41" s="1202"/>
      <c r="I41" s="342">
        <v>3498</v>
      </c>
      <c r="J41" s="343">
        <v>3643</v>
      </c>
      <c r="K41" s="343">
        <v>3876</v>
      </c>
      <c r="L41" s="343">
        <v>3699</v>
      </c>
      <c r="M41" s="344">
        <v>3651</v>
      </c>
    </row>
    <row r="42" spans="2:13" ht="27.75" customHeight="1" x14ac:dyDescent="0.15">
      <c r="B42" s="1197"/>
      <c r="C42" s="1198"/>
      <c r="D42" s="104"/>
      <c r="E42" s="1203" t="s">
        <v>32</v>
      </c>
      <c r="F42" s="1203"/>
      <c r="G42" s="1203"/>
      <c r="H42" s="1204"/>
      <c r="I42" s="345" t="s">
        <v>492</v>
      </c>
      <c r="J42" s="346" t="s">
        <v>492</v>
      </c>
      <c r="K42" s="346" t="s">
        <v>492</v>
      </c>
      <c r="L42" s="346" t="s">
        <v>492</v>
      </c>
      <c r="M42" s="347" t="s">
        <v>492</v>
      </c>
    </row>
    <row r="43" spans="2:13" ht="27.75" customHeight="1" x14ac:dyDescent="0.15">
      <c r="B43" s="1197"/>
      <c r="C43" s="1198"/>
      <c r="D43" s="104"/>
      <c r="E43" s="1203" t="s">
        <v>33</v>
      </c>
      <c r="F43" s="1203"/>
      <c r="G43" s="1203"/>
      <c r="H43" s="1204"/>
      <c r="I43" s="345">
        <v>343</v>
      </c>
      <c r="J43" s="346">
        <v>310</v>
      </c>
      <c r="K43" s="346">
        <v>281</v>
      </c>
      <c r="L43" s="346">
        <v>250</v>
      </c>
      <c r="M43" s="347">
        <v>221</v>
      </c>
    </row>
    <row r="44" spans="2:13" ht="27.75" customHeight="1" x14ac:dyDescent="0.15">
      <c r="B44" s="1197"/>
      <c r="C44" s="1198"/>
      <c r="D44" s="104"/>
      <c r="E44" s="1203" t="s">
        <v>34</v>
      </c>
      <c r="F44" s="1203"/>
      <c r="G44" s="1203"/>
      <c r="H44" s="1204"/>
      <c r="I44" s="345">
        <v>63</v>
      </c>
      <c r="J44" s="346">
        <v>53</v>
      </c>
      <c r="K44" s="346">
        <v>49</v>
      </c>
      <c r="L44" s="346">
        <v>153</v>
      </c>
      <c r="M44" s="347">
        <v>60</v>
      </c>
    </row>
    <row r="45" spans="2:13" ht="27.75" customHeight="1" x14ac:dyDescent="0.15">
      <c r="B45" s="1197"/>
      <c r="C45" s="1198"/>
      <c r="D45" s="104"/>
      <c r="E45" s="1203" t="s">
        <v>35</v>
      </c>
      <c r="F45" s="1203"/>
      <c r="G45" s="1203"/>
      <c r="H45" s="1204"/>
      <c r="I45" s="345">
        <v>333</v>
      </c>
      <c r="J45" s="346">
        <v>439</v>
      </c>
      <c r="K45" s="346">
        <v>419</v>
      </c>
      <c r="L45" s="346">
        <v>421</v>
      </c>
      <c r="M45" s="347">
        <v>360</v>
      </c>
    </row>
    <row r="46" spans="2:13" ht="27.75" customHeight="1" x14ac:dyDescent="0.15">
      <c r="B46" s="1197"/>
      <c r="C46" s="1198"/>
      <c r="D46" s="105"/>
      <c r="E46" s="1203" t="s">
        <v>36</v>
      </c>
      <c r="F46" s="1203"/>
      <c r="G46" s="1203"/>
      <c r="H46" s="1204"/>
      <c r="I46" s="345">
        <v>31</v>
      </c>
      <c r="J46" s="346">
        <v>40</v>
      </c>
      <c r="K46" s="346">
        <v>41</v>
      </c>
      <c r="L46" s="346">
        <v>33</v>
      </c>
      <c r="M46" s="347">
        <v>18</v>
      </c>
    </row>
    <row r="47" spans="2:13" ht="27.75" customHeight="1" x14ac:dyDescent="0.15">
      <c r="B47" s="1197"/>
      <c r="C47" s="1198"/>
      <c r="D47" s="106"/>
      <c r="E47" s="1205" t="s">
        <v>37</v>
      </c>
      <c r="F47" s="1206"/>
      <c r="G47" s="1206"/>
      <c r="H47" s="1207"/>
      <c r="I47" s="345" t="s">
        <v>492</v>
      </c>
      <c r="J47" s="346" t="s">
        <v>492</v>
      </c>
      <c r="K47" s="346" t="s">
        <v>492</v>
      </c>
      <c r="L47" s="346" t="s">
        <v>492</v>
      </c>
      <c r="M47" s="347" t="s">
        <v>492</v>
      </c>
    </row>
    <row r="48" spans="2:13" ht="27.75" customHeight="1" x14ac:dyDescent="0.15">
      <c r="B48" s="1197"/>
      <c r="C48" s="1198"/>
      <c r="D48" s="104"/>
      <c r="E48" s="1203" t="s">
        <v>38</v>
      </c>
      <c r="F48" s="1203"/>
      <c r="G48" s="1203"/>
      <c r="H48" s="1204"/>
      <c r="I48" s="345" t="s">
        <v>492</v>
      </c>
      <c r="J48" s="346" t="s">
        <v>492</v>
      </c>
      <c r="K48" s="346" t="s">
        <v>492</v>
      </c>
      <c r="L48" s="346" t="s">
        <v>492</v>
      </c>
      <c r="M48" s="347" t="s">
        <v>492</v>
      </c>
    </row>
    <row r="49" spans="2:13" ht="27.75" customHeight="1" x14ac:dyDescent="0.15">
      <c r="B49" s="1199"/>
      <c r="C49" s="1200"/>
      <c r="D49" s="104"/>
      <c r="E49" s="1203" t="s">
        <v>39</v>
      </c>
      <c r="F49" s="1203"/>
      <c r="G49" s="1203"/>
      <c r="H49" s="1204"/>
      <c r="I49" s="345" t="s">
        <v>492</v>
      </c>
      <c r="J49" s="346" t="s">
        <v>492</v>
      </c>
      <c r="K49" s="346" t="s">
        <v>492</v>
      </c>
      <c r="L49" s="346" t="s">
        <v>492</v>
      </c>
      <c r="M49" s="347" t="s">
        <v>492</v>
      </c>
    </row>
    <row r="50" spans="2:13" ht="27.75" customHeight="1" x14ac:dyDescent="0.15">
      <c r="B50" s="1208" t="s">
        <v>40</v>
      </c>
      <c r="C50" s="1209"/>
      <c r="D50" s="107"/>
      <c r="E50" s="1203" t="s">
        <v>41</v>
      </c>
      <c r="F50" s="1203"/>
      <c r="G50" s="1203"/>
      <c r="H50" s="1204"/>
      <c r="I50" s="345">
        <v>2710</v>
      </c>
      <c r="J50" s="346">
        <v>2721</v>
      </c>
      <c r="K50" s="346">
        <v>2595</v>
      </c>
      <c r="L50" s="346">
        <v>2892</v>
      </c>
      <c r="M50" s="347">
        <v>3006</v>
      </c>
    </row>
    <row r="51" spans="2:13" ht="27.75" customHeight="1" x14ac:dyDescent="0.15">
      <c r="B51" s="1197"/>
      <c r="C51" s="1198"/>
      <c r="D51" s="104"/>
      <c r="E51" s="1203" t="s">
        <v>42</v>
      </c>
      <c r="F51" s="1203"/>
      <c r="G51" s="1203"/>
      <c r="H51" s="1204"/>
      <c r="I51" s="345">
        <v>101</v>
      </c>
      <c r="J51" s="346">
        <v>91</v>
      </c>
      <c r="K51" s="346">
        <v>94</v>
      </c>
      <c r="L51" s="346">
        <v>69</v>
      </c>
      <c r="M51" s="347">
        <v>58</v>
      </c>
    </row>
    <row r="52" spans="2:13" ht="27.75" customHeight="1" x14ac:dyDescent="0.15">
      <c r="B52" s="1199"/>
      <c r="C52" s="1200"/>
      <c r="D52" s="104"/>
      <c r="E52" s="1203" t="s">
        <v>43</v>
      </c>
      <c r="F52" s="1203"/>
      <c r="G52" s="1203"/>
      <c r="H52" s="1204"/>
      <c r="I52" s="345">
        <v>2760</v>
      </c>
      <c r="J52" s="346">
        <v>2761</v>
      </c>
      <c r="K52" s="346">
        <v>2740</v>
      </c>
      <c r="L52" s="346">
        <v>2662</v>
      </c>
      <c r="M52" s="347">
        <v>2674</v>
      </c>
    </row>
    <row r="53" spans="2:13" ht="27.75" customHeight="1" thickBot="1" x14ac:dyDescent="0.2">
      <c r="B53" s="1210" t="s">
        <v>19</v>
      </c>
      <c r="C53" s="1211"/>
      <c r="D53" s="108"/>
      <c r="E53" s="1212" t="s">
        <v>44</v>
      </c>
      <c r="F53" s="1212"/>
      <c r="G53" s="1212"/>
      <c r="H53" s="1213"/>
      <c r="I53" s="348">
        <v>-1304</v>
      </c>
      <c r="J53" s="349">
        <v>-1089</v>
      </c>
      <c r="K53" s="349">
        <v>-762</v>
      </c>
      <c r="L53" s="349">
        <v>-1067</v>
      </c>
      <c r="M53" s="350">
        <v>-1428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9jCtLOHksVrlItbeE6sDLg4QLdhLW7Fu1qmEbNDH3pMizcqcDJOhzCwAutTHJqu9UM0phCKZpy8O3+am3Ip+gg==" saltValue="Oax4jNiWgpfvHkfG9Tue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533</v>
      </c>
      <c r="G54" s="117" t="s">
        <v>534</v>
      </c>
      <c r="H54" s="118" t="s">
        <v>535</v>
      </c>
    </row>
    <row r="55" spans="2:8" ht="52.5" customHeight="1" x14ac:dyDescent="0.15">
      <c r="B55" s="119"/>
      <c r="C55" s="1222" t="s">
        <v>46</v>
      </c>
      <c r="D55" s="1222"/>
      <c r="E55" s="1223"/>
      <c r="F55" s="120">
        <v>716</v>
      </c>
      <c r="G55" s="120">
        <v>936</v>
      </c>
      <c r="H55" s="121">
        <v>958</v>
      </c>
    </row>
    <row r="56" spans="2:8" ht="52.5" customHeight="1" x14ac:dyDescent="0.15">
      <c r="B56" s="122"/>
      <c r="C56" s="1224" t="s">
        <v>47</v>
      </c>
      <c r="D56" s="1224"/>
      <c r="E56" s="1225"/>
      <c r="F56" s="123">
        <v>86</v>
      </c>
      <c r="G56" s="123">
        <v>86</v>
      </c>
      <c r="H56" s="124">
        <v>93</v>
      </c>
    </row>
    <row r="57" spans="2:8" ht="53.25" customHeight="1" x14ac:dyDescent="0.15">
      <c r="B57" s="122"/>
      <c r="C57" s="1226" t="s">
        <v>48</v>
      </c>
      <c r="D57" s="1226"/>
      <c r="E57" s="1227"/>
      <c r="F57" s="125">
        <v>1806</v>
      </c>
      <c r="G57" s="125">
        <v>1813</v>
      </c>
      <c r="H57" s="126">
        <v>1920</v>
      </c>
    </row>
    <row r="58" spans="2:8" ht="45.75" customHeight="1" x14ac:dyDescent="0.15">
      <c r="B58" s="127"/>
      <c r="C58" s="1214" t="s">
        <v>568</v>
      </c>
      <c r="D58" s="1215"/>
      <c r="E58" s="1216"/>
      <c r="F58" s="128">
        <v>407</v>
      </c>
      <c r="G58" s="128">
        <v>517</v>
      </c>
      <c r="H58" s="129">
        <v>517</v>
      </c>
    </row>
    <row r="59" spans="2:8" ht="45.75" customHeight="1" x14ac:dyDescent="0.15">
      <c r="B59" s="127"/>
      <c r="C59" s="1214" t="s">
        <v>569</v>
      </c>
      <c r="D59" s="1215"/>
      <c r="E59" s="1216"/>
      <c r="F59" s="128">
        <v>335</v>
      </c>
      <c r="G59" s="128">
        <v>320</v>
      </c>
      <c r="H59" s="129">
        <v>370</v>
      </c>
    </row>
    <row r="60" spans="2:8" ht="45.75" customHeight="1" x14ac:dyDescent="0.15">
      <c r="B60" s="127"/>
      <c r="C60" s="1214" t="s">
        <v>570</v>
      </c>
      <c r="D60" s="1215"/>
      <c r="E60" s="1216"/>
      <c r="F60" s="128">
        <v>290</v>
      </c>
      <c r="G60" s="128">
        <v>271</v>
      </c>
      <c r="H60" s="129">
        <v>253</v>
      </c>
    </row>
    <row r="61" spans="2:8" ht="45.75" customHeight="1" x14ac:dyDescent="0.15">
      <c r="B61" s="127"/>
      <c r="C61" s="1214" t="s">
        <v>571</v>
      </c>
      <c r="D61" s="1215"/>
      <c r="E61" s="1216"/>
      <c r="F61" s="128">
        <v>252</v>
      </c>
      <c r="G61" s="128">
        <v>233</v>
      </c>
      <c r="H61" s="129">
        <v>221</v>
      </c>
    </row>
    <row r="62" spans="2:8" ht="45.75" customHeight="1" thickBot="1" x14ac:dyDescent="0.2">
      <c r="B62" s="130"/>
      <c r="C62" s="1217" t="s">
        <v>572</v>
      </c>
      <c r="D62" s="1218"/>
      <c r="E62" s="1219"/>
      <c r="F62" s="131">
        <v>141</v>
      </c>
      <c r="G62" s="131">
        <v>133</v>
      </c>
      <c r="H62" s="132">
        <v>169</v>
      </c>
    </row>
    <row r="63" spans="2:8" ht="52.5" customHeight="1" thickBot="1" x14ac:dyDescent="0.2">
      <c r="B63" s="133"/>
      <c r="C63" s="1220" t="s">
        <v>49</v>
      </c>
      <c r="D63" s="1220"/>
      <c r="E63" s="1221"/>
      <c r="F63" s="134">
        <v>2608</v>
      </c>
      <c r="G63" s="134">
        <v>2835</v>
      </c>
      <c r="H63" s="135">
        <v>2971</v>
      </c>
    </row>
    <row r="64" spans="2:8" x14ac:dyDescent="0.15"/>
  </sheetData>
  <sheetProtection algorithmName="SHA-512" hashValue="SGcQDJR9zzAGmXx8l4a4UzC/SREs8Ox+Y26kngs6uYgJcN2FThwipGMcRGn+wmbmtQtctuQ6qe20wK9AGmOH8Q==" saltValue="25kpLoovoKjL+AmjhvbZ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2D0AAD-BA40-4CDF-BC89-CD0E00AE8BF4}">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76"/>
      <c r="B1" s="375"/>
      <c r="DD1" s="255"/>
      <c r="DE1" s="255"/>
    </row>
    <row r="2" spans="1:109" ht="25.5" customHeight="1" x14ac:dyDescent="0.15">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15">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5" x14ac:dyDescent="0.15">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5" x14ac:dyDescent="0.15">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5" x14ac:dyDescent="0.15">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5" x14ac:dyDescent="0.15">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5" x14ac:dyDescent="0.15">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5" x14ac:dyDescent="0.15">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5" x14ac:dyDescent="0.15">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5" x14ac:dyDescent="0.15">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5" x14ac:dyDescent="0.15">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5" x14ac:dyDescent="0.15">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5" x14ac:dyDescent="0.15">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5" x14ac:dyDescent="0.15">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5" x14ac:dyDescent="0.15">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5" x14ac:dyDescent="0.15">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5" x14ac:dyDescent="0.15">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5" x14ac:dyDescent="0.15">
      <c r="DD19" s="255"/>
      <c r="DE19" s="255"/>
    </row>
    <row r="20" spans="1:109" ht="13.5" x14ac:dyDescent="0.15">
      <c r="DD20" s="255"/>
      <c r="DE20" s="255"/>
    </row>
    <row r="21" spans="1:109" ht="17.25" customHeight="1" x14ac:dyDescent="0.15">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15">
      <c r="B22" s="259"/>
    </row>
    <row r="23" spans="1:109" ht="13.5" x14ac:dyDescent="0.15">
      <c r="B23" s="259"/>
    </row>
    <row r="24" spans="1:109" ht="13.5" x14ac:dyDescent="0.15">
      <c r="B24" s="259"/>
    </row>
    <row r="25" spans="1:109" ht="13.5" x14ac:dyDescent="0.15">
      <c r="B25" s="259"/>
    </row>
    <row r="26" spans="1:109" ht="13.5" x14ac:dyDescent="0.15">
      <c r="B26" s="259"/>
    </row>
    <row r="27" spans="1:109" ht="13.5" x14ac:dyDescent="0.15">
      <c r="B27" s="259"/>
    </row>
    <row r="28" spans="1:109" ht="13.5" x14ac:dyDescent="0.15">
      <c r="B28" s="259"/>
    </row>
    <row r="29" spans="1:109" ht="13.5" x14ac:dyDescent="0.15">
      <c r="B29" s="259"/>
    </row>
    <row r="30" spans="1:109" ht="13.5" x14ac:dyDescent="0.15">
      <c r="B30" s="259"/>
    </row>
    <row r="31" spans="1:109" ht="13.5" x14ac:dyDescent="0.15">
      <c r="B31" s="259"/>
    </row>
    <row r="32" spans="1:109" ht="13.5" x14ac:dyDescent="0.15">
      <c r="B32" s="259"/>
    </row>
    <row r="33" spans="2:109" ht="13.5" x14ac:dyDescent="0.15">
      <c r="B33" s="259"/>
    </row>
    <row r="34" spans="2:109" ht="13.5" x14ac:dyDescent="0.15">
      <c r="B34" s="259"/>
    </row>
    <row r="35" spans="2:109" ht="13.5" x14ac:dyDescent="0.15">
      <c r="B35" s="259"/>
    </row>
    <row r="36" spans="2:109" ht="13.5" x14ac:dyDescent="0.15">
      <c r="B36" s="259"/>
    </row>
    <row r="37" spans="2:109" ht="13.5" x14ac:dyDescent="0.15">
      <c r="B37" s="259"/>
    </row>
    <row r="38" spans="2:109" ht="13.5" x14ac:dyDescent="0.15">
      <c r="B38" s="259"/>
    </row>
    <row r="39" spans="2:109" ht="13.5"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5" x14ac:dyDescent="0.15">
      <c r="B40" s="364"/>
      <c r="DD40" s="364"/>
      <c r="DE40" s="255"/>
    </row>
    <row r="41" spans="2:109" ht="17.25" x14ac:dyDescent="0.15">
      <c r="B41" s="256" t="s">
        <v>583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5" x14ac:dyDescent="0.15">
      <c r="B42" s="259"/>
      <c r="G42" s="361"/>
      <c r="I42" s="360"/>
      <c r="J42" s="360"/>
      <c r="K42" s="360"/>
      <c r="AM42" s="361"/>
      <c r="AN42" s="361" t="s">
        <v>579</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15">
      <c r="B43" s="259"/>
      <c r="AN43" s="1228" t="s">
        <v>582</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5" x14ac:dyDescent="0.15">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5" x14ac:dyDescent="0.15">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5" x14ac:dyDescent="0.15">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5" x14ac:dyDescent="0.15">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5" x14ac:dyDescent="0.15">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5" x14ac:dyDescent="0.15">
      <c r="B49" s="259"/>
      <c r="AN49" s="255" t="s">
        <v>577</v>
      </c>
    </row>
    <row r="50" spans="1:109" ht="13.5" x14ac:dyDescent="0.15">
      <c r="B50" s="259"/>
      <c r="G50" s="1239"/>
      <c r="H50" s="1239"/>
      <c r="I50" s="1239"/>
      <c r="J50" s="1239"/>
      <c r="K50" s="354"/>
      <c r="L50" s="354"/>
      <c r="M50" s="353"/>
      <c r="N50" s="353"/>
      <c r="AN50" s="1240"/>
      <c r="AO50" s="1241"/>
      <c r="AP50" s="1241"/>
      <c r="AQ50" s="1241"/>
      <c r="AR50" s="1241"/>
      <c r="AS50" s="1241"/>
      <c r="AT50" s="1241"/>
      <c r="AU50" s="1241"/>
      <c r="AV50" s="1241"/>
      <c r="AW50" s="1241"/>
      <c r="AX50" s="1241"/>
      <c r="AY50" s="1241"/>
      <c r="AZ50" s="1241"/>
      <c r="BA50" s="1241"/>
      <c r="BB50" s="1241"/>
      <c r="BC50" s="1241"/>
      <c r="BD50" s="1241"/>
      <c r="BE50" s="1241"/>
      <c r="BF50" s="1241"/>
      <c r="BG50" s="1241"/>
      <c r="BH50" s="1241"/>
      <c r="BI50" s="1241"/>
      <c r="BJ50" s="1241"/>
      <c r="BK50" s="1241"/>
      <c r="BL50" s="1241"/>
      <c r="BM50" s="1241"/>
      <c r="BN50" s="1241"/>
      <c r="BO50" s="1242"/>
      <c r="BP50" s="1238" t="s">
        <v>531</v>
      </c>
      <c r="BQ50" s="1238"/>
      <c r="BR50" s="1238"/>
      <c r="BS50" s="1238"/>
      <c r="BT50" s="1238"/>
      <c r="BU50" s="1238"/>
      <c r="BV50" s="1238"/>
      <c r="BW50" s="1238"/>
      <c r="BX50" s="1238" t="s">
        <v>532</v>
      </c>
      <c r="BY50" s="1238"/>
      <c r="BZ50" s="1238"/>
      <c r="CA50" s="1238"/>
      <c r="CB50" s="1238"/>
      <c r="CC50" s="1238"/>
      <c r="CD50" s="1238"/>
      <c r="CE50" s="1238"/>
      <c r="CF50" s="1238" t="s">
        <v>533</v>
      </c>
      <c r="CG50" s="1238"/>
      <c r="CH50" s="1238"/>
      <c r="CI50" s="1238"/>
      <c r="CJ50" s="1238"/>
      <c r="CK50" s="1238"/>
      <c r="CL50" s="1238"/>
      <c r="CM50" s="1238"/>
      <c r="CN50" s="1238" t="s">
        <v>534</v>
      </c>
      <c r="CO50" s="1238"/>
      <c r="CP50" s="1238"/>
      <c r="CQ50" s="1238"/>
      <c r="CR50" s="1238"/>
      <c r="CS50" s="1238"/>
      <c r="CT50" s="1238"/>
      <c r="CU50" s="1238"/>
      <c r="CV50" s="1238" t="s">
        <v>535</v>
      </c>
      <c r="CW50" s="1238"/>
      <c r="CX50" s="1238"/>
      <c r="CY50" s="1238"/>
      <c r="CZ50" s="1238"/>
      <c r="DA50" s="1238"/>
      <c r="DB50" s="1238"/>
      <c r="DC50" s="1238"/>
    </row>
    <row r="51" spans="1:109" ht="13.5" customHeight="1" x14ac:dyDescent="0.15">
      <c r="B51" s="259"/>
      <c r="G51" s="1243"/>
      <c r="H51" s="1243"/>
      <c r="I51" s="1246"/>
      <c r="J51" s="1246"/>
      <c r="K51" s="1244"/>
      <c r="L51" s="1244"/>
      <c r="M51" s="1244"/>
      <c r="N51" s="1244"/>
      <c r="AM51" s="352"/>
      <c r="AN51" s="1245" t="s">
        <v>576</v>
      </c>
      <c r="AO51" s="1245"/>
      <c r="AP51" s="1245"/>
      <c r="AQ51" s="1245"/>
      <c r="AR51" s="1245"/>
      <c r="AS51" s="1245"/>
      <c r="AT51" s="1245"/>
      <c r="AU51" s="1245"/>
      <c r="AV51" s="1245"/>
      <c r="AW51" s="1245"/>
      <c r="AX51" s="1245"/>
      <c r="AY51" s="1245"/>
      <c r="AZ51" s="1245"/>
      <c r="BA51" s="1245"/>
      <c r="BB51" s="1245" t="s">
        <v>574</v>
      </c>
      <c r="BC51" s="1245"/>
      <c r="BD51" s="1245"/>
      <c r="BE51" s="1245"/>
      <c r="BF51" s="1245"/>
      <c r="BG51" s="1245"/>
      <c r="BH51" s="1245"/>
      <c r="BI51" s="1245"/>
      <c r="BJ51" s="1245"/>
      <c r="BK51" s="1245"/>
      <c r="BL51" s="1245"/>
      <c r="BM51" s="1245"/>
      <c r="BN51" s="1245"/>
      <c r="BO51" s="1245"/>
      <c r="BP51" s="1237"/>
      <c r="BQ51" s="1237"/>
      <c r="BR51" s="1237"/>
      <c r="BS51" s="1237"/>
      <c r="BT51" s="1237"/>
      <c r="BU51" s="1237"/>
      <c r="BV51" s="1237"/>
      <c r="BW51" s="1237"/>
      <c r="BX51" s="1237"/>
      <c r="BY51" s="1237"/>
      <c r="BZ51" s="1237"/>
      <c r="CA51" s="1237"/>
      <c r="CB51" s="1237"/>
      <c r="CC51" s="1237"/>
      <c r="CD51" s="1237"/>
      <c r="CE51" s="1237"/>
      <c r="CF51" s="1237"/>
      <c r="CG51" s="1237"/>
      <c r="CH51" s="1237"/>
      <c r="CI51" s="1237"/>
      <c r="CJ51" s="1237"/>
      <c r="CK51" s="1237"/>
      <c r="CL51" s="1237"/>
      <c r="CM51" s="1237"/>
      <c r="CN51" s="1237"/>
      <c r="CO51" s="1237"/>
      <c r="CP51" s="1237"/>
      <c r="CQ51" s="1237"/>
      <c r="CR51" s="1237"/>
      <c r="CS51" s="1237"/>
      <c r="CT51" s="1237"/>
      <c r="CU51" s="1237"/>
      <c r="CV51" s="1237"/>
      <c r="CW51" s="1237"/>
      <c r="CX51" s="1237"/>
      <c r="CY51" s="1237"/>
      <c r="CZ51" s="1237"/>
      <c r="DA51" s="1237"/>
      <c r="DB51" s="1237"/>
      <c r="DC51" s="1237"/>
    </row>
    <row r="52" spans="1:109" ht="13.5" x14ac:dyDescent="0.15">
      <c r="B52" s="259"/>
      <c r="G52" s="1243"/>
      <c r="H52" s="1243"/>
      <c r="I52" s="1246"/>
      <c r="J52" s="1246"/>
      <c r="K52" s="1244"/>
      <c r="L52" s="1244"/>
      <c r="M52" s="1244"/>
      <c r="N52" s="1244"/>
      <c r="AM52" s="352"/>
      <c r="AN52" s="1245"/>
      <c r="AO52" s="1245"/>
      <c r="AP52" s="1245"/>
      <c r="AQ52" s="1245"/>
      <c r="AR52" s="1245"/>
      <c r="AS52" s="1245"/>
      <c r="AT52" s="1245"/>
      <c r="AU52" s="1245"/>
      <c r="AV52" s="1245"/>
      <c r="AW52" s="1245"/>
      <c r="AX52" s="1245"/>
      <c r="AY52" s="1245"/>
      <c r="AZ52" s="1245"/>
      <c r="BA52" s="1245"/>
      <c r="BB52" s="1245"/>
      <c r="BC52" s="1245"/>
      <c r="BD52" s="1245"/>
      <c r="BE52" s="1245"/>
      <c r="BF52" s="1245"/>
      <c r="BG52" s="1245"/>
      <c r="BH52" s="1245"/>
      <c r="BI52" s="1245"/>
      <c r="BJ52" s="1245"/>
      <c r="BK52" s="1245"/>
      <c r="BL52" s="1245"/>
      <c r="BM52" s="1245"/>
      <c r="BN52" s="1245"/>
      <c r="BO52" s="1245"/>
      <c r="BP52" s="1237"/>
      <c r="BQ52" s="1237"/>
      <c r="BR52" s="1237"/>
      <c r="BS52" s="1237"/>
      <c r="BT52" s="1237"/>
      <c r="BU52" s="1237"/>
      <c r="BV52" s="1237"/>
      <c r="BW52" s="1237"/>
      <c r="BX52" s="1237"/>
      <c r="BY52" s="1237"/>
      <c r="BZ52" s="1237"/>
      <c r="CA52" s="1237"/>
      <c r="CB52" s="1237"/>
      <c r="CC52" s="1237"/>
      <c r="CD52" s="1237"/>
      <c r="CE52" s="1237"/>
      <c r="CF52" s="1237"/>
      <c r="CG52" s="1237"/>
      <c r="CH52" s="1237"/>
      <c r="CI52" s="1237"/>
      <c r="CJ52" s="1237"/>
      <c r="CK52" s="1237"/>
      <c r="CL52" s="1237"/>
      <c r="CM52" s="1237"/>
      <c r="CN52" s="1237"/>
      <c r="CO52" s="1237"/>
      <c r="CP52" s="1237"/>
      <c r="CQ52" s="1237"/>
      <c r="CR52" s="1237"/>
      <c r="CS52" s="1237"/>
      <c r="CT52" s="1237"/>
      <c r="CU52" s="1237"/>
      <c r="CV52" s="1237"/>
      <c r="CW52" s="1237"/>
      <c r="CX52" s="1237"/>
      <c r="CY52" s="1237"/>
      <c r="CZ52" s="1237"/>
      <c r="DA52" s="1237"/>
      <c r="DB52" s="1237"/>
      <c r="DC52" s="1237"/>
    </row>
    <row r="53" spans="1:109" ht="13.5" x14ac:dyDescent="0.15">
      <c r="A53" s="360"/>
      <c r="B53" s="259"/>
      <c r="G53" s="1243"/>
      <c r="H53" s="1243"/>
      <c r="I53" s="1239"/>
      <c r="J53" s="1239"/>
      <c r="K53" s="1244"/>
      <c r="L53" s="1244"/>
      <c r="M53" s="1244"/>
      <c r="N53" s="1244"/>
      <c r="AM53" s="352"/>
      <c r="AN53" s="1245"/>
      <c r="AO53" s="1245"/>
      <c r="AP53" s="1245"/>
      <c r="AQ53" s="1245"/>
      <c r="AR53" s="1245"/>
      <c r="AS53" s="1245"/>
      <c r="AT53" s="1245"/>
      <c r="AU53" s="1245"/>
      <c r="AV53" s="1245"/>
      <c r="AW53" s="1245"/>
      <c r="AX53" s="1245"/>
      <c r="AY53" s="1245"/>
      <c r="AZ53" s="1245"/>
      <c r="BA53" s="1245"/>
      <c r="BB53" s="1245" t="s">
        <v>581</v>
      </c>
      <c r="BC53" s="1245"/>
      <c r="BD53" s="1245"/>
      <c r="BE53" s="1245"/>
      <c r="BF53" s="1245"/>
      <c r="BG53" s="1245"/>
      <c r="BH53" s="1245"/>
      <c r="BI53" s="1245"/>
      <c r="BJ53" s="1245"/>
      <c r="BK53" s="1245"/>
      <c r="BL53" s="1245"/>
      <c r="BM53" s="1245"/>
      <c r="BN53" s="1245"/>
      <c r="BO53" s="1245"/>
      <c r="BP53" s="1237">
        <v>58.9</v>
      </c>
      <c r="BQ53" s="1237"/>
      <c r="BR53" s="1237"/>
      <c r="BS53" s="1237"/>
      <c r="BT53" s="1237"/>
      <c r="BU53" s="1237"/>
      <c r="BV53" s="1237"/>
      <c r="BW53" s="1237"/>
      <c r="BX53" s="1237">
        <v>60.5</v>
      </c>
      <c r="BY53" s="1237"/>
      <c r="BZ53" s="1237"/>
      <c r="CA53" s="1237"/>
      <c r="CB53" s="1237"/>
      <c r="CC53" s="1237"/>
      <c r="CD53" s="1237"/>
      <c r="CE53" s="1237"/>
      <c r="CF53" s="1237">
        <v>58.8</v>
      </c>
      <c r="CG53" s="1237"/>
      <c r="CH53" s="1237"/>
      <c r="CI53" s="1237"/>
      <c r="CJ53" s="1237"/>
      <c r="CK53" s="1237"/>
      <c r="CL53" s="1237"/>
      <c r="CM53" s="1237"/>
      <c r="CN53" s="1237">
        <v>60.5</v>
      </c>
      <c r="CO53" s="1237"/>
      <c r="CP53" s="1237"/>
      <c r="CQ53" s="1237"/>
      <c r="CR53" s="1237"/>
      <c r="CS53" s="1237"/>
      <c r="CT53" s="1237"/>
      <c r="CU53" s="1237"/>
      <c r="CV53" s="1237">
        <v>61.7</v>
      </c>
      <c r="CW53" s="1237"/>
      <c r="CX53" s="1237"/>
      <c r="CY53" s="1237"/>
      <c r="CZ53" s="1237"/>
      <c r="DA53" s="1237"/>
      <c r="DB53" s="1237"/>
      <c r="DC53" s="1237"/>
    </row>
    <row r="54" spans="1:109" ht="13.5" x14ac:dyDescent="0.15">
      <c r="A54" s="360"/>
      <c r="B54" s="259"/>
      <c r="G54" s="1243"/>
      <c r="H54" s="1243"/>
      <c r="I54" s="1239"/>
      <c r="J54" s="1239"/>
      <c r="K54" s="1244"/>
      <c r="L54" s="1244"/>
      <c r="M54" s="1244"/>
      <c r="N54" s="1244"/>
      <c r="AM54" s="352"/>
      <c r="AN54" s="1245"/>
      <c r="AO54" s="1245"/>
      <c r="AP54" s="1245"/>
      <c r="AQ54" s="1245"/>
      <c r="AR54" s="1245"/>
      <c r="AS54" s="1245"/>
      <c r="AT54" s="1245"/>
      <c r="AU54" s="1245"/>
      <c r="AV54" s="1245"/>
      <c r="AW54" s="1245"/>
      <c r="AX54" s="1245"/>
      <c r="AY54" s="1245"/>
      <c r="AZ54" s="1245"/>
      <c r="BA54" s="1245"/>
      <c r="BB54" s="1245"/>
      <c r="BC54" s="1245"/>
      <c r="BD54" s="1245"/>
      <c r="BE54" s="1245"/>
      <c r="BF54" s="1245"/>
      <c r="BG54" s="1245"/>
      <c r="BH54" s="1245"/>
      <c r="BI54" s="1245"/>
      <c r="BJ54" s="1245"/>
      <c r="BK54" s="1245"/>
      <c r="BL54" s="1245"/>
      <c r="BM54" s="1245"/>
      <c r="BN54" s="1245"/>
      <c r="BO54" s="1245"/>
      <c r="BP54" s="1237"/>
      <c r="BQ54" s="1237"/>
      <c r="BR54" s="1237"/>
      <c r="BS54" s="1237"/>
      <c r="BT54" s="1237"/>
      <c r="BU54" s="1237"/>
      <c r="BV54" s="1237"/>
      <c r="BW54" s="1237"/>
      <c r="BX54" s="1237"/>
      <c r="BY54" s="1237"/>
      <c r="BZ54" s="1237"/>
      <c r="CA54" s="1237"/>
      <c r="CB54" s="1237"/>
      <c r="CC54" s="1237"/>
      <c r="CD54" s="1237"/>
      <c r="CE54" s="1237"/>
      <c r="CF54" s="1237"/>
      <c r="CG54" s="1237"/>
      <c r="CH54" s="1237"/>
      <c r="CI54" s="1237"/>
      <c r="CJ54" s="1237"/>
      <c r="CK54" s="1237"/>
      <c r="CL54" s="1237"/>
      <c r="CM54" s="1237"/>
      <c r="CN54" s="1237"/>
      <c r="CO54" s="1237"/>
      <c r="CP54" s="1237"/>
      <c r="CQ54" s="1237"/>
      <c r="CR54" s="1237"/>
      <c r="CS54" s="1237"/>
      <c r="CT54" s="1237"/>
      <c r="CU54" s="1237"/>
      <c r="CV54" s="1237"/>
      <c r="CW54" s="1237"/>
      <c r="CX54" s="1237"/>
      <c r="CY54" s="1237"/>
      <c r="CZ54" s="1237"/>
      <c r="DA54" s="1237"/>
      <c r="DB54" s="1237"/>
      <c r="DC54" s="1237"/>
    </row>
    <row r="55" spans="1:109" ht="13.5" x14ac:dyDescent="0.15">
      <c r="A55" s="360"/>
      <c r="B55" s="259"/>
      <c r="G55" s="1239"/>
      <c r="H55" s="1239"/>
      <c r="I55" s="1239"/>
      <c r="J55" s="1239"/>
      <c r="K55" s="1244"/>
      <c r="L55" s="1244"/>
      <c r="M55" s="1244"/>
      <c r="N55" s="1244"/>
      <c r="AN55" s="1238" t="s">
        <v>575</v>
      </c>
      <c r="AO55" s="1238"/>
      <c r="AP55" s="1238"/>
      <c r="AQ55" s="1238"/>
      <c r="AR55" s="1238"/>
      <c r="AS55" s="1238"/>
      <c r="AT55" s="1238"/>
      <c r="AU55" s="1238"/>
      <c r="AV55" s="1238"/>
      <c r="AW55" s="1238"/>
      <c r="AX55" s="1238"/>
      <c r="AY55" s="1238"/>
      <c r="AZ55" s="1238"/>
      <c r="BA55" s="1238"/>
      <c r="BB55" s="1245" t="s">
        <v>574</v>
      </c>
      <c r="BC55" s="1245"/>
      <c r="BD55" s="1245"/>
      <c r="BE55" s="1245"/>
      <c r="BF55" s="1245"/>
      <c r="BG55" s="1245"/>
      <c r="BH55" s="1245"/>
      <c r="BI55" s="1245"/>
      <c r="BJ55" s="1245"/>
      <c r="BK55" s="1245"/>
      <c r="BL55" s="1245"/>
      <c r="BM55" s="1245"/>
      <c r="BN55" s="1245"/>
      <c r="BO55" s="1245"/>
      <c r="BP55" s="1237">
        <v>0</v>
      </c>
      <c r="BQ55" s="1237"/>
      <c r="BR55" s="1237"/>
      <c r="BS55" s="1237"/>
      <c r="BT55" s="1237"/>
      <c r="BU55" s="1237"/>
      <c r="BV55" s="1237"/>
      <c r="BW55" s="1237"/>
      <c r="BX55" s="1237">
        <v>0</v>
      </c>
      <c r="BY55" s="1237"/>
      <c r="BZ55" s="1237"/>
      <c r="CA55" s="1237"/>
      <c r="CB55" s="1237"/>
      <c r="CC55" s="1237"/>
      <c r="CD55" s="1237"/>
      <c r="CE55" s="1237"/>
      <c r="CF55" s="1237">
        <v>0</v>
      </c>
      <c r="CG55" s="1237"/>
      <c r="CH55" s="1237"/>
      <c r="CI55" s="1237"/>
      <c r="CJ55" s="1237"/>
      <c r="CK55" s="1237"/>
      <c r="CL55" s="1237"/>
      <c r="CM55" s="1237"/>
      <c r="CN55" s="1237">
        <v>0</v>
      </c>
      <c r="CO55" s="1237"/>
      <c r="CP55" s="1237"/>
      <c r="CQ55" s="1237"/>
      <c r="CR55" s="1237"/>
      <c r="CS55" s="1237"/>
      <c r="CT55" s="1237"/>
      <c r="CU55" s="1237"/>
      <c r="CV55" s="1237">
        <v>0</v>
      </c>
      <c r="CW55" s="1237"/>
      <c r="CX55" s="1237"/>
      <c r="CY55" s="1237"/>
      <c r="CZ55" s="1237"/>
      <c r="DA55" s="1237"/>
      <c r="DB55" s="1237"/>
      <c r="DC55" s="1237"/>
    </row>
    <row r="56" spans="1:109" ht="13.5" x14ac:dyDescent="0.15">
      <c r="A56" s="360"/>
      <c r="B56" s="259"/>
      <c r="G56" s="1239"/>
      <c r="H56" s="1239"/>
      <c r="I56" s="1239"/>
      <c r="J56" s="1239"/>
      <c r="K56" s="1244"/>
      <c r="L56" s="1244"/>
      <c r="M56" s="1244"/>
      <c r="N56" s="1244"/>
      <c r="AN56" s="1238"/>
      <c r="AO56" s="1238"/>
      <c r="AP56" s="1238"/>
      <c r="AQ56" s="1238"/>
      <c r="AR56" s="1238"/>
      <c r="AS56" s="1238"/>
      <c r="AT56" s="1238"/>
      <c r="AU56" s="1238"/>
      <c r="AV56" s="1238"/>
      <c r="AW56" s="1238"/>
      <c r="AX56" s="1238"/>
      <c r="AY56" s="1238"/>
      <c r="AZ56" s="1238"/>
      <c r="BA56" s="1238"/>
      <c r="BB56" s="1245"/>
      <c r="BC56" s="1245"/>
      <c r="BD56" s="1245"/>
      <c r="BE56" s="1245"/>
      <c r="BF56" s="1245"/>
      <c r="BG56" s="1245"/>
      <c r="BH56" s="1245"/>
      <c r="BI56" s="1245"/>
      <c r="BJ56" s="1245"/>
      <c r="BK56" s="1245"/>
      <c r="BL56" s="1245"/>
      <c r="BM56" s="1245"/>
      <c r="BN56" s="1245"/>
      <c r="BO56" s="1245"/>
      <c r="BP56" s="1237"/>
      <c r="BQ56" s="1237"/>
      <c r="BR56" s="1237"/>
      <c r="BS56" s="1237"/>
      <c r="BT56" s="1237"/>
      <c r="BU56" s="1237"/>
      <c r="BV56" s="1237"/>
      <c r="BW56" s="1237"/>
      <c r="BX56" s="1237"/>
      <c r="BY56" s="1237"/>
      <c r="BZ56" s="1237"/>
      <c r="CA56" s="1237"/>
      <c r="CB56" s="1237"/>
      <c r="CC56" s="1237"/>
      <c r="CD56" s="1237"/>
      <c r="CE56" s="1237"/>
      <c r="CF56" s="1237"/>
      <c r="CG56" s="1237"/>
      <c r="CH56" s="1237"/>
      <c r="CI56" s="1237"/>
      <c r="CJ56" s="1237"/>
      <c r="CK56" s="1237"/>
      <c r="CL56" s="1237"/>
      <c r="CM56" s="1237"/>
      <c r="CN56" s="1237"/>
      <c r="CO56" s="1237"/>
      <c r="CP56" s="1237"/>
      <c r="CQ56" s="1237"/>
      <c r="CR56" s="1237"/>
      <c r="CS56" s="1237"/>
      <c r="CT56" s="1237"/>
      <c r="CU56" s="1237"/>
      <c r="CV56" s="1237"/>
      <c r="CW56" s="1237"/>
      <c r="CX56" s="1237"/>
      <c r="CY56" s="1237"/>
      <c r="CZ56" s="1237"/>
      <c r="DA56" s="1237"/>
      <c r="DB56" s="1237"/>
      <c r="DC56" s="1237"/>
    </row>
    <row r="57" spans="1:109" s="360" customFormat="1" ht="13.5" x14ac:dyDescent="0.15">
      <c r="B57" s="365"/>
      <c r="G57" s="1239"/>
      <c r="H57" s="1239"/>
      <c r="I57" s="1247"/>
      <c r="J57" s="1247"/>
      <c r="K57" s="1244"/>
      <c r="L57" s="1244"/>
      <c r="M57" s="1244"/>
      <c r="N57" s="1244"/>
      <c r="AM57" s="255"/>
      <c r="AN57" s="1238"/>
      <c r="AO57" s="1238"/>
      <c r="AP57" s="1238"/>
      <c r="AQ57" s="1238"/>
      <c r="AR57" s="1238"/>
      <c r="AS57" s="1238"/>
      <c r="AT57" s="1238"/>
      <c r="AU57" s="1238"/>
      <c r="AV57" s="1238"/>
      <c r="AW57" s="1238"/>
      <c r="AX57" s="1238"/>
      <c r="AY57" s="1238"/>
      <c r="AZ57" s="1238"/>
      <c r="BA57" s="1238"/>
      <c r="BB57" s="1245" t="s">
        <v>581</v>
      </c>
      <c r="BC57" s="1245"/>
      <c r="BD57" s="1245"/>
      <c r="BE57" s="1245"/>
      <c r="BF57" s="1245"/>
      <c r="BG57" s="1245"/>
      <c r="BH57" s="1245"/>
      <c r="BI57" s="1245"/>
      <c r="BJ57" s="1245"/>
      <c r="BK57" s="1245"/>
      <c r="BL57" s="1245"/>
      <c r="BM57" s="1245"/>
      <c r="BN57" s="1245"/>
      <c r="BO57" s="1245"/>
      <c r="BP57" s="1237">
        <v>60.4</v>
      </c>
      <c r="BQ57" s="1237"/>
      <c r="BR57" s="1237"/>
      <c r="BS57" s="1237"/>
      <c r="BT57" s="1237"/>
      <c r="BU57" s="1237"/>
      <c r="BV57" s="1237"/>
      <c r="BW57" s="1237"/>
      <c r="BX57" s="1237">
        <v>61.5</v>
      </c>
      <c r="BY57" s="1237"/>
      <c r="BZ57" s="1237"/>
      <c r="CA57" s="1237"/>
      <c r="CB57" s="1237"/>
      <c r="CC57" s="1237"/>
      <c r="CD57" s="1237"/>
      <c r="CE57" s="1237"/>
      <c r="CF57" s="1237">
        <v>60.8</v>
      </c>
      <c r="CG57" s="1237"/>
      <c r="CH57" s="1237"/>
      <c r="CI57" s="1237"/>
      <c r="CJ57" s="1237"/>
      <c r="CK57" s="1237"/>
      <c r="CL57" s="1237"/>
      <c r="CM57" s="1237"/>
      <c r="CN57" s="1237">
        <v>62.2</v>
      </c>
      <c r="CO57" s="1237"/>
      <c r="CP57" s="1237"/>
      <c r="CQ57" s="1237"/>
      <c r="CR57" s="1237"/>
      <c r="CS57" s="1237"/>
      <c r="CT57" s="1237"/>
      <c r="CU57" s="1237"/>
      <c r="CV57" s="1237">
        <v>62.5</v>
      </c>
      <c r="CW57" s="1237"/>
      <c r="CX57" s="1237"/>
      <c r="CY57" s="1237"/>
      <c r="CZ57" s="1237"/>
      <c r="DA57" s="1237"/>
      <c r="DB57" s="1237"/>
      <c r="DC57" s="1237"/>
      <c r="DD57" s="370"/>
      <c r="DE57" s="365"/>
    </row>
    <row r="58" spans="1:109" s="360" customFormat="1" ht="13.5" x14ac:dyDescent="0.15">
      <c r="A58" s="255"/>
      <c r="B58" s="365"/>
      <c r="G58" s="1239"/>
      <c r="H58" s="1239"/>
      <c r="I58" s="1247"/>
      <c r="J58" s="1247"/>
      <c r="K58" s="1244"/>
      <c r="L58" s="1244"/>
      <c r="M58" s="1244"/>
      <c r="N58" s="1244"/>
      <c r="AM58" s="255"/>
      <c r="AN58" s="1238"/>
      <c r="AO58" s="1238"/>
      <c r="AP58" s="1238"/>
      <c r="AQ58" s="1238"/>
      <c r="AR58" s="1238"/>
      <c r="AS58" s="1238"/>
      <c r="AT58" s="1238"/>
      <c r="AU58" s="1238"/>
      <c r="AV58" s="1238"/>
      <c r="AW58" s="1238"/>
      <c r="AX58" s="1238"/>
      <c r="AY58" s="1238"/>
      <c r="AZ58" s="1238"/>
      <c r="BA58" s="1238"/>
      <c r="BB58" s="1245"/>
      <c r="BC58" s="1245"/>
      <c r="BD58" s="1245"/>
      <c r="BE58" s="1245"/>
      <c r="BF58" s="1245"/>
      <c r="BG58" s="1245"/>
      <c r="BH58" s="1245"/>
      <c r="BI58" s="1245"/>
      <c r="BJ58" s="1245"/>
      <c r="BK58" s="1245"/>
      <c r="BL58" s="1245"/>
      <c r="BM58" s="1245"/>
      <c r="BN58" s="1245"/>
      <c r="BO58" s="1245"/>
      <c r="BP58" s="1237"/>
      <c r="BQ58" s="1237"/>
      <c r="BR58" s="1237"/>
      <c r="BS58" s="1237"/>
      <c r="BT58" s="1237"/>
      <c r="BU58" s="1237"/>
      <c r="BV58" s="1237"/>
      <c r="BW58" s="1237"/>
      <c r="BX58" s="1237"/>
      <c r="BY58" s="1237"/>
      <c r="BZ58" s="1237"/>
      <c r="CA58" s="1237"/>
      <c r="CB58" s="1237"/>
      <c r="CC58" s="1237"/>
      <c r="CD58" s="1237"/>
      <c r="CE58" s="1237"/>
      <c r="CF58" s="1237"/>
      <c r="CG58" s="1237"/>
      <c r="CH58" s="1237"/>
      <c r="CI58" s="1237"/>
      <c r="CJ58" s="1237"/>
      <c r="CK58" s="1237"/>
      <c r="CL58" s="1237"/>
      <c r="CM58" s="1237"/>
      <c r="CN58" s="1237"/>
      <c r="CO58" s="1237"/>
      <c r="CP58" s="1237"/>
      <c r="CQ58" s="1237"/>
      <c r="CR58" s="1237"/>
      <c r="CS58" s="1237"/>
      <c r="CT58" s="1237"/>
      <c r="CU58" s="1237"/>
      <c r="CV58" s="1237"/>
      <c r="CW58" s="1237"/>
      <c r="CX58" s="1237"/>
      <c r="CY58" s="1237"/>
      <c r="CZ58" s="1237"/>
      <c r="DA58" s="1237"/>
      <c r="DB58" s="1237"/>
      <c r="DC58" s="1237"/>
      <c r="DD58" s="370"/>
      <c r="DE58" s="365"/>
    </row>
    <row r="59" spans="1:109" s="360" customFormat="1" ht="13.5" x14ac:dyDescent="0.15">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5" x14ac:dyDescent="0.15">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5" x14ac:dyDescent="0.15">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5" x14ac:dyDescent="0.15">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7.25" x14ac:dyDescent="0.15">
      <c r="B63" s="312" t="s">
        <v>580</v>
      </c>
    </row>
    <row r="64" spans="1:109" ht="13.5" x14ac:dyDescent="0.15">
      <c r="B64" s="259"/>
      <c r="G64" s="361"/>
      <c r="I64" s="363"/>
      <c r="J64" s="363"/>
      <c r="K64" s="363"/>
      <c r="L64" s="363"/>
      <c r="M64" s="363"/>
      <c r="N64" s="362"/>
      <c r="AM64" s="361"/>
      <c r="AN64" s="361" t="s">
        <v>579</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5" x14ac:dyDescent="0.15">
      <c r="B65" s="259"/>
      <c r="AN65" s="1228" t="s">
        <v>578</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ht="13.5" x14ac:dyDescent="0.15">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ht="13.5" x14ac:dyDescent="0.15">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ht="13.5" x14ac:dyDescent="0.15">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ht="13.5" x14ac:dyDescent="0.15">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ht="13.5" x14ac:dyDescent="0.15">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5" x14ac:dyDescent="0.15">
      <c r="B71" s="259"/>
      <c r="G71" s="355"/>
      <c r="I71" s="358"/>
      <c r="J71" s="357"/>
      <c r="K71" s="357"/>
      <c r="L71" s="356"/>
      <c r="M71" s="357"/>
      <c r="N71" s="356"/>
      <c r="AM71" s="355"/>
      <c r="AN71" s="255" t="s">
        <v>577</v>
      </c>
    </row>
    <row r="72" spans="2:107" ht="13.5" x14ac:dyDescent="0.15">
      <c r="B72" s="259"/>
      <c r="G72" s="1239"/>
      <c r="H72" s="1239"/>
      <c r="I72" s="1239"/>
      <c r="J72" s="1239"/>
      <c r="K72" s="354"/>
      <c r="L72" s="354"/>
      <c r="M72" s="353"/>
      <c r="N72" s="353"/>
      <c r="AN72" s="1240"/>
      <c r="AO72" s="1241"/>
      <c r="AP72" s="1241"/>
      <c r="AQ72" s="1241"/>
      <c r="AR72" s="1241"/>
      <c r="AS72" s="1241"/>
      <c r="AT72" s="1241"/>
      <c r="AU72" s="1241"/>
      <c r="AV72" s="1241"/>
      <c r="AW72" s="1241"/>
      <c r="AX72" s="1241"/>
      <c r="AY72" s="1241"/>
      <c r="AZ72" s="1241"/>
      <c r="BA72" s="1241"/>
      <c r="BB72" s="1241"/>
      <c r="BC72" s="1241"/>
      <c r="BD72" s="1241"/>
      <c r="BE72" s="1241"/>
      <c r="BF72" s="1241"/>
      <c r="BG72" s="1241"/>
      <c r="BH72" s="1241"/>
      <c r="BI72" s="1241"/>
      <c r="BJ72" s="1241"/>
      <c r="BK72" s="1241"/>
      <c r="BL72" s="1241"/>
      <c r="BM72" s="1241"/>
      <c r="BN72" s="1241"/>
      <c r="BO72" s="1242"/>
      <c r="BP72" s="1238" t="s">
        <v>531</v>
      </c>
      <c r="BQ72" s="1238"/>
      <c r="BR72" s="1238"/>
      <c r="BS72" s="1238"/>
      <c r="BT72" s="1238"/>
      <c r="BU72" s="1238"/>
      <c r="BV72" s="1238"/>
      <c r="BW72" s="1238"/>
      <c r="BX72" s="1238" t="s">
        <v>532</v>
      </c>
      <c r="BY72" s="1238"/>
      <c r="BZ72" s="1238"/>
      <c r="CA72" s="1238"/>
      <c r="CB72" s="1238"/>
      <c r="CC72" s="1238"/>
      <c r="CD72" s="1238"/>
      <c r="CE72" s="1238"/>
      <c r="CF72" s="1238" t="s">
        <v>533</v>
      </c>
      <c r="CG72" s="1238"/>
      <c r="CH72" s="1238"/>
      <c r="CI72" s="1238"/>
      <c r="CJ72" s="1238"/>
      <c r="CK72" s="1238"/>
      <c r="CL72" s="1238"/>
      <c r="CM72" s="1238"/>
      <c r="CN72" s="1238" t="s">
        <v>534</v>
      </c>
      <c r="CO72" s="1238"/>
      <c r="CP72" s="1238"/>
      <c r="CQ72" s="1238"/>
      <c r="CR72" s="1238"/>
      <c r="CS72" s="1238"/>
      <c r="CT72" s="1238"/>
      <c r="CU72" s="1238"/>
      <c r="CV72" s="1238" t="s">
        <v>535</v>
      </c>
      <c r="CW72" s="1238"/>
      <c r="CX72" s="1238"/>
      <c r="CY72" s="1238"/>
      <c r="CZ72" s="1238"/>
      <c r="DA72" s="1238"/>
      <c r="DB72" s="1238"/>
      <c r="DC72" s="1238"/>
    </row>
    <row r="73" spans="2:107" ht="13.5" x14ac:dyDescent="0.15">
      <c r="B73" s="259"/>
      <c r="G73" s="1243"/>
      <c r="H73" s="1243"/>
      <c r="I73" s="1243"/>
      <c r="J73" s="1243"/>
      <c r="K73" s="1248"/>
      <c r="L73" s="1248"/>
      <c r="M73" s="1248"/>
      <c r="N73" s="1248"/>
      <c r="AM73" s="352"/>
      <c r="AN73" s="1245" t="s">
        <v>576</v>
      </c>
      <c r="AO73" s="1245"/>
      <c r="AP73" s="1245"/>
      <c r="AQ73" s="1245"/>
      <c r="AR73" s="1245"/>
      <c r="AS73" s="1245"/>
      <c r="AT73" s="1245"/>
      <c r="AU73" s="1245"/>
      <c r="AV73" s="1245"/>
      <c r="AW73" s="1245"/>
      <c r="AX73" s="1245"/>
      <c r="AY73" s="1245"/>
      <c r="AZ73" s="1245"/>
      <c r="BA73" s="1245"/>
      <c r="BB73" s="1245" t="s">
        <v>574</v>
      </c>
      <c r="BC73" s="1245"/>
      <c r="BD73" s="1245"/>
      <c r="BE73" s="1245"/>
      <c r="BF73" s="1245"/>
      <c r="BG73" s="1245"/>
      <c r="BH73" s="1245"/>
      <c r="BI73" s="1245"/>
      <c r="BJ73" s="1245"/>
      <c r="BK73" s="1245"/>
      <c r="BL73" s="1245"/>
      <c r="BM73" s="1245"/>
      <c r="BN73" s="1245"/>
      <c r="BO73" s="1245"/>
      <c r="BP73" s="1237"/>
      <c r="BQ73" s="1237"/>
      <c r="BR73" s="1237"/>
      <c r="BS73" s="1237"/>
      <c r="BT73" s="1237"/>
      <c r="BU73" s="1237"/>
      <c r="BV73" s="1237"/>
      <c r="BW73" s="1237"/>
      <c r="BX73" s="1237"/>
      <c r="BY73" s="1237"/>
      <c r="BZ73" s="1237"/>
      <c r="CA73" s="1237"/>
      <c r="CB73" s="1237"/>
      <c r="CC73" s="1237"/>
      <c r="CD73" s="1237"/>
      <c r="CE73" s="1237"/>
      <c r="CF73" s="1237"/>
      <c r="CG73" s="1237"/>
      <c r="CH73" s="1237"/>
      <c r="CI73" s="1237"/>
      <c r="CJ73" s="1237"/>
      <c r="CK73" s="1237"/>
      <c r="CL73" s="1237"/>
      <c r="CM73" s="1237"/>
      <c r="CN73" s="1237"/>
      <c r="CO73" s="1237"/>
      <c r="CP73" s="1237"/>
      <c r="CQ73" s="1237"/>
      <c r="CR73" s="1237"/>
      <c r="CS73" s="1237"/>
      <c r="CT73" s="1237"/>
      <c r="CU73" s="1237"/>
      <c r="CV73" s="1237"/>
      <c r="CW73" s="1237"/>
      <c r="CX73" s="1237"/>
      <c r="CY73" s="1237"/>
      <c r="CZ73" s="1237"/>
      <c r="DA73" s="1237"/>
      <c r="DB73" s="1237"/>
      <c r="DC73" s="1237"/>
    </row>
    <row r="74" spans="2:107" ht="13.5" x14ac:dyDescent="0.15">
      <c r="B74" s="259"/>
      <c r="G74" s="1243"/>
      <c r="H74" s="1243"/>
      <c r="I74" s="1243"/>
      <c r="J74" s="1243"/>
      <c r="K74" s="1248"/>
      <c r="L74" s="1248"/>
      <c r="M74" s="1248"/>
      <c r="N74" s="1248"/>
      <c r="AM74" s="352"/>
      <c r="AN74" s="1245"/>
      <c r="AO74" s="1245"/>
      <c r="AP74" s="1245"/>
      <c r="AQ74" s="1245"/>
      <c r="AR74" s="1245"/>
      <c r="AS74" s="1245"/>
      <c r="AT74" s="1245"/>
      <c r="AU74" s="1245"/>
      <c r="AV74" s="1245"/>
      <c r="AW74" s="1245"/>
      <c r="AX74" s="1245"/>
      <c r="AY74" s="1245"/>
      <c r="AZ74" s="1245"/>
      <c r="BA74" s="1245"/>
      <c r="BB74" s="1245"/>
      <c r="BC74" s="1245"/>
      <c r="BD74" s="1245"/>
      <c r="BE74" s="1245"/>
      <c r="BF74" s="1245"/>
      <c r="BG74" s="1245"/>
      <c r="BH74" s="1245"/>
      <c r="BI74" s="1245"/>
      <c r="BJ74" s="1245"/>
      <c r="BK74" s="1245"/>
      <c r="BL74" s="1245"/>
      <c r="BM74" s="1245"/>
      <c r="BN74" s="1245"/>
      <c r="BO74" s="1245"/>
      <c r="BP74" s="1237"/>
      <c r="BQ74" s="1237"/>
      <c r="BR74" s="1237"/>
      <c r="BS74" s="1237"/>
      <c r="BT74" s="1237"/>
      <c r="BU74" s="1237"/>
      <c r="BV74" s="1237"/>
      <c r="BW74" s="1237"/>
      <c r="BX74" s="1237"/>
      <c r="BY74" s="1237"/>
      <c r="BZ74" s="1237"/>
      <c r="CA74" s="1237"/>
      <c r="CB74" s="1237"/>
      <c r="CC74" s="1237"/>
      <c r="CD74" s="1237"/>
      <c r="CE74" s="1237"/>
      <c r="CF74" s="1237"/>
      <c r="CG74" s="1237"/>
      <c r="CH74" s="1237"/>
      <c r="CI74" s="1237"/>
      <c r="CJ74" s="1237"/>
      <c r="CK74" s="1237"/>
      <c r="CL74" s="1237"/>
      <c r="CM74" s="1237"/>
      <c r="CN74" s="1237"/>
      <c r="CO74" s="1237"/>
      <c r="CP74" s="1237"/>
      <c r="CQ74" s="1237"/>
      <c r="CR74" s="1237"/>
      <c r="CS74" s="1237"/>
      <c r="CT74" s="1237"/>
      <c r="CU74" s="1237"/>
      <c r="CV74" s="1237"/>
      <c r="CW74" s="1237"/>
      <c r="CX74" s="1237"/>
      <c r="CY74" s="1237"/>
      <c r="CZ74" s="1237"/>
      <c r="DA74" s="1237"/>
      <c r="DB74" s="1237"/>
      <c r="DC74" s="1237"/>
    </row>
    <row r="75" spans="2:107" ht="13.5" x14ac:dyDescent="0.15">
      <c r="B75" s="259"/>
      <c r="G75" s="1243"/>
      <c r="H75" s="1243"/>
      <c r="I75" s="1239"/>
      <c r="J75" s="1239"/>
      <c r="K75" s="1244"/>
      <c r="L75" s="1244"/>
      <c r="M75" s="1244"/>
      <c r="N75" s="1244"/>
      <c r="AM75" s="352"/>
      <c r="AN75" s="1245"/>
      <c r="AO75" s="1245"/>
      <c r="AP75" s="1245"/>
      <c r="AQ75" s="1245"/>
      <c r="AR75" s="1245"/>
      <c r="AS75" s="1245"/>
      <c r="AT75" s="1245"/>
      <c r="AU75" s="1245"/>
      <c r="AV75" s="1245"/>
      <c r="AW75" s="1245"/>
      <c r="AX75" s="1245"/>
      <c r="AY75" s="1245"/>
      <c r="AZ75" s="1245"/>
      <c r="BA75" s="1245"/>
      <c r="BB75" s="1245" t="s">
        <v>573</v>
      </c>
      <c r="BC75" s="1245"/>
      <c r="BD75" s="1245"/>
      <c r="BE75" s="1245"/>
      <c r="BF75" s="1245"/>
      <c r="BG75" s="1245"/>
      <c r="BH75" s="1245"/>
      <c r="BI75" s="1245"/>
      <c r="BJ75" s="1245"/>
      <c r="BK75" s="1245"/>
      <c r="BL75" s="1245"/>
      <c r="BM75" s="1245"/>
      <c r="BN75" s="1245"/>
      <c r="BO75" s="1245"/>
      <c r="BP75" s="1237">
        <v>9.1999999999999993</v>
      </c>
      <c r="BQ75" s="1237"/>
      <c r="BR75" s="1237"/>
      <c r="BS75" s="1237"/>
      <c r="BT75" s="1237"/>
      <c r="BU75" s="1237"/>
      <c r="BV75" s="1237"/>
      <c r="BW75" s="1237"/>
      <c r="BX75" s="1237">
        <v>8.4</v>
      </c>
      <c r="BY75" s="1237"/>
      <c r="BZ75" s="1237"/>
      <c r="CA75" s="1237"/>
      <c r="CB75" s="1237"/>
      <c r="CC75" s="1237"/>
      <c r="CD75" s="1237"/>
      <c r="CE75" s="1237"/>
      <c r="CF75" s="1237">
        <v>8.1</v>
      </c>
      <c r="CG75" s="1237"/>
      <c r="CH75" s="1237"/>
      <c r="CI75" s="1237"/>
      <c r="CJ75" s="1237"/>
      <c r="CK75" s="1237"/>
      <c r="CL75" s="1237"/>
      <c r="CM75" s="1237"/>
      <c r="CN75" s="1237">
        <v>8.4</v>
      </c>
      <c r="CO75" s="1237"/>
      <c r="CP75" s="1237"/>
      <c r="CQ75" s="1237"/>
      <c r="CR75" s="1237"/>
      <c r="CS75" s="1237"/>
      <c r="CT75" s="1237"/>
      <c r="CU75" s="1237"/>
      <c r="CV75" s="1237">
        <v>9.5</v>
      </c>
      <c r="CW75" s="1237"/>
      <c r="CX75" s="1237"/>
      <c r="CY75" s="1237"/>
      <c r="CZ75" s="1237"/>
      <c r="DA75" s="1237"/>
      <c r="DB75" s="1237"/>
      <c r="DC75" s="1237"/>
    </row>
    <row r="76" spans="2:107" ht="13.5" x14ac:dyDescent="0.15">
      <c r="B76" s="259"/>
      <c r="G76" s="1243"/>
      <c r="H76" s="1243"/>
      <c r="I76" s="1239"/>
      <c r="J76" s="1239"/>
      <c r="K76" s="1244"/>
      <c r="L76" s="1244"/>
      <c r="M76" s="1244"/>
      <c r="N76" s="1244"/>
      <c r="AM76" s="352"/>
      <c r="AN76" s="1245"/>
      <c r="AO76" s="1245"/>
      <c r="AP76" s="1245"/>
      <c r="AQ76" s="1245"/>
      <c r="AR76" s="1245"/>
      <c r="AS76" s="1245"/>
      <c r="AT76" s="1245"/>
      <c r="AU76" s="1245"/>
      <c r="AV76" s="1245"/>
      <c r="AW76" s="1245"/>
      <c r="AX76" s="1245"/>
      <c r="AY76" s="1245"/>
      <c r="AZ76" s="1245"/>
      <c r="BA76" s="1245"/>
      <c r="BB76" s="1245"/>
      <c r="BC76" s="1245"/>
      <c r="BD76" s="1245"/>
      <c r="BE76" s="1245"/>
      <c r="BF76" s="1245"/>
      <c r="BG76" s="1245"/>
      <c r="BH76" s="1245"/>
      <c r="BI76" s="1245"/>
      <c r="BJ76" s="1245"/>
      <c r="BK76" s="1245"/>
      <c r="BL76" s="1245"/>
      <c r="BM76" s="1245"/>
      <c r="BN76" s="1245"/>
      <c r="BO76" s="1245"/>
      <c r="BP76" s="1237"/>
      <c r="BQ76" s="1237"/>
      <c r="BR76" s="1237"/>
      <c r="BS76" s="1237"/>
      <c r="BT76" s="1237"/>
      <c r="BU76" s="1237"/>
      <c r="BV76" s="1237"/>
      <c r="BW76" s="1237"/>
      <c r="BX76" s="1237"/>
      <c r="BY76" s="1237"/>
      <c r="BZ76" s="1237"/>
      <c r="CA76" s="1237"/>
      <c r="CB76" s="1237"/>
      <c r="CC76" s="1237"/>
      <c r="CD76" s="1237"/>
      <c r="CE76" s="1237"/>
      <c r="CF76" s="1237"/>
      <c r="CG76" s="1237"/>
      <c r="CH76" s="1237"/>
      <c r="CI76" s="1237"/>
      <c r="CJ76" s="1237"/>
      <c r="CK76" s="1237"/>
      <c r="CL76" s="1237"/>
      <c r="CM76" s="1237"/>
      <c r="CN76" s="1237"/>
      <c r="CO76" s="1237"/>
      <c r="CP76" s="1237"/>
      <c r="CQ76" s="1237"/>
      <c r="CR76" s="1237"/>
      <c r="CS76" s="1237"/>
      <c r="CT76" s="1237"/>
      <c r="CU76" s="1237"/>
      <c r="CV76" s="1237"/>
      <c r="CW76" s="1237"/>
      <c r="CX76" s="1237"/>
      <c r="CY76" s="1237"/>
      <c r="CZ76" s="1237"/>
      <c r="DA76" s="1237"/>
      <c r="DB76" s="1237"/>
      <c r="DC76" s="1237"/>
    </row>
    <row r="77" spans="2:107" ht="13.5" x14ac:dyDescent="0.15">
      <c r="B77" s="259"/>
      <c r="G77" s="1239"/>
      <c r="H77" s="1239"/>
      <c r="I77" s="1239"/>
      <c r="J77" s="1239"/>
      <c r="K77" s="1248"/>
      <c r="L77" s="1248"/>
      <c r="M77" s="1248"/>
      <c r="N77" s="1248"/>
      <c r="AN77" s="1238" t="s">
        <v>575</v>
      </c>
      <c r="AO77" s="1238"/>
      <c r="AP77" s="1238"/>
      <c r="AQ77" s="1238"/>
      <c r="AR77" s="1238"/>
      <c r="AS77" s="1238"/>
      <c r="AT77" s="1238"/>
      <c r="AU77" s="1238"/>
      <c r="AV77" s="1238"/>
      <c r="AW77" s="1238"/>
      <c r="AX77" s="1238"/>
      <c r="AY77" s="1238"/>
      <c r="AZ77" s="1238"/>
      <c r="BA77" s="1238"/>
      <c r="BB77" s="1245" t="s">
        <v>574</v>
      </c>
      <c r="BC77" s="1245"/>
      <c r="BD77" s="1245"/>
      <c r="BE77" s="1245"/>
      <c r="BF77" s="1245"/>
      <c r="BG77" s="1245"/>
      <c r="BH77" s="1245"/>
      <c r="BI77" s="1245"/>
      <c r="BJ77" s="1245"/>
      <c r="BK77" s="1245"/>
      <c r="BL77" s="1245"/>
      <c r="BM77" s="1245"/>
      <c r="BN77" s="1245"/>
      <c r="BO77" s="1245"/>
      <c r="BP77" s="1237">
        <v>0</v>
      </c>
      <c r="BQ77" s="1237"/>
      <c r="BR77" s="1237"/>
      <c r="BS77" s="1237"/>
      <c r="BT77" s="1237"/>
      <c r="BU77" s="1237"/>
      <c r="BV77" s="1237"/>
      <c r="BW77" s="1237"/>
      <c r="BX77" s="1237">
        <v>0</v>
      </c>
      <c r="BY77" s="1237"/>
      <c r="BZ77" s="1237"/>
      <c r="CA77" s="1237"/>
      <c r="CB77" s="1237"/>
      <c r="CC77" s="1237"/>
      <c r="CD77" s="1237"/>
      <c r="CE77" s="1237"/>
      <c r="CF77" s="1237">
        <v>0</v>
      </c>
      <c r="CG77" s="1237"/>
      <c r="CH77" s="1237"/>
      <c r="CI77" s="1237"/>
      <c r="CJ77" s="1237"/>
      <c r="CK77" s="1237"/>
      <c r="CL77" s="1237"/>
      <c r="CM77" s="1237"/>
      <c r="CN77" s="1237">
        <v>0</v>
      </c>
      <c r="CO77" s="1237"/>
      <c r="CP77" s="1237"/>
      <c r="CQ77" s="1237"/>
      <c r="CR77" s="1237"/>
      <c r="CS77" s="1237"/>
      <c r="CT77" s="1237"/>
      <c r="CU77" s="1237"/>
      <c r="CV77" s="1237">
        <v>0</v>
      </c>
      <c r="CW77" s="1237"/>
      <c r="CX77" s="1237"/>
      <c r="CY77" s="1237"/>
      <c r="CZ77" s="1237"/>
      <c r="DA77" s="1237"/>
      <c r="DB77" s="1237"/>
      <c r="DC77" s="1237"/>
    </row>
    <row r="78" spans="2:107" ht="13.5" x14ac:dyDescent="0.15">
      <c r="B78" s="259"/>
      <c r="G78" s="1239"/>
      <c r="H78" s="1239"/>
      <c r="I78" s="1239"/>
      <c r="J78" s="1239"/>
      <c r="K78" s="1248"/>
      <c r="L78" s="1248"/>
      <c r="M78" s="1248"/>
      <c r="N78" s="1248"/>
      <c r="AN78" s="1238"/>
      <c r="AO78" s="1238"/>
      <c r="AP78" s="1238"/>
      <c r="AQ78" s="1238"/>
      <c r="AR78" s="1238"/>
      <c r="AS78" s="1238"/>
      <c r="AT78" s="1238"/>
      <c r="AU78" s="1238"/>
      <c r="AV78" s="1238"/>
      <c r="AW78" s="1238"/>
      <c r="AX78" s="1238"/>
      <c r="AY78" s="1238"/>
      <c r="AZ78" s="1238"/>
      <c r="BA78" s="1238"/>
      <c r="BB78" s="1245"/>
      <c r="BC78" s="1245"/>
      <c r="BD78" s="1245"/>
      <c r="BE78" s="1245"/>
      <c r="BF78" s="1245"/>
      <c r="BG78" s="1245"/>
      <c r="BH78" s="1245"/>
      <c r="BI78" s="1245"/>
      <c r="BJ78" s="1245"/>
      <c r="BK78" s="1245"/>
      <c r="BL78" s="1245"/>
      <c r="BM78" s="1245"/>
      <c r="BN78" s="1245"/>
      <c r="BO78" s="1245"/>
      <c r="BP78" s="1237"/>
      <c r="BQ78" s="1237"/>
      <c r="BR78" s="1237"/>
      <c r="BS78" s="1237"/>
      <c r="BT78" s="1237"/>
      <c r="BU78" s="1237"/>
      <c r="BV78" s="1237"/>
      <c r="BW78" s="1237"/>
      <c r="BX78" s="1237"/>
      <c r="BY78" s="1237"/>
      <c r="BZ78" s="1237"/>
      <c r="CA78" s="1237"/>
      <c r="CB78" s="1237"/>
      <c r="CC78" s="1237"/>
      <c r="CD78" s="1237"/>
      <c r="CE78" s="1237"/>
      <c r="CF78" s="1237"/>
      <c r="CG78" s="1237"/>
      <c r="CH78" s="1237"/>
      <c r="CI78" s="1237"/>
      <c r="CJ78" s="1237"/>
      <c r="CK78" s="1237"/>
      <c r="CL78" s="1237"/>
      <c r="CM78" s="1237"/>
      <c r="CN78" s="1237"/>
      <c r="CO78" s="1237"/>
      <c r="CP78" s="1237"/>
      <c r="CQ78" s="1237"/>
      <c r="CR78" s="1237"/>
      <c r="CS78" s="1237"/>
      <c r="CT78" s="1237"/>
      <c r="CU78" s="1237"/>
      <c r="CV78" s="1237"/>
      <c r="CW78" s="1237"/>
      <c r="CX78" s="1237"/>
      <c r="CY78" s="1237"/>
      <c r="CZ78" s="1237"/>
      <c r="DA78" s="1237"/>
      <c r="DB78" s="1237"/>
      <c r="DC78" s="1237"/>
    </row>
    <row r="79" spans="2:107" ht="13.5" x14ac:dyDescent="0.15">
      <c r="B79" s="259"/>
      <c r="G79" s="1239"/>
      <c r="H79" s="1239"/>
      <c r="I79" s="1247"/>
      <c r="J79" s="1247"/>
      <c r="K79" s="1249"/>
      <c r="L79" s="1249"/>
      <c r="M79" s="1249"/>
      <c r="N79" s="1249"/>
      <c r="AN79" s="1238"/>
      <c r="AO79" s="1238"/>
      <c r="AP79" s="1238"/>
      <c r="AQ79" s="1238"/>
      <c r="AR79" s="1238"/>
      <c r="AS79" s="1238"/>
      <c r="AT79" s="1238"/>
      <c r="AU79" s="1238"/>
      <c r="AV79" s="1238"/>
      <c r="AW79" s="1238"/>
      <c r="AX79" s="1238"/>
      <c r="AY79" s="1238"/>
      <c r="AZ79" s="1238"/>
      <c r="BA79" s="1238"/>
      <c r="BB79" s="1245" t="s">
        <v>573</v>
      </c>
      <c r="BC79" s="1245"/>
      <c r="BD79" s="1245"/>
      <c r="BE79" s="1245"/>
      <c r="BF79" s="1245"/>
      <c r="BG79" s="1245"/>
      <c r="BH79" s="1245"/>
      <c r="BI79" s="1245"/>
      <c r="BJ79" s="1245"/>
      <c r="BK79" s="1245"/>
      <c r="BL79" s="1245"/>
      <c r="BM79" s="1245"/>
      <c r="BN79" s="1245"/>
      <c r="BO79" s="1245"/>
      <c r="BP79" s="1237">
        <v>7.4</v>
      </c>
      <c r="BQ79" s="1237"/>
      <c r="BR79" s="1237"/>
      <c r="BS79" s="1237"/>
      <c r="BT79" s="1237"/>
      <c r="BU79" s="1237"/>
      <c r="BV79" s="1237"/>
      <c r="BW79" s="1237"/>
      <c r="BX79" s="1237">
        <v>8</v>
      </c>
      <c r="BY79" s="1237"/>
      <c r="BZ79" s="1237"/>
      <c r="CA79" s="1237"/>
      <c r="CB79" s="1237"/>
      <c r="CC79" s="1237"/>
      <c r="CD79" s="1237"/>
      <c r="CE79" s="1237"/>
      <c r="CF79" s="1237">
        <v>6.6</v>
      </c>
      <c r="CG79" s="1237"/>
      <c r="CH79" s="1237"/>
      <c r="CI79" s="1237"/>
      <c r="CJ79" s="1237"/>
      <c r="CK79" s="1237"/>
      <c r="CL79" s="1237"/>
      <c r="CM79" s="1237"/>
      <c r="CN79" s="1237">
        <v>6.8</v>
      </c>
      <c r="CO79" s="1237"/>
      <c r="CP79" s="1237"/>
      <c r="CQ79" s="1237"/>
      <c r="CR79" s="1237"/>
      <c r="CS79" s="1237"/>
      <c r="CT79" s="1237"/>
      <c r="CU79" s="1237"/>
      <c r="CV79" s="1237">
        <v>7.3</v>
      </c>
      <c r="CW79" s="1237"/>
      <c r="CX79" s="1237"/>
      <c r="CY79" s="1237"/>
      <c r="CZ79" s="1237"/>
      <c r="DA79" s="1237"/>
      <c r="DB79" s="1237"/>
      <c r="DC79" s="1237"/>
    </row>
    <row r="80" spans="2:107" ht="13.5" x14ac:dyDescent="0.15">
      <c r="B80" s="259"/>
      <c r="G80" s="1239"/>
      <c r="H80" s="1239"/>
      <c r="I80" s="1247"/>
      <c r="J80" s="1247"/>
      <c r="K80" s="1249"/>
      <c r="L80" s="1249"/>
      <c r="M80" s="1249"/>
      <c r="N80" s="1249"/>
      <c r="AN80" s="1238"/>
      <c r="AO80" s="1238"/>
      <c r="AP80" s="1238"/>
      <c r="AQ80" s="1238"/>
      <c r="AR80" s="1238"/>
      <c r="AS80" s="1238"/>
      <c r="AT80" s="1238"/>
      <c r="AU80" s="1238"/>
      <c r="AV80" s="1238"/>
      <c r="AW80" s="1238"/>
      <c r="AX80" s="1238"/>
      <c r="AY80" s="1238"/>
      <c r="AZ80" s="1238"/>
      <c r="BA80" s="1238"/>
      <c r="BB80" s="1245"/>
      <c r="BC80" s="1245"/>
      <c r="BD80" s="1245"/>
      <c r="BE80" s="1245"/>
      <c r="BF80" s="1245"/>
      <c r="BG80" s="1245"/>
      <c r="BH80" s="1245"/>
      <c r="BI80" s="1245"/>
      <c r="BJ80" s="1245"/>
      <c r="BK80" s="1245"/>
      <c r="BL80" s="1245"/>
      <c r="BM80" s="1245"/>
      <c r="BN80" s="1245"/>
      <c r="BO80" s="1245"/>
      <c r="BP80" s="1237"/>
      <c r="BQ80" s="1237"/>
      <c r="BR80" s="1237"/>
      <c r="BS80" s="1237"/>
      <c r="BT80" s="1237"/>
      <c r="BU80" s="1237"/>
      <c r="BV80" s="1237"/>
      <c r="BW80" s="1237"/>
      <c r="BX80" s="1237"/>
      <c r="BY80" s="1237"/>
      <c r="BZ80" s="1237"/>
      <c r="CA80" s="1237"/>
      <c r="CB80" s="1237"/>
      <c r="CC80" s="1237"/>
      <c r="CD80" s="1237"/>
      <c r="CE80" s="1237"/>
      <c r="CF80" s="1237"/>
      <c r="CG80" s="1237"/>
      <c r="CH80" s="1237"/>
      <c r="CI80" s="1237"/>
      <c r="CJ80" s="1237"/>
      <c r="CK80" s="1237"/>
      <c r="CL80" s="1237"/>
      <c r="CM80" s="1237"/>
      <c r="CN80" s="1237"/>
      <c r="CO80" s="1237"/>
      <c r="CP80" s="1237"/>
      <c r="CQ80" s="1237"/>
      <c r="CR80" s="1237"/>
      <c r="CS80" s="1237"/>
      <c r="CT80" s="1237"/>
      <c r="CU80" s="1237"/>
      <c r="CV80" s="1237"/>
      <c r="CW80" s="1237"/>
      <c r="CX80" s="1237"/>
      <c r="CY80" s="1237"/>
      <c r="CZ80" s="1237"/>
      <c r="DA80" s="1237"/>
      <c r="DB80" s="1237"/>
      <c r="DC80" s="1237"/>
    </row>
    <row r="81" spans="2:109" ht="13.5" x14ac:dyDescent="0.15">
      <c r="B81" s="259"/>
    </row>
    <row r="82" spans="2:109" ht="17.25" x14ac:dyDescent="0.15">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5"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5" x14ac:dyDescent="0.15">
      <c r="DD84" s="255"/>
      <c r="DE84" s="255"/>
    </row>
    <row r="85" spans="2:109" ht="13.5" x14ac:dyDescent="0.15">
      <c r="DD85" s="255"/>
      <c r="DE85" s="255"/>
    </row>
  </sheetData>
  <sheetProtection algorithmName="SHA-512" hashValue="BPkqWBYylAypq3XupmTqhNnx1E0cjwgAkuF/IY99KaHglQtDIdW00AUbT+7fmqg7ZpT36bP5iLdJXrf6hO+ggA==" saltValue="HCgRm+3hy1QyIlo4Az6hSg==" spinCount="100000" sheet="1" objects="1" scenarios="1" formatCells="0"/>
  <dataConsolidate/>
  <mergeCells count="112">
    <mergeCell ref="CV79:DC80"/>
    <mergeCell ref="CN77:CU78"/>
    <mergeCell ref="CV77:DC78"/>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BX51:CE52"/>
    <mergeCell ref="CN53:CU54"/>
    <mergeCell ref="I51:J52"/>
    <mergeCell ref="K51:K52"/>
    <mergeCell ref="L51:L52"/>
    <mergeCell ref="M51:M52"/>
    <mergeCell ref="N51:N52"/>
    <mergeCell ref="I57:J58"/>
    <mergeCell ref="AN55:BA58"/>
    <mergeCell ref="BB55:BO56"/>
    <mergeCell ref="BP55:BW56"/>
    <mergeCell ref="CF51:CM52"/>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I53:J54"/>
    <mergeCell ref="K53:K54"/>
    <mergeCell ref="L53:L54"/>
    <mergeCell ref="M53:M54"/>
    <mergeCell ref="N53:N54"/>
    <mergeCell ref="BB53:BO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0DBCF1-2E76-45DE-9D3B-1CEFF11D6688}">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481</v>
      </c>
    </row>
  </sheetData>
  <sheetProtection algorithmName="SHA-512" hashValue="fVMJ8rlz3ihaWlzswC5Ly5eU4VpHGlgJBzkoKkw4GIexw+j4BJ1MAKDmvSDok3O2SATOM8OkRccK4s5rlrT1Gw==" saltValue="Y4NYmwJvTP4r3QhXsiraD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AEA7C-F7B2-41F0-9CA1-A256E5DD38F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481</v>
      </c>
    </row>
  </sheetData>
  <sheetProtection algorithmName="SHA-512" hashValue="A9ZZXsN1udMTQEWt1vkBDHMcw2m3+s22sZISjBdlVAKOXPsb/IgndjongbUuAAL2zIVOH47XyAL3Ct66foR/Iw==" saltValue="crt07uKHQLM46FcFqWqnr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530</v>
      </c>
      <c r="G2" s="149"/>
      <c r="H2" s="150"/>
    </row>
    <row r="3" spans="1:8" x14ac:dyDescent="0.15">
      <c r="A3" s="146" t="s">
        <v>523</v>
      </c>
      <c r="B3" s="151"/>
      <c r="C3" s="152"/>
      <c r="D3" s="153">
        <v>254106</v>
      </c>
      <c r="E3" s="154"/>
      <c r="F3" s="155">
        <v>316937</v>
      </c>
      <c r="G3" s="156"/>
      <c r="H3" s="157"/>
    </row>
    <row r="4" spans="1:8" x14ac:dyDescent="0.15">
      <c r="A4" s="158"/>
      <c r="B4" s="159"/>
      <c r="C4" s="160"/>
      <c r="D4" s="161">
        <v>148842</v>
      </c>
      <c r="E4" s="162"/>
      <c r="F4" s="163">
        <v>199150</v>
      </c>
      <c r="G4" s="164"/>
      <c r="H4" s="165"/>
    </row>
    <row r="5" spans="1:8" x14ac:dyDescent="0.15">
      <c r="A5" s="146" t="s">
        <v>525</v>
      </c>
      <c r="B5" s="151"/>
      <c r="C5" s="152"/>
      <c r="D5" s="153">
        <v>337201</v>
      </c>
      <c r="E5" s="154"/>
      <c r="F5" s="155">
        <v>332350</v>
      </c>
      <c r="G5" s="156"/>
      <c r="H5" s="157"/>
    </row>
    <row r="6" spans="1:8" x14ac:dyDescent="0.15">
      <c r="A6" s="158"/>
      <c r="B6" s="159"/>
      <c r="C6" s="160"/>
      <c r="D6" s="161">
        <v>280408</v>
      </c>
      <c r="E6" s="162"/>
      <c r="F6" s="163">
        <v>200453</v>
      </c>
      <c r="G6" s="164"/>
      <c r="H6" s="165"/>
    </row>
    <row r="7" spans="1:8" x14ac:dyDescent="0.15">
      <c r="A7" s="146" t="s">
        <v>526</v>
      </c>
      <c r="B7" s="151"/>
      <c r="C7" s="152"/>
      <c r="D7" s="153">
        <v>454268</v>
      </c>
      <c r="E7" s="154"/>
      <c r="F7" s="155">
        <v>362690</v>
      </c>
      <c r="G7" s="156"/>
      <c r="H7" s="157"/>
    </row>
    <row r="8" spans="1:8" x14ac:dyDescent="0.15">
      <c r="A8" s="158"/>
      <c r="B8" s="159"/>
      <c r="C8" s="160"/>
      <c r="D8" s="161">
        <v>437263</v>
      </c>
      <c r="E8" s="162"/>
      <c r="F8" s="163">
        <v>172580</v>
      </c>
      <c r="G8" s="164"/>
      <c r="H8" s="165"/>
    </row>
    <row r="9" spans="1:8" x14ac:dyDescent="0.15">
      <c r="A9" s="146" t="s">
        <v>527</v>
      </c>
      <c r="B9" s="151"/>
      <c r="C9" s="152"/>
      <c r="D9" s="153">
        <v>172187</v>
      </c>
      <c r="E9" s="154"/>
      <c r="F9" s="155">
        <v>296093</v>
      </c>
      <c r="G9" s="156"/>
      <c r="H9" s="157"/>
    </row>
    <row r="10" spans="1:8" x14ac:dyDescent="0.15">
      <c r="A10" s="158"/>
      <c r="B10" s="159"/>
      <c r="C10" s="160"/>
      <c r="D10" s="161">
        <v>121316</v>
      </c>
      <c r="E10" s="162"/>
      <c r="F10" s="163">
        <v>140545</v>
      </c>
      <c r="G10" s="164"/>
      <c r="H10" s="165"/>
    </row>
    <row r="11" spans="1:8" x14ac:dyDescent="0.15">
      <c r="A11" s="146" t="s">
        <v>528</v>
      </c>
      <c r="B11" s="151"/>
      <c r="C11" s="152"/>
      <c r="D11" s="153">
        <v>266813</v>
      </c>
      <c r="E11" s="154"/>
      <c r="F11" s="155">
        <v>308655</v>
      </c>
      <c r="G11" s="156"/>
      <c r="H11" s="157"/>
    </row>
    <row r="12" spans="1:8" x14ac:dyDescent="0.15">
      <c r="A12" s="158"/>
      <c r="B12" s="159"/>
      <c r="C12" s="166"/>
      <c r="D12" s="161">
        <v>197461</v>
      </c>
      <c r="E12" s="162"/>
      <c r="F12" s="163">
        <v>169887</v>
      </c>
      <c r="G12" s="164"/>
      <c r="H12" s="165"/>
    </row>
    <row r="13" spans="1:8" x14ac:dyDescent="0.15">
      <c r="A13" s="146"/>
      <c r="B13" s="151"/>
      <c r="C13" s="152"/>
      <c r="D13" s="153">
        <v>296915</v>
      </c>
      <c r="E13" s="154"/>
      <c r="F13" s="155">
        <v>323345</v>
      </c>
      <c r="G13" s="167"/>
      <c r="H13" s="157"/>
    </row>
    <row r="14" spans="1:8" x14ac:dyDescent="0.15">
      <c r="A14" s="158"/>
      <c r="B14" s="159"/>
      <c r="C14" s="160"/>
      <c r="D14" s="161">
        <v>237058</v>
      </c>
      <c r="E14" s="162"/>
      <c r="F14" s="163">
        <v>176523</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10.34</v>
      </c>
      <c r="C19" s="168">
        <f>ROUND(VALUE(SUBSTITUTE(実質収支比率等に係る経年分析!G$48,"▲","-")),2)</f>
        <v>9.36</v>
      </c>
      <c r="D19" s="168">
        <f>ROUND(VALUE(SUBSTITUTE(実質収支比率等に係る経年分析!H$48,"▲","-")),2)</f>
        <v>14.07</v>
      </c>
      <c r="E19" s="168">
        <f>ROUND(VALUE(SUBSTITUTE(実質収支比率等に係る経年分析!I$48,"▲","-")),2)</f>
        <v>7.18</v>
      </c>
      <c r="F19" s="168">
        <f>ROUND(VALUE(SUBSTITUTE(実質収支比率等に係る経年分析!J$48,"▲","-")),2)</f>
        <v>8.14</v>
      </c>
    </row>
    <row r="20" spans="1:11" x14ac:dyDescent="0.15">
      <c r="A20" s="168" t="s">
        <v>53</v>
      </c>
      <c r="B20" s="168">
        <f>ROUND(VALUE(SUBSTITUTE(実質収支比率等に係る経年分析!F$47,"▲","-")),2)</f>
        <v>27.35</v>
      </c>
      <c r="C20" s="168">
        <f>ROUND(VALUE(SUBSTITUTE(実質収支比率等に係る経年分析!G$47,"▲","-")),2)</f>
        <v>31.25</v>
      </c>
      <c r="D20" s="168">
        <f>ROUND(VALUE(SUBSTITUTE(実質収支比率等に係る経年分析!H$47,"▲","-")),2)</f>
        <v>34.979999999999997</v>
      </c>
      <c r="E20" s="168">
        <f>ROUND(VALUE(SUBSTITUTE(実質収支比率等に係る経年分析!I$47,"▲","-")),2)</f>
        <v>47.6</v>
      </c>
      <c r="F20" s="168">
        <f>ROUND(VALUE(SUBSTITUTE(実質収支比率等に係る経年分析!J$47,"▲","-")),2)</f>
        <v>48.28</v>
      </c>
    </row>
    <row r="21" spans="1:11" x14ac:dyDescent="0.15">
      <c r="A21" s="168" t="s">
        <v>54</v>
      </c>
      <c r="B21" s="168">
        <f>IF(ISNUMBER(VALUE(SUBSTITUTE(実質収支比率等に係る経年分析!F$49,"▲","-"))),ROUND(VALUE(SUBSTITUTE(実質収支比率等に係る経年分析!F$49,"▲","-")),2),NA())</f>
        <v>7.45</v>
      </c>
      <c r="C21" s="168">
        <f>IF(ISNUMBER(VALUE(SUBSTITUTE(実質収支比率等に係る経年分析!G$49,"▲","-"))),ROUND(VALUE(SUBSTITUTE(実質収支比率等に係る経年分析!G$49,"▲","-")),2),NA())</f>
        <v>4.42</v>
      </c>
      <c r="D21" s="168">
        <f>IF(ISNUMBER(VALUE(SUBSTITUTE(実質収支比率等に係る経年分析!H$49,"▲","-"))),ROUND(VALUE(SUBSTITUTE(実質収支比率等に係る経年分析!H$49,"▲","-")),2),NA())</f>
        <v>12.48</v>
      </c>
      <c r="E21" s="168">
        <f>IF(ISNUMBER(VALUE(SUBSTITUTE(実質収支比率等に係る経年分析!I$49,"▲","-"))),ROUND(VALUE(SUBSTITUTE(実質収支比率等に係る経年分析!I$49,"▲","-")),2),NA())</f>
        <v>3.72</v>
      </c>
      <c r="F21" s="168">
        <f>IF(ISNUMBER(VALUE(SUBSTITUTE(実質収支比率等に係る経年分析!J$49,"▲","-"))),ROUND(VALUE(SUBSTITUTE(実質収支比率等に係る経年分析!J$49,"▲","-")),2),NA())</f>
        <v>2.15</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0.71</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0.36</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0.23</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0.02</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農業集落排水事業特別会計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診療所事業特別会計</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0.17</v>
      </c>
    </row>
    <row r="32" spans="1:11" x14ac:dyDescent="0.15">
      <c r="A32" s="169" t="str">
        <f>IF(連結実質赤字比率に係る赤字・黒字の構成分析!C$38="",NA(),連結実質赤字比率に係る赤字・黒字の構成分析!C$38)</f>
        <v>風力発電事業特別会計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1.7</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1.89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1.72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1.05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0.24</v>
      </c>
    </row>
    <row r="33" spans="1:16" x14ac:dyDescent="0.15">
      <c r="A33" s="169" t="str">
        <f>IF(連結実質赤字比率に係る赤字・黒字の構成分析!C$37="",NA(),連結実質赤字比率に係る赤字・黒字の構成分析!C$37)</f>
        <v>簡易水道事業特別会計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0.5</v>
      </c>
    </row>
    <row r="34" spans="1:16" x14ac:dyDescent="0.15">
      <c r="A34" s="169" t="str">
        <f>IF(連結実質赤字比率に係る赤字・黒字の構成分析!C$36="",NA(),連結実質赤字比率に係る赤字・黒字の構成分析!C$36)</f>
        <v>介護保険特別会計（保険事業勘定）</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1.72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0.89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0.82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0.88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0.52</v>
      </c>
    </row>
    <row r="35" spans="1:16" x14ac:dyDescent="0.15">
      <c r="A35" s="169" t="str">
        <f>IF(連結実質赤字比率に係る赤字・黒字の構成分析!C$35="",NA(),連結実質赤字比率に係る赤字・黒字の構成分析!C$35)</f>
        <v>国民健康保険事業特別会計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0.91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1.1000000000000001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0.67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1.54</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10.34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9.35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14.06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7.17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7.96</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299</v>
      </c>
      <c r="E42" s="170"/>
      <c r="F42" s="170"/>
      <c r="G42" s="170">
        <f>'実質公債費比率（分子）の構造'!L$52</f>
        <v>305</v>
      </c>
      <c r="H42" s="170"/>
      <c r="I42" s="170"/>
      <c r="J42" s="170">
        <f>'実質公債費比率（分子）の構造'!M$52</f>
        <v>290</v>
      </c>
      <c r="K42" s="170"/>
      <c r="L42" s="170"/>
      <c r="M42" s="170">
        <f>'実質公債費比率（分子）の構造'!N$52</f>
        <v>299</v>
      </c>
      <c r="N42" s="170"/>
      <c r="O42" s="170"/>
      <c r="P42" s="170">
        <f>'実質公債費比率（分子）の構造'!O$52</f>
        <v>307</v>
      </c>
    </row>
    <row r="43" spans="1:16" x14ac:dyDescent="0.15">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1</v>
      </c>
      <c r="L43" s="170"/>
      <c r="M43" s="170"/>
      <c r="N43" s="170" t="str">
        <f>'実質公債費比率（分子）の構造'!O$51</f>
        <v>-</v>
      </c>
      <c r="O43" s="170"/>
      <c r="P43" s="170"/>
    </row>
    <row r="44" spans="1:16" x14ac:dyDescent="0.15">
      <c r="A44" s="170" t="s">
        <v>62</v>
      </c>
      <c r="B44" s="170">
        <f>'実質公債費比率（分子）の構造'!K$50</f>
        <v>0</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f>'実質公債費比率（分子）の構造'!O$50</f>
        <v>0</v>
      </c>
      <c r="O44" s="170"/>
      <c r="P44" s="170"/>
    </row>
    <row r="45" spans="1:16" x14ac:dyDescent="0.15">
      <c r="A45" s="170" t="s">
        <v>63</v>
      </c>
      <c r="B45" s="170">
        <f>'実質公債費比率（分子）の構造'!K$49</f>
        <v>9</v>
      </c>
      <c r="C45" s="170"/>
      <c r="D45" s="170"/>
      <c r="E45" s="170">
        <f>'実質公債費比率（分子）の構造'!L$49</f>
        <v>8</v>
      </c>
      <c r="F45" s="170"/>
      <c r="G45" s="170"/>
      <c r="H45" s="170">
        <f>'実質公債費比率（分子）の構造'!M$49</f>
        <v>8</v>
      </c>
      <c r="I45" s="170"/>
      <c r="J45" s="170"/>
      <c r="K45" s="170">
        <f>'実質公債費比率（分子）の構造'!N$49</f>
        <v>7</v>
      </c>
      <c r="L45" s="170"/>
      <c r="M45" s="170"/>
      <c r="N45" s="170">
        <f>'実質公債費比率（分子）の構造'!O$49</f>
        <v>7</v>
      </c>
      <c r="O45" s="170"/>
      <c r="P45" s="170"/>
    </row>
    <row r="46" spans="1:16" x14ac:dyDescent="0.15">
      <c r="A46" s="170" t="s">
        <v>64</v>
      </c>
      <c r="B46" s="170">
        <f>'実質公債費比率（分子）の構造'!K$48</f>
        <v>42</v>
      </c>
      <c r="C46" s="170"/>
      <c r="D46" s="170"/>
      <c r="E46" s="170">
        <f>'実質公債費比率（分子）の構造'!L$48</f>
        <v>42</v>
      </c>
      <c r="F46" s="170"/>
      <c r="G46" s="170"/>
      <c r="H46" s="170">
        <f>'実質公債費比率（分子）の構造'!M$48</f>
        <v>42</v>
      </c>
      <c r="I46" s="170"/>
      <c r="J46" s="170"/>
      <c r="K46" s="170">
        <f>'実質公債費比率（分子）の構造'!N$48</f>
        <v>42</v>
      </c>
      <c r="L46" s="170"/>
      <c r="M46" s="170"/>
      <c r="N46" s="170">
        <f>'実質公債費比率（分子）の構造'!O$48</f>
        <v>42</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374</v>
      </c>
      <c r="C49" s="170"/>
      <c r="D49" s="170"/>
      <c r="E49" s="170">
        <f>'実質公債費比率（分子）の構造'!L$45</f>
        <v>382</v>
      </c>
      <c r="F49" s="170"/>
      <c r="G49" s="170"/>
      <c r="H49" s="170">
        <f>'実質公債費比率（分子）の構造'!M$45</f>
        <v>376</v>
      </c>
      <c r="I49" s="170"/>
      <c r="J49" s="170"/>
      <c r="K49" s="170">
        <f>'実質公債費比率（分子）の構造'!N$45</f>
        <v>406</v>
      </c>
      <c r="L49" s="170"/>
      <c r="M49" s="170"/>
      <c r="N49" s="170">
        <f>'実質公債費比率（分子）の構造'!O$45</f>
        <v>454</v>
      </c>
      <c r="O49" s="170"/>
      <c r="P49" s="170"/>
    </row>
    <row r="50" spans="1:16" x14ac:dyDescent="0.15">
      <c r="A50" s="170" t="s">
        <v>67</v>
      </c>
      <c r="B50" s="170" t="e">
        <f>NA()</f>
        <v>#N/A</v>
      </c>
      <c r="C50" s="170">
        <f>IF(ISNUMBER('実質公債費比率（分子）の構造'!K$53),'実質公債費比率（分子）の構造'!K$53,NA())</f>
        <v>126</v>
      </c>
      <c r="D50" s="170" t="e">
        <f>NA()</f>
        <v>#N/A</v>
      </c>
      <c r="E50" s="170" t="e">
        <f>NA()</f>
        <v>#N/A</v>
      </c>
      <c r="F50" s="170">
        <f>IF(ISNUMBER('実質公債費比率（分子）の構造'!L$53),'実質公債費比率（分子）の構造'!L$53,NA())</f>
        <v>127</v>
      </c>
      <c r="G50" s="170" t="e">
        <f>NA()</f>
        <v>#N/A</v>
      </c>
      <c r="H50" s="170" t="e">
        <f>NA()</f>
        <v>#N/A</v>
      </c>
      <c r="I50" s="170">
        <f>IF(ISNUMBER('実質公債費比率（分子）の構造'!M$53),'実質公債費比率（分子）の構造'!M$53,NA())</f>
        <v>136</v>
      </c>
      <c r="J50" s="170" t="e">
        <f>NA()</f>
        <v>#N/A</v>
      </c>
      <c r="K50" s="170" t="e">
        <f>NA()</f>
        <v>#N/A</v>
      </c>
      <c r="L50" s="170">
        <f>IF(ISNUMBER('実質公債費比率（分子）の構造'!N$53),'実質公債費比率（分子）の構造'!N$53,NA())</f>
        <v>157</v>
      </c>
      <c r="M50" s="170" t="e">
        <f>NA()</f>
        <v>#N/A</v>
      </c>
      <c r="N50" s="170" t="e">
        <f>NA()</f>
        <v>#N/A</v>
      </c>
      <c r="O50" s="170">
        <f>IF(ISNUMBER('実質公債費比率（分子）の構造'!O$53),'実質公債費比率（分子）の構造'!O$53,NA())</f>
        <v>196</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2760</v>
      </c>
      <c r="E56" s="169"/>
      <c r="F56" s="169"/>
      <c r="G56" s="169">
        <f>'将来負担比率（分子）の構造'!J$52</f>
        <v>2761</v>
      </c>
      <c r="H56" s="169"/>
      <c r="I56" s="169"/>
      <c r="J56" s="169">
        <f>'将来負担比率（分子）の構造'!K$52</f>
        <v>2740</v>
      </c>
      <c r="K56" s="169"/>
      <c r="L56" s="169"/>
      <c r="M56" s="169">
        <f>'将来負担比率（分子）の構造'!L$52</f>
        <v>2662</v>
      </c>
      <c r="N56" s="169"/>
      <c r="O56" s="169"/>
      <c r="P56" s="169">
        <f>'将来負担比率（分子）の構造'!M$52</f>
        <v>2674</v>
      </c>
    </row>
    <row r="57" spans="1:16" x14ac:dyDescent="0.15">
      <c r="A57" s="169" t="s">
        <v>42</v>
      </c>
      <c r="B57" s="169"/>
      <c r="C57" s="169"/>
      <c r="D57" s="169">
        <f>'将来負担比率（分子）の構造'!I$51</f>
        <v>101</v>
      </c>
      <c r="E57" s="169"/>
      <c r="F57" s="169"/>
      <c r="G57" s="169">
        <f>'将来負担比率（分子）の構造'!J$51</f>
        <v>91</v>
      </c>
      <c r="H57" s="169"/>
      <c r="I57" s="169"/>
      <c r="J57" s="169">
        <f>'将来負担比率（分子）の構造'!K$51</f>
        <v>94</v>
      </c>
      <c r="K57" s="169"/>
      <c r="L57" s="169"/>
      <c r="M57" s="169">
        <f>'将来負担比率（分子）の構造'!L$51</f>
        <v>69</v>
      </c>
      <c r="N57" s="169"/>
      <c r="O57" s="169"/>
      <c r="P57" s="169">
        <f>'将来負担比率（分子）の構造'!M$51</f>
        <v>58</v>
      </c>
    </row>
    <row r="58" spans="1:16" x14ac:dyDescent="0.15">
      <c r="A58" s="169" t="s">
        <v>41</v>
      </c>
      <c r="B58" s="169"/>
      <c r="C58" s="169"/>
      <c r="D58" s="169">
        <f>'将来負担比率（分子）の構造'!I$50</f>
        <v>2710</v>
      </c>
      <c r="E58" s="169"/>
      <c r="F58" s="169"/>
      <c r="G58" s="169">
        <f>'将来負担比率（分子）の構造'!J$50</f>
        <v>2721</v>
      </c>
      <c r="H58" s="169"/>
      <c r="I58" s="169"/>
      <c r="J58" s="169">
        <f>'将来負担比率（分子）の構造'!K$50</f>
        <v>2595</v>
      </c>
      <c r="K58" s="169"/>
      <c r="L58" s="169"/>
      <c r="M58" s="169">
        <f>'将来負担比率（分子）の構造'!L$50</f>
        <v>2892</v>
      </c>
      <c r="N58" s="169"/>
      <c r="O58" s="169"/>
      <c r="P58" s="169">
        <f>'将来負担比率（分子）の構造'!M$50</f>
        <v>3006</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31</v>
      </c>
      <c r="C61" s="169"/>
      <c r="D61" s="169"/>
      <c r="E61" s="169">
        <f>'将来負担比率（分子）の構造'!J$46</f>
        <v>40</v>
      </c>
      <c r="F61" s="169"/>
      <c r="G61" s="169"/>
      <c r="H61" s="169">
        <f>'将来負担比率（分子）の構造'!K$46</f>
        <v>41</v>
      </c>
      <c r="I61" s="169"/>
      <c r="J61" s="169"/>
      <c r="K61" s="169">
        <f>'将来負担比率（分子）の構造'!L$46</f>
        <v>33</v>
      </c>
      <c r="L61" s="169"/>
      <c r="M61" s="169"/>
      <c r="N61" s="169">
        <f>'将来負担比率（分子）の構造'!M$46</f>
        <v>18</v>
      </c>
      <c r="O61" s="169"/>
      <c r="P61" s="169"/>
    </row>
    <row r="62" spans="1:16" x14ac:dyDescent="0.15">
      <c r="A62" s="169" t="s">
        <v>35</v>
      </c>
      <c r="B62" s="169">
        <f>'将来負担比率（分子）の構造'!I$45</f>
        <v>333</v>
      </c>
      <c r="C62" s="169"/>
      <c r="D62" s="169"/>
      <c r="E62" s="169">
        <f>'将来負担比率（分子）の構造'!J$45</f>
        <v>439</v>
      </c>
      <c r="F62" s="169"/>
      <c r="G62" s="169"/>
      <c r="H62" s="169">
        <f>'将来負担比率（分子）の構造'!K$45</f>
        <v>419</v>
      </c>
      <c r="I62" s="169"/>
      <c r="J62" s="169"/>
      <c r="K62" s="169">
        <f>'将来負担比率（分子）の構造'!L$45</f>
        <v>421</v>
      </c>
      <c r="L62" s="169"/>
      <c r="M62" s="169"/>
      <c r="N62" s="169">
        <f>'将来負担比率（分子）の構造'!M$45</f>
        <v>360</v>
      </c>
      <c r="O62" s="169"/>
      <c r="P62" s="169"/>
    </row>
    <row r="63" spans="1:16" x14ac:dyDescent="0.15">
      <c r="A63" s="169" t="s">
        <v>34</v>
      </c>
      <c r="B63" s="169">
        <f>'将来負担比率（分子）の構造'!I$44</f>
        <v>63</v>
      </c>
      <c r="C63" s="169"/>
      <c r="D63" s="169"/>
      <c r="E63" s="169">
        <f>'将来負担比率（分子）の構造'!J$44</f>
        <v>53</v>
      </c>
      <c r="F63" s="169"/>
      <c r="G63" s="169"/>
      <c r="H63" s="169">
        <f>'将来負担比率（分子）の構造'!K$44</f>
        <v>49</v>
      </c>
      <c r="I63" s="169"/>
      <c r="J63" s="169"/>
      <c r="K63" s="169">
        <f>'将来負担比率（分子）の構造'!L$44</f>
        <v>153</v>
      </c>
      <c r="L63" s="169"/>
      <c r="M63" s="169"/>
      <c r="N63" s="169">
        <f>'将来負担比率（分子）の構造'!M$44</f>
        <v>60</v>
      </c>
      <c r="O63" s="169"/>
      <c r="P63" s="169"/>
    </row>
    <row r="64" spans="1:16" x14ac:dyDescent="0.15">
      <c r="A64" s="169" t="s">
        <v>33</v>
      </c>
      <c r="B64" s="169">
        <f>'将来負担比率（分子）の構造'!I$43</f>
        <v>343</v>
      </c>
      <c r="C64" s="169"/>
      <c r="D64" s="169"/>
      <c r="E64" s="169">
        <f>'将来負担比率（分子）の構造'!J$43</f>
        <v>310</v>
      </c>
      <c r="F64" s="169"/>
      <c r="G64" s="169"/>
      <c r="H64" s="169">
        <f>'将来負担比率（分子）の構造'!K$43</f>
        <v>281</v>
      </c>
      <c r="I64" s="169"/>
      <c r="J64" s="169"/>
      <c r="K64" s="169">
        <f>'将来負担比率（分子）の構造'!L$43</f>
        <v>250</v>
      </c>
      <c r="L64" s="169"/>
      <c r="M64" s="169"/>
      <c r="N64" s="169">
        <f>'将来負担比率（分子）の構造'!M$43</f>
        <v>221</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3498</v>
      </c>
      <c r="C66" s="169"/>
      <c r="D66" s="169"/>
      <c r="E66" s="169">
        <f>'将来負担比率（分子）の構造'!J$41</f>
        <v>3643</v>
      </c>
      <c r="F66" s="169"/>
      <c r="G66" s="169"/>
      <c r="H66" s="169">
        <f>'将来負担比率（分子）の構造'!K$41</f>
        <v>3876</v>
      </c>
      <c r="I66" s="169"/>
      <c r="J66" s="169"/>
      <c r="K66" s="169">
        <f>'将来負担比率（分子）の構造'!L$41</f>
        <v>3699</v>
      </c>
      <c r="L66" s="169"/>
      <c r="M66" s="169"/>
      <c r="N66" s="169">
        <f>'将来負担比率（分子）の構造'!M$41</f>
        <v>3651</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716</v>
      </c>
      <c r="C72" s="173">
        <f>基金残高に係る経年分析!G55</f>
        <v>936</v>
      </c>
      <c r="D72" s="173">
        <f>基金残高に係る経年分析!H55</f>
        <v>958</v>
      </c>
    </row>
    <row r="73" spans="1:16" x14ac:dyDescent="0.15">
      <c r="A73" s="172" t="s">
        <v>74</v>
      </c>
      <c r="B73" s="173">
        <f>基金残高に係る経年分析!F56</f>
        <v>86</v>
      </c>
      <c r="C73" s="173">
        <f>基金残高に係る経年分析!G56</f>
        <v>86</v>
      </c>
      <c r="D73" s="173">
        <f>基金残高に係る経年分析!H56</f>
        <v>93</v>
      </c>
    </row>
    <row r="74" spans="1:16" x14ac:dyDescent="0.15">
      <c r="A74" s="172" t="s">
        <v>75</v>
      </c>
      <c r="B74" s="173">
        <f>基金残高に係る経年分析!F57</f>
        <v>1806</v>
      </c>
      <c r="C74" s="173">
        <f>基金残高に係る経年分析!G57</f>
        <v>1813</v>
      </c>
      <c r="D74" s="173">
        <f>基金残高に係る経年分析!H57</f>
        <v>1920</v>
      </c>
    </row>
  </sheetData>
  <sheetProtection algorithmName="SHA-512" hashValue="o6BpLXwzhN7eahd0cmEl55lfb6lTrWgldOOxl5Cl/Zht//6EWgAn9Ju/9VOk1JnmVyiOSeAj+YLQZW/gA9UxTQ==" saltValue="Ij8rRnARlG411b9IDBTG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201</v>
      </c>
      <c r="DI1" s="616"/>
      <c r="DJ1" s="616"/>
      <c r="DK1" s="616"/>
      <c r="DL1" s="616"/>
      <c r="DM1" s="616"/>
      <c r="DN1" s="617"/>
      <c r="DO1" s="208"/>
      <c r="DP1" s="615" t="s">
        <v>202</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204</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205</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206</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207</v>
      </c>
      <c r="S4" s="619"/>
      <c r="T4" s="619"/>
      <c r="U4" s="619"/>
      <c r="V4" s="619"/>
      <c r="W4" s="619"/>
      <c r="X4" s="619"/>
      <c r="Y4" s="620"/>
      <c r="Z4" s="618" t="s">
        <v>208</v>
      </c>
      <c r="AA4" s="619"/>
      <c r="AB4" s="619"/>
      <c r="AC4" s="620"/>
      <c r="AD4" s="618" t="s">
        <v>209</v>
      </c>
      <c r="AE4" s="619"/>
      <c r="AF4" s="619"/>
      <c r="AG4" s="619"/>
      <c r="AH4" s="619"/>
      <c r="AI4" s="619"/>
      <c r="AJ4" s="619"/>
      <c r="AK4" s="620"/>
      <c r="AL4" s="618" t="s">
        <v>208</v>
      </c>
      <c r="AM4" s="619"/>
      <c r="AN4" s="619"/>
      <c r="AO4" s="620"/>
      <c r="AP4" s="621" t="s">
        <v>210</v>
      </c>
      <c r="AQ4" s="621"/>
      <c r="AR4" s="621"/>
      <c r="AS4" s="621"/>
      <c r="AT4" s="621"/>
      <c r="AU4" s="621"/>
      <c r="AV4" s="621"/>
      <c r="AW4" s="621"/>
      <c r="AX4" s="621"/>
      <c r="AY4" s="621"/>
      <c r="AZ4" s="621"/>
      <c r="BA4" s="621"/>
      <c r="BB4" s="621"/>
      <c r="BC4" s="621"/>
      <c r="BD4" s="621"/>
      <c r="BE4" s="621"/>
      <c r="BF4" s="621"/>
      <c r="BG4" s="621" t="s">
        <v>211</v>
      </c>
      <c r="BH4" s="621"/>
      <c r="BI4" s="621"/>
      <c r="BJ4" s="621"/>
      <c r="BK4" s="621"/>
      <c r="BL4" s="621"/>
      <c r="BM4" s="621"/>
      <c r="BN4" s="621"/>
      <c r="BO4" s="621" t="s">
        <v>208</v>
      </c>
      <c r="BP4" s="621"/>
      <c r="BQ4" s="621"/>
      <c r="BR4" s="621"/>
      <c r="BS4" s="621" t="s">
        <v>212</v>
      </c>
      <c r="BT4" s="621"/>
      <c r="BU4" s="621"/>
      <c r="BV4" s="621"/>
      <c r="BW4" s="621"/>
      <c r="BX4" s="621"/>
      <c r="BY4" s="621"/>
      <c r="BZ4" s="621"/>
      <c r="CA4" s="621"/>
      <c r="CB4" s="621"/>
      <c r="CD4" s="618" t="s">
        <v>213</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214</v>
      </c>
      <c r="C5" s="623"/>
      <c r="D5" s="623"/>
      <c r="E5" s="623"/>
      <c r="F5" s="623"/>
      <c r="G5" s="623"/>
      <c r="H5" s="623"/>
      <c r="I5" s="623"/>
      <c r="J5" s="623"/>
      <c r="K5" s="623"/>
      <c r="L5" s="623"/>
      <c r="M5" s="623"/>
      <c r="N5" s="623"/>
      <c r="O5" s="623"/>
      <c r="P5" s="623"/>
      <c r="Q5" s="624"/>
      <c r="R5" s="625">
        <v>197844</v>
      </c>
      <c r="S5" s="626"/>
      <c r="T5" s="626"/>
      <c r="U5" s="626"/>
      <c r="V5" s="626"/>
      <c r="W5" s="626"/>
      <c r="X5" s="626"/>
      <c r="Y5" s="627"/>
      <c r="Z5" s="628">
        <v>5.3</v>
      </c>
      <c r="AA5" s="628"/>
      <c r="AB5" s="628"/>
      <c r="AC5" s="628"/>
      <c r="AD5" s="629">
        <v>197844</v>
      </c>
      <c r="AE5" s="629"/>
      <c r="AF5" s="629"/>
      <c r="AG5" s="629"/>
      <c r="AH5" s="629"/>
      <c r="AI5" s="629"/>
      <c r="AJ5" s="629"/>
      <c r="AK5" s="629"/>
      <c r="AL5" s="630">
        <v>9.9</v>
      </c>
      <c r="AM5" s="631"/>
      <c r="AN5" s="631"/>
      <c r="AO5" s="632"/>
      <c r="AP5" s="622" t="s">
        <v>215</v>
      </c>
      <c r="AQ5" s="623"/>
      <c r="AR5" s="623"/>
      <c r="AS5" s="623"/>
      <c r="AT5" s="623"/>
      <c r="AU5" s="623"/>
      <c r="AV5" s="623"/>
      <c r="AW5" s="623"/>
      <c r="AX5" s="623"/>
      <c r="AY5" s="623"/>
      <c r="AZ5" s="623"/>
      <c r="BA5" s="623"/>
      <c r="BB5" s="623"/>
      <c r="BC5" s="623"/>
      <c r="BD5" s="623"/>
      <c r="BE5" s="623"/>
      <c r="BF5" s="624"/>
      <c r="BG5" s="636">
        <v>197844</v>
      </c>
      <c r="BH5" s="637"/>
      <c r="BI5" s="637"/>
      <c r="BJ5" s="637"/>
      <c r="BK5" s="637"/>
      <c r="BL5" s="637"/>
      <c r="BM5" s="637"/>
      <c r="BN5" s="638"/>
      <c r="BO5" s="639">
        <v>100</v>
      </c>
      <c r="BP5" s="639"/>
      <c r="BQ5" s="639"/>
      <c r="BR5" s="639"/>
      <c r="BS5" s="640">
        <v>6213</v>
      </c>
      <c r="BT5" s="640"/>
      <c r="BU5" s="640"/>
      <c r="BV5" s="640"/>
      <c r="BW5" s="640"/>
      <c r="BX5" s="640"/>
      <c r="BY5" s="640"/>
      <c r="BZ5" s="640"/>
      <c r="CA5" s="640"/>
      <c r="CB5" s="644"/>
      <c r="CD5" s="618" t="s">
        <v>210</v>
      </c>
      <c r="CE5" s="619"/>
      <c r="CF5" s="619"/>
      <c r="CG5" s="619"/>
      <c r="CH5" s="619"/>
      <c r="CI5" s="619"/>
      <c r="CJ5" s="619"/>
      <c r="CK5" s="619"/>
      <c r="CL5" s="619"/>
      <c r="CM5" s="619"/>
      <c r="CN5" s="619"/>
      <c r="CO5" s="619"/>
      <c r="CP5" s="619"/>
      <c r="CQ5" s="620"/>
      <c r="CR5" s="618" t="s">
        <v>216</v>
      </c>
      <c r="CS5" s="619"/>
      <c r="CT5" s="619"/>
      <c r="CU5" s="619"/>
      <c r="CV5" s="619"/>
      <c r="CW5" s="619"/>
      <c r="CX5" s="619"/>
      <c r="CY5" s="620"/>
      <c r="CZ5" s="618" t="s">
        <v>208</v>
      </c>
      <c r="DA5" s="619"/>
      <c r="DB5" s="619"/>
      <c r="DC5" s="620"/>
      <c r="DD5" s="618" t="s">
        <v>217</v>
      </c>
      <c r="DE5" s="619"/>
      <c r="DF5" s="619"/>
      <c r="DG5" s="619"/>
      <c r="DH5" s="619"/>
      <c r="DI5" s="619"/>
      <c r="DJ5" s="619"/>
      <c r="DK5" s="619"/>
      <c r="DL5" s="619"/>
      <c r="DM5" s="619"/>
      <c r="DN5" s="619"/>
      <c r="DO5" s="619"/>
      <c r="DP5" s="620"/>
      <c r="DQ5" s="618" t="s">
        <v>218</v>
      </c>
      <c r="DR5" s="619"/>
      <c r="DS5" s="619"/>
      <c r="DT5" s="619"/>
      <c r="DU5" s="619"/>
      <c r="DV5" s="619"/>
      <c r="DW5" s="619"/>
      <c r="DX5" s="619"/>
      <c r="DY5" s="619"/>
      <c r="DZ5" s="619"/>
      <c r="EA5" s="619"/>
      <c r="EB5" s="619"/>
      <c r="EC5" s="620"/>
    </row>
    <row r="6" spans="2:143" ht="11.25" customHeight="1" x14ac:dyDescent="0.15">
      <c r="B6" s="633" t="s">
        <v>219</v>
      </c>
      <c r="C6" s="634"/>
      <c r="D6" s="634"/>
      <c r="E6" s="634"/>
      <c r="F6" s="634"/>
      <c r="G6" s="634"/>
      <c r="H6" s="634"/>
      <c r="I6" s="634"/>
      <c r="J6" s="634"/>
      <c r="K6" s="634"/>
      <c r="L6" s="634"/>
      <c r="M6" s="634"/>
      <c r="N6" s="634"/>
      <c r="O6" s="634"/>
      <c r="P6" s="634"/>
      <c r="Q6" s="635"/>
      <c r="R6" s="636">
        <v>18071</v>
      </c>
      <c r="S6" s="637"/>
      <c r="T6" s="637"/>
      <c r="U6" s="637"/>
      <c r="V6" s="637"/>
      <c r="W6" s="637"/>
      <c r="X6" s="637"/>
      <c r="Y6" s="638"/>
      <c r="Z6" s="639">
        <v>0.5</v>
      </c>
      <c r="AA6" s="639"/>
      <c r="AB6" s="639"/>
      <c r="AC6" s="639"/>
      <c r="AD6" s="640">
        <v>18071</v>
      </c>
      <c r="AE6" s="640"/>
      <c r="AF6" s="640"/>
      <c r="AG6" s="640"/>
      <c r="AH6" s="640"/>
      <c r="AI6" s="640"/>
      <c r="AJ6" s="640"/>
      <c r="AK6" s="640"/>
      <c r="AL6" s="641">
        <v>0.9</v>
      </c>
      <c r="AM6" s="642"/>
      <c r="AN6" s="642"/>
      <c r="AO6" s="643"/>
      <c r="AP6" s="633" t="s">
        <v>220</v>
      </c>
      <c r="AQ6" s="634"/>
      <c r="AR6" s="634"/>
      <c r="AS6" s="634"/>
      <c r="AT6" s="634"/>
      <c r="AU6" s="634"/>
      <c r="AV6" s="634"/>
      <c r="AW6" s="634"/>
      <c r="AX6" s="634"/>
      <c r="AY6" s="634"/>
      <c r="AZ6" s="634"/>
      <c r="BA6" s="634"/>
      <c r="BB6" s="634"/>
      <c r="BC6" s="634"/>
      <c r="BD6" s="634"/>
      <c r="BE6" s="634"/>
      <c r="BF6" s="635"/>
      <c r="BG6" s="636">
        <v>197844</v>
      </c>
      <c r="BH6" s="637"/>
      <c r="BI6" s="637"/>
      <c r="BJ6" s="637"/>
      <c r="BK6" s="637"/>
      <c r="BL6" s="637"/>
      <c r="BM6" s="637"/>
      <c r="BN6" s="638"/>
      <c r="BO6" s="639">
        <v>100</v>
      </c>
      <c r="BP6" s="639"/>
      <c r="BQ6" s="639"/>
      <c r="BR6" s="639"/>
      <c r="BS6" s="640">
        <v>6213</v>
      </c>
      <c r="BT6" s="640"/>
      <c r="BU6" s="640"/>
      <c r="BV6" s="640"/>
      <c r="BW6" s="640"/>
      <c r="BX6" s="640"/>
      <c r="BY6" s="640"/>
      <c r="BZ6" s="640"/>
      <c r="CA6" s="640"/>
      <c r="CB6" s="644"/>
      <c r="CD6" s="622" t="s">
        <v>221</v>
      </c>
      <c r="CE6" s="623"/>
      <c r="CF6" s="623"/>
      <c r="CG6" s="623"/>
      <c r="CH6" s="623"/>
      <c r="CI6" s="623"/>
      <c r="CJ6" s="623"/>
      <c r="CK6" s="623"/>
      <c r="CL6" s="623"/>
      <c r="CM6" s="623"/>
      <c r="CN6" s="623"/>
      <c r="CO6" s="623"/>
      <c r="CP6" s="623"/>
      <c r="CQ6" s="624"/>
      <c r="CR6" s="636">
        <v>55172</v>
      </c>
      <c r="CS6" s="637"/>
      <c r="CT6" s="637"/>
      <c r="CU6" s="637"/>
      <c r="CV6" s="637"/>
      <c r="CW6" s="637"/>
      <c r="CX6" s="637"/>
      <c r="CY6" s="638"/>
      <c r="CZ6" s="630">
        <v>1.6</v>
      </c>
      <c r="DA6" s="631"/>
      <c r="DB6" s="631"/>
      <c r="DC6" s="647"/>
      <c r="DD6" s="645" t="s">
        <v>122</v>
      </c>
      <c r="DE6" s="637"/>
      <c r="DF6" s="637"/>
      <c r="DG6" s="637"/>
      <c r="DH6" s="637"/>
      <c r="DI6" s="637"/>
      <c r="DJ6" s="637"/>
      <c r="DK6" s="637"/>
      <c r="DL6" s="637"/>
      <c r="DM6" s="637"/>
      <c r="DN6" s="637"/>
      <c r="DO6" s="637"/>
      <c r="DP6" s="638"/>
      <c r="DQ6" s="645">
        <v>55166</v>
      </c>
      <c r="DR6" s="637"/>
      <c r="DS6" s="637"/>
      <c r="DT6" s="637"/>
      <c r="DU6" s="637"/>
      <c r="DV6" s="637"/>
      <c r="DW6" s="637"/>
      <c r="DX6" s="637"/>
      <c r="DY6" s="637"/>
      <c r="DZ6" s="637"/>
      <c r="EA6" s="637"/>
      <c r="EB6" s="637"/>
      <c r="EC6" s="646"/>
    </row>
    <row r="7" spans="2:143" ht="11.25" customHeight="1" x14ac:dyDescent="0.15">
      <c r="B7" s="633" t="s">
        <v>222</v>
      </c>
      <c r="C7" s="634"/>
      <c r="D7" s="634"/>
      <c r="E7" s="634"/>
      <c r="F7" s="634"/>
      <c r="G7" s="634"/>
      <c r="H7" s="634"/>
      <c r="I7" s="634"/>
      <c r="J7" s="634"/>
      <c r="K7" s="634"/>
      <c r="L7" s="634"/>
      <c r="M7" s="634"/>
      <c r="N7" s="634"/>
      <c r="O7" s="634"/>
      <c r="P7" s="634"/>
      <c r="Q7" s="635"/>
      <c r="R7" s="636">
        <v>129</v>
      </c>
      <c r="S7" s="637"/>
      <c r="T7" s="637"/>
      <c r="U7" s="637"/>
      <c r="V7" s="637"/>
      <c r="W7" s="637"/>
      <c r="X7" s="637"/>
      <c r="Y7" s="638"/>
      <c r="Z7" s="639">
        <v>0</v>
      </c>
      <c r="AA7" s="639"/>
      <c r="AB7" s="639"/>
      <c r="AC7" s="639"/>
      <c r="AD7" s="640">
        <v>129</v>
      </c>
      <c r="AE7" s="640"/>
      <c r="AF7" s="640"/>
      <c r="AG7" s="640"/>
      <c r="AH7" s="640"/>
      <c r="AI7" s="640"/>
      <c r="AJ7" s="640"/>
      <c r="AK7" s="640"/>
      <c r="AL7" s="641">
        <v>0</v>
      </c>
      <c r="AM7" s="642"/>
      <c r="AN7" s="642"/>
      <c r="AO7" s="643"/>
      <c r="AP7" s="633" t="s">
        <v>223</v>
      </c>
      <c r="AQ7" s="634"/>
      <c r="AR7" s="634"/>
      <c r="AS7" s="634"/>
      <c r="AT7" s="634"/>
      <c r="AU7" s="634"/>
      <c r="AV7" s="634"/>
      <c r="AW7" s="634"/>
      <c r="AX7" s="634"/>
      <c r="AY7" s="634"/>
      <c r="AZ7" s="634"/>
      <c r="BA7" s="634"/>
      <c r="BB7" s="634"/>
      <c r="BC7" s="634"/>
      <c r="BD7" s="634"/>
      <c r="BE7" s="634"/>
      <c r="BF7" s="635"/>
      <c r="BG7" s="636">
        <v>107507</v>
      </c>
      <c r="BH7" s="637"/>
      <c r="BI7" s="637"/>
      <c r="BJ7" s="637"/>
      <c r="BK7" s="637"/>
      <c r="BL7" s="637"/>
      <c r="BM7" s="637"/>
      <c r="BN7" s="638"/>
      <c r="BO7" s="639">
        <v>54.3</v>
      </c>
      <c r="BP7" s="639"/>
      <c r="BQ7" s="639"/>
      <c r="BR7" s="639"/>
      <c r="BS7" s="640">
        <v>6213</v>
      </c>
      <c r="BT7" s="640"/>
      <c r="BU7" s="640"/>
      <c r="BV7" s="640"/>
      <c r="BW7" s="640"/>
      <c r="BX7" s="640"/>
      <c r="BY7" s="640"/>
      <c r="BZ7" s="640"/>
      <c r="CA7" s="640"/>
      <c r="CB7" s="644"/>
      <c r="CD7" s="633" t="s">
        <v>224</v>
      </c>
      <c r="CE7" s="634"/>
      <c r="CF7" s="634"/>
      <c r="CG7" s="634"/>
      <c r="CH7" s="634"/>
      <c r="CI7" s="634"/>
      <c r="CJ7" s="634"/>
      <c r="CK7" s="634"/>
      <c r="CL7" s="634"/>
      <c r="CM7" s="634"/>
      <c r="CN7" s="634"/>
      <c r="CO7" s="634"/>
      <c r="CP7" s="634"/>
      <c r="CQ7" s="635"/>
      <c r="CR7" s="636">
        <v>782722</v>
      </c>
      <c r="CS7" s="637"/>
      <c r="CT7" s="637"/>
      <c r="CU7" s="637"/>
      <c r="CV7" s="637"/>
      <c r="CW7" s="637"/>
      <c r="CX7" s="637"/>
      <c r="CY7" s="638"/>
      <c r="CZ7" s="639">
        <v>22</v>
      </c>
      <c r="DA7" s="639"/>
      <c r="DB7" s="639"/>
      <c r="DC7" s="639"/>
      <c r="DD7" s="645">
        <v>30039</v>
      </c>
      <c r="DE7" s="637"/>
      <c r="DF7" s="637"/>
      <c r="DG7" s="637"/>
      <c r="DH7" s="637"/>
      <c r="DI7" s="637"/>
      <c r="DJ7" s="637"/>
      <c r="DK7" s="637"/>
      <c r="DL7" s="637"/>
      <c r="DM7" s="637"/>
      <c r="DN7" s="637"/>
      <c r="DO7" s="637"/>
      <c r="DP7" s="638"/>
      <c r="DQ7" s="645">
        <v>653353</v>
      </c>
      <c r="DR7" s="637"/>
      <c r="DS7" s="637"/>
      <c r="DT7" s="637"/>
      <c r="DU7" s="637"/>
      <c r="DV7" s="637"/>
      <c r="DW7" s="637"/>
      <c r="DX7" s="637"/>
      <c r="DY7" s="637"/>
      <c r="DZ7" s="637"/>
      <c r="EA7" s="637"/>
      <c r="EB7" s="637"/>
      <c r="EC7" s="646"/>
    </row>
    <row r="8" spans="2:143" ht="11.25" customHeight="1" x14ac:dyDescent="0.15">
      <c r="B8" s="633" t="s">
        <v>225</v>
      </c>
      <c r="C8" s="634"/>
      <c r="D8" s="634"/>
      <c r="E8" s="634"/>
      <c r="F8" s="634"/>
      <c r="G8" s="634"/>
      <c r="H8" s="634"/>
      <c r="I8" s="634"/>
      <c r="J8" s="634"/>
      <c r="K8" s="634"/>
      <c r="L8" s="634"/>
      <c r="M8" s="634"/>
      <c r="N8" s="634"/>
      <c r="O8" s="634"/>
      <c r="P8" s="634"/>
      <c r="Q8" s="635"/>
      <c r="R8" s="636">
        <v>1215</v>
      </c>
      <c r="S8" s="637"/>
      <c r="T8" s="637"/>
      <c r="U8" s="637"/>
      <c r="V8" s="637"/>
      <c r="W8" s="637"/>
      <c r="X8" s="637"/>
      <c r="Y8" s="638"/>
      <c r="Z8" s="639">
        <v>0</v>
      </c>
      <c r="AA8" s="639"/>
      <c r="AB8" s="639"/>
      <c r="AC8" s="639"/>
      <c r="AD8" s="640">
        <v>1215</v>
      </c>
      <c r="AE8" s="640"/>
      <c r="AF8" s="640"/>
      <c r="AG8" s="640"/>
      <c r="AH8" s="640"/>
      <c r="AI8" s="640"/>
      <c r="AJ8" s="640"/>
      <c r="AK8" s="640"/>
      <c r="AL8" s="641">
        <v>0.1</v>
      </c>
      <c r="AM8" s="642"/>
      <c r="AN8" s="642"/>
      <c r="AO8" s="643"/>
      <c r="AP8" s="633" t="s">
        <v>226</v>
      </c>
      <c r="AQ8" s="634"/>
      <c r="AR8" s="634"/>
      <c r="AS8" s="634"/>
      <c r="AT8" s="634"/>
      <c r="AU8" s="634"/>
      <c r="AV8" s="634"/>
      <c r="AW8" s="634"/>
      <c r="AX8" s="634"/>
      <c r="AY8" s="634"/>
      <c r="AZ8" s="634"/>
      <c r="BA8" s="634"/>
      <c r="BB8" s="634"/>
      <c r="BC8" s="634"/>
      <c r="BD8" s="634"/>
      <c r="BE8" s="634"/>
      <c r="BF8" s="635"/>
      <c r="BG8" s="636">
        <v>3325</v>
      </c>
      <c r="BH8" s="637"/>
      <c r="BI8" s="637"/>
      <c r="BJ8" s="637"/>
      <c r="BK8" s="637"/>
      <c r="BL8" s="637"/>
      <c r="BM8" s="637"/>
      <c r="BN8" s="638"/>
      <c r="BO8" s="639">
        <v>1.7</v>
      </c>
      <c r="BP8" s="639"/>
      <c r="BQ8" s="639"/>
      <c r="BR8" s="639"/>
      <c r="BS8" s="640" t="s">
        <v>122</v>
      </c>
      <c r="BT8" s="640"/>
      <c r="BU8" s="640"/>
      <c r="BV8" s="640"/>
      <c r="BW8" s="640"/>
      <c r="BX8" s="640"/>
      <c r="BY8" s="640"/>
      <c r="BZ8" s="640"/>
      <c r="CA8" s="640"/>
      <c r="CB8" s="644"/>
      <c r="CD8" s="633" t="s">
        <v>227</v>
      </c>
      <c r="CE8" s="634"/>
      <c r="CF8" s="634"/>
      <c r="CG8" s="634"/>
      <c r="CH8" s="634"/>
      <c r="CI8" s="634"/>
      <c r="CJ8" s="634"/>
      <c r="CK8" s="634"/>
      <c r="CL8" s="634"/>
      <c r="CM8" s="634"/>
      <c r="CN8" s="634"/>
      <c r="CO8" s="634"/>
      <c r="CP8" s="634"/>
      <c r="CQ8" s="635"/>
      <c r="CR8" s="636">
        <v>745753</v>
      </c>
      <c r="CS8" s="637"/>
      <c r="CT8" s="637"/>
      <c r="CU8" s="637"/>
      <c r="CV8" s="637"/>
      <c r="CW8" s="637"/>
      <c r="CX8" s="637"/>
      <c r="CY8" s="638"/>
      <c r="CZ8" s="639">
        <v>21</v>
      </c>
      <c r="DA8" s="639"/>
      <c r="DB8" s="639"/>
      <c r="DC8" s="639"/>
      <c r="DD8" s="645">
        <v>822</v>
      </c>
      <c r="DE8" s="637"/>
      <c r="DF8" s="637"/>
      <c r="DG8" s="637"/>
      <c r="DH8" s="637"/>
      <c r="DI8" s="637"/>
      <c r="DJ8" s="637"/>
      <c r="DK8" s="637"/>
      <c r="DL8" s="637"/>
      <c r="DM8" s="637"/>
      <c r="DN8" s="637"/>
      <c r="DO8" s="637"/>
      <c r="DP8" s="638"/>
      <c r="DQ8" s="645">
        <v>487963</v>
      </c>
      <c r="DR8" s="637"/>
      <c r="DS8" s="637"/>
      <c r="DT8" s="637"/>
      <c r="DU8" s="637"/>
      <c r="DV8" s="637"/>
      <c r="DW8" s="637"/>
      <c r="DX8" s="637"/>
      <c r="DY8" s="637"/>
      <c r="DZ8" s="637"/>
      <c r="EA8" s="637"/>
      <c r="EB8" s="637"/>
      <c r="EC8" s="646"/>
    </row>
    <row r="9" spans="2:143" ht="11.25" customHeight="1" x14ac:dyDescent="0.15">
      <c r="B9" s="633" t="s">
        <v>228</v>
      </c>
      <c r="C9" s="634"/>
      <c r="D9" s="634"/>
      <c r="E9" s="634"/>
      <c r="F9" s="634"/>
      <c r="G9" s="634"/>
      <c r="H9" s="634"/>
      <c r="I9" s="634"/>
      <c r="J9" s="634"/>
      <c r="K9" s="634"/>
      <c r="L9" s="634"/>
      <c r="M9" s="634"/>
      <c r="N9" s="634"/>
      <c r="O9" s="634"/>
      <c r="P9" s="634"/>
      <c r="Q9" s="635"/>
      <c r="R9" s="636">
        <v>1360</v>
      </c>
      <c r="S9" s="637"/>
      <c r="T9" s="637"/>
      <c r="U9" s="637"/>
      <c r="V9" s="637"/>
      <c r="W9" s="637"/>
      <c r="X9" s="637"/>
      <c r="Y9" s="638"/>
      <c r="Z9" s="639">
        <v>0</v>
      </c>
      <c r="AA9" s="639"/>
      <c r="AB9" s="639"/>
      <c r="AC9" s="639"/>
      <c r="AD9" s="640">
        <v>1360</v>
      </c>
      <c r="AE9" s="640"/>
      <c r="AF9" s="640"/>
      <c r="AG9" s="640"/>
      <c r="AH9" s="640"/>
      <c r="AI9" s="640"/>
      <c r="AJ9" s="640"/>
      <c r="AK9" s="640"/>
      <c r="AL9" s="641">
        <v>0.1</v>
      </c>
      <c r="AM9" s="642"/>
      <c r="AN9" s="642"/>
      <c r="AO9" s="643"/>
      <c r="AP9" s="633" t="s">
        <v>229</v>
      </c>
      <c r="AQ9" s="634"/>
      <c r="AR9" s="634"/>
      <c r="AS9" s="634"/>
      <c r="AT9" s="634"/>
      <c r="AU9" s="634"/>
      <c r="AV9" s="634"/>
      <c r="AW9" s="634"/>
      <c r="AX9" s="634"/>
      <c r="AY9" s="634"/>
      <c r="AZ9" s="634"/>
      <c r="BA9" s="634"/>
      <c r="BB9" s="634"/>
      <c r="BC9" s="634"/>
      <c r="BD9" s="634"/>
      <c r="BE9" s="634"/>
      <c r="BF9" s="635"/>
      <c r="BG9" s="636">
        <v>74479</v>
      </c>
      <c r="BH9" s="637"/>
      <c r="BI9" s="637"/>
      <c r="BJ9" s="637"/>
      <c r="BK9" s="637"/>
      <c r="BL9" s="637"/>
      <c r="BM9" s="637"/>
      <c r="BN9" s="638"/>
      <c r="BO9" s="639">
        <v>37.6</v>
      </c>
      <c r="BP9" s="639"/>
      <c r="BQ9" s="639"/>
      <c r="BR9" s="639"/>
      <c r="BS9" s="640" t="s">
        <v>122</v>
      </c>
      <c r="BT9" s="640"/>
      <c r="BU9" s="640"/>
      <c r="BV9" s="640"/>
      <c r="BW9" s="640"/>
      <c r="BX9" s="640"/>
      <c r="BY9" s="640"/>
      <c r="BZ9" s="640"/>
      <c r="CA9" s="640"/>
      <c r="CB9" s="644"/>
      <c r="CD9" s="633" t="s">
        <v>230</v>
      </c>
      <c r="CE9" s="634"/>
      <c r="CF9" s="634"/>
      <c r="CG9" s="634"/>
      <c r="CH9" s="634"/>
      <c r="CI9" s="634"/>
      <c r="CJ9" s="634"/>
      <c r="CK9" s="634"/>
      <c r="CL9" s="634"/>
      <c r="CM9" s="634"/>
      <c r="CN9" s="634"/>
      <c r="CO9" s="634"/>
      <c r="CP9" s="634"/>
      <c r="CQ9" s="635"/>
      <c r="CR9" s="636">
        <v>523708</v>
      </c>
      <c r="CS9" s="637"/>
      <c r="CT9" s="637"/>
      <c r="CU9" s="637"/>
      <c r="CV9" s="637"/>
      <c r="CW9" s="637"/>
      <c r="CX9" s="637"/>
      <c r="CY9" s="638"/>
      <c r="CZ9" s="639">
        <v>14.7</v>
      </c>
      <c r="DA9" s="639"/>
      <c r="DB9" s="639"/>
      <c r="DC9" s="639"/>
      <c r="DD9" s="645">
        <v>109204</v>
      </c>
      <c r="DE9" s="637"/>
      <c r="DF9" s="637"/>
      <c r="DG9" s="637"/>
      <c r="DH9" s="637"/>
      <c r="DI9" s="637"/>
      <c r="DJ9" s="637"/>
      <c r="DK9" s="637"/>
      <c r="DL9" s="637"/>
      <c r="DM9" s="637"/>
      <c r="DN9" s="637"/>
      <c r="DO9" s="637"/>
      <c r="DP9" s="638"/>
      <c r="DQ9" s="645">
        <v>309587</v>
      </c>
      <c r="DR9" s="637"/>
      <c r="DS9" s="637"/>
      <c r="DT9" s="637"/>
      <c r="DU9" s="637"/>
      <c r="DV9" s="637"/>
      <c r="DW9" s="637"/>
      <c r="DX9" s="637"/>
      <c r="DY9" s="637"/>
      <c r="DZ9" s="637"/>
      <c r="EA9" s="637"/>
      <c r="EB9" s="637"/>
      <c r="EC9" s="646"/>
    </row>
    <row r="10" spans="2:143" ht="11.25" customHeight="1" x14ac:dyDescent="0.15">
      <c r="B10" s="633" t="s">
        <v>231</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232</v>
      </c>
      <c r="AQ10" s="634"/>
      <c r="AR10" s="634"/>
      <c r="AS10" s="634"/>
      <c r="AT10" s="634"/>
      <c r="AU10" s="634"/>
      <c r="AV10" s="634"/>
      <c r="AW10" s="634"/>
      <c r="AX10" s="634"/>
      <c r="AY10" s="634"/>
      <c r="AZ10" s="634"/>
      <c r="BA10" s="634"/>
      <c r="BB10" s="634"/>
      <c r="BC10" s="634"/>
      <c r="BD10" s="634"/>
      <c r="BE10" s="634"/>
      <c r="BF10" s="635"/>
      <c r="BG10" s="636">
        <v>7915</v>
      </c>
      <c r="BH10" s="637"/>
      <c r="BI10" s="637"/>
      <c r="BJ10" s="637"/>
      <c r="BK10" s="637"/>
      <c r="BL10" s="637"/>
      <c r="BM10" s="637"/>
      <c r="BN10" s="638"/>
      <c r="BO10" s="639">
        <v>4</v>
      </c>
      <c r="BP10" s="639"/>
      <c r="BQ10" s="639"/>
      <c r="BR10" s="639"/>
      <c r="BS10" s="640" t="s">
        <v>122</v>
      </c>
      <c r="BT10" s="640"/>
      <c r="BU10" s="640"/>
      <c r="BV10" s="640"/>
      <c r="BW10" s="640"/>
      <c r="BX10" s="640"/>
      <c r="BY10" s="640"/>
      <c r="BZ10" s="640"/>
      <c r="CA10" s="640"/>
      <c r="CB10" s="644"/>
      <c r="CD10" s="633" t="s">
        <v>233</v>
      </c>
      <c r="CE10" s="634"/>
      <c r="CF10" s="634"/>
      <c r="CG10" s="634"/>
      <c r="CH10" s="634"/>
      <c r="CI10" s="634"/>
      <c r="CJ10" s="634"/>
      <c r="CK10" s="634"/>
      <c r="CL10" s="634"/>
      <c r="CM10" s="634"/>
      <c r="CN10" s="634"/>
      <c r="CO10" s="634"/>
      <c r="CP10" s="634"/>
      <c r="CQ10" s="635"/>
      <c r="CR10" s="636">
        <v>24</v>
      </c>
      <c r="CS10" s="637"/>
      <c r="CT10" s="637"/>
      <c r="CU10" s="637"/>
      <c r="CV10" s="637"/>
      <c r="CW10" s="637"/>
      <c r="CX10" s="637"/>
      <c r="CY10" s="638"/>
      <c r="CZ10" s="639">
        <v>0</v>
      </c>
      <c r="DA10" s="639"/>
      <c r="DB10" s="639"/>
      <c r="DC10" s="639"/>
      <c r="DD10" s="645" t="s">
        <v>122</v>
      </c>
      <c r="DE10" s="637"/>
      <c r="DF10" s="637"/>
      <c r="DG10" s="637"/>
      <c r="DH10" s="637"/>
      <c r="DI10" s="637"/>
      <c r="DJ10" s="637"/>
      <c r="DK10" s="637"/>
      <c r="DL10" s="637"/>
      <c r="DM10" s="637"/>
      <c r="DN10" s="637"/>
      <c r="DO10" s="637"/>
      <c r="DP10" s="638"/>
      <c r="DQ10" s="645">
        <v>24</v>
      </c>
      <c r="DR10" s="637"/>
      <c r="DS10" s="637"/>
      <c r="DT10" s="637"/>
      <c r="DU10" s="637"/>
      <c r="DV10" s="637"/>
      <c r="DW10" s="637"/>
      <c r="DX10" s="637"/>
      <c r="DY10" s="637"/>
      <c r="DZ10" s="637"/>
      <c r="EA10" s="637"/>
      <c r="EB10" s="637"/>
      <c r="EC10" s="646"/>
    </row>
    <row r="11" spans="2:143" ht="11.25" customHeight="1" x14ac:dyDescent="0.15">
      <c r="B11" s="633" t="s">
        <v>234</v>
      </c>
      <c r="C11" s="634"/>
      <c r="D11" s="634"/>
      <c r="E11" s="634"/>
      <c r="F11" s="634"/>
      <c r="G11" s="634"/>
      <c r="H11" s="634"/>
      <c r="I11" s="634"/>
      <c r="J11" s="634"/>
      <c r="K11" s="634"/>
      <c r="L11" s="634"/>
      <c r="M11" s="634"/>
      <c r="N11" s="634"/>
      <c r="O11" s="634"/>
      <c r="P11" s="634"/>
      <c r="Q11" s="635"/>
      <c r="R11" s="636">
        <v>56272</v>
      </c>
      <c r="S11" s="637"/>
      <c r="T11" s="637"/>
      <c r="U11" s="637"/>
      <c r="V11" s="637"/>
      <c r="W11" s="637"/>
      <c r="X11" s="637"/>
      <c r="Y11" s="638"/>
      <c r="Z11" s="641">
        <v>1.5</v>
      </c>
      <c r="AA11" s="642"/>
      <c r="AB11" s="642"/>
      <c r="AC11" s="648"/>
      <c r="AD11" s="645">
        <v>56272</v>
      </c>
      <c r="AE11" s="637"/>
      <c r="AF11" s="637"/>
      <c r="AG11" s="637"/>
      <c r="AH11" s="637"/>
      <c r="AI11" s="637"/>
      <c r="AJ11" s="637"/>
      <c r="AK11" s="638"/>
      <c r="AL11" s="641">
        <v>2.8</v>
      </c>
      <c r="AM11" s="642"/>
      <c r="AN11" s="642"/>
      <c r="AO11" s="643"/>
      <c r="AP11" s="633" t="s">
        <v>235</v>
      </c>
      <c r="AQ11" s="634"/>
      <c r="AR11" s="634"/>
      <c r="AS11" s="634"/>
      <c r="AT11" s="634"/>
      <c r="AU11" s="634"/>
      <c r="AV11" s="634"/>
      <c r="AW11" s="634"/>
      <c r="AX11" s="634"/>
      <c r="AY11" s="634"/>
      <c r="AZ11" s="634"/>
      <c r="BA11" s="634"/>
      <c r="BB11" s="634"/>
      <c r="BC11" s="634"/>
      <c r="BD11" s="634"/>
      <c r="BE11" s="634"/>
      <c r="BF11" s="635"/>
      <c r="BG11" s="636">
        <v>21788</v>
      </c>
      <c r="BH11" s="637"/>
      <c r="BI11" s="637"/>
      <c r="BJ11" s="637"/>
      <c r="BK11" s="637"/>
      <c r="BL11" s="637"/>
      <c r="BM11" s="637"/>
      <c r="BN11" s="638"/>
      <c r="BO11" s="639">
        <v>11</v>
      </c>
      <c r="BP11" s="639"/>
      <c r="BQ11" s="639"/>
      <c r="BR11" s="639"/>
      <c r="BS11" s="640">
        <v>6213</v>
      </c>
      <c r="BT11" s="640"/>
      <c r="BU11" s="640"/>
      <c r="BV11" s="640"/>
      <c r="BW11" s="640"/>
      <c r="BX11" s="640"/>
      <c r="BY11" s="640"/>
      <c r="BZ11" s="640"/>
      <c r="CA11" s="640"/>
      <c r="CB11" s="644"/>
      <c r="CD11" s="633" t="s">
        <v>236</v>
      </c>
      <c r="CE11" s="634"/>
      <c r="CF11" s="634"/>
      <c r="CG11" s="634"/>
      <c r="CH11" s="634"/>
      <c r="CI11" s="634"/>
      <c r="CJ11" s="634"/>
      <c r="CK11" s="634"/>
      <c r="CL11" s="634"/>
      <c r="CM11" s="634"/>
      <c r="CN11" s="634"/>
      <c r="CO11" s="634"/>
      <c r="CP11" s="634"/>
      <c r="CQ11" s="635"/>
      <c r="CR11" s="636">
        <v>244092</v>
      </c>
      <c r="CS11" s="637"/>
      <c r="CT11" s="637"/>
      <c r="CU11" s="637"/>
      <c r="CV11" s="637"/>
      <c r="CW11" s="637"/>
      <c r="CX11" s="637"/>
      <c r="CY11" s="638"/>
      <c r="CZ11" s="639">
        <v>6.9</v>
      </c>
      <c r="DA11" s="639"/>
      <c r="DB11" s="639"/>
      <c r="DC11" s="639"/>
      <c r="DD11" s="645">
        <v>169867</v>
      </c>
      <c r="DE11" s="637"/>
      <c r="DF11" s="637"/>
      <c r="DG11" s="637"/>
      <c r="DH11" s="637"/>
      <c r="DI11" s="637"/>
      <c r="DJ11" s="637"/>
      <c r="DK11" s="637"/>
      <c r="DL11" s="637"/>
      <c r="DM11" s="637"/>
      <c r="DN11" s="637"/>
      <c r="DO11" s="637"/>
      <c r="DP11" s="638"/>
      <c r="DQ11" s="645">
        <v>92157</v>
      </c>
      <c r="DR11" s="637"/>
      <c r="DS11" s="637"/>
      <c r="DT11" s="637"/>
      <c r="DU11" s="637"/>
      <c r="DV11" s="637"/>
      <c r="DW11" s="637"/>
      <c r="DX11" s="637"/>
      <c r="DY11" s="637"/>
      <c r="DZ11" s="637"/>
      <c r="EA11" s="637"/>
      <c r="EB11" s="637"/>
      <c r="EC11" s="646"/>
    </row>
    <row r="12" spans="2:143" ht="11.25" customHeight="1" x14ac:dyDescent="0.15">
      <c r="B12" s="633" t="s">
        <v>237</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238</v>
      </c>
      <c r="AQ12" s="634"/>
      <c r="AR12" s="634"/>
      <c r="AS12" s="634"/>
      <c r="AT12" s="634"/>
      <c r="AU12" s="634"/>
      <c r="AV12" s="634"/>
      <c r="AW12" s="634"/>
      <c r="AX12" s="634"/>
      <c r="AY12" s="634"/>
      <c r="AZ12" s="634"/>
      <c r="BA12" s="634"/>
      <c r="BB12" s="634"/>
      <c r="BC12" s="634"/>
      <c r="BD12" s="634"/>
      <c r="BE12" s="634"/>
      <c r="BF12" s="635"/>
      <c r="BG12" s="636">
        <v>79202</v>
      </c>
      <c r="BH12" s="637"/>
      <c r="BI12" s="637"/>
      <c r="BJ12" s="637"/>
      <c r="BK12" s="637"/>
      <c r="BL12" s="637"/>
      <c r="BM12" s="637"/>
      <c r="BN12" s="638"/>
      <c r="BO12" s="639">
        <v>40</v>
      </c>
      <c r="BP12" s="639"/>
      <c r="BQ12" s="639"/>
      <c r="BR12" s="639"/>
      <c r="BS12" s="640" t="s">
        <v>122</v>
      </c>
      <c r="BT12" s="640"/>
      <c r="BU12" s="640"/>
      <c r="BV12" s="640"/>
      <c r="BW12" s="640"/>
      <c r="BX12" s="640"/>
      <c r="BY12" s="640"/>
      <c r="BZ12" s="640"/>
      <c r="CA12" s="640"/>
      <c r="CB12" s="644"/>
      <c r="CD12" s="633" t="s">
        <v>239</v>
      </c>
      <c r="CE12" s="634"/>
      <c r="CF12" s="634"/>
      <c r="CG12" s="634"/>
      <c r="CH12" s="634"/>
      <c r="CI12" s="634"/>
      <c r="CJ12" s="634"/>
      <c r="CK12" s="634"/>
      <c r="CL12" s="634"/>
      <c r="CM12" s="634"/>
      <c r="CN12" s="634"/>
      <c r="CO12" s="634"/>
      <c r="CP12" s="634"/>
      <c r="CQ12" s="635"/>
      <c r="CR12" s="636">
        <v>155331</v>
      </c>
      <c r="CS12" s="637"/>
      <c r="CT12" s="637"/>
      <c r="CU12" s="637"/>
      <c r="CV12" s="637"/>
      <c r="CW12" s="637"/>
      <c r="CX12" s="637"/>
      <c r="CY12" s="638"/>
      <c r="CZ12" s="639">
        <v>4.4000000000000004</v>
      </c>
      <c r="DA12" s="639"/>
      <c r="DB12" s="639"/>
      <c r="DC12" s="639"/>
      <c r="DD12" s="645">
        <v>48506</v>
      </c>
      <c r="DE12" s="637"/>
      <c r="DF12" s="637"/>
      <c r="DG12" s="637"/>
      <c r="DH12" s="637"/>
      <c r="DI12" s="637"/>
      <c r="DJ12" s="637"/>
      <c r="DK12" s="637"/>
      <c r="DL12" s="637"/>
      <c r="DM12" s="637"/>
      <c r="DN12" s="637"/>
      <c r="DO12" s="637"/>
      <c r="DP12" s="638"/>
      <c r="DQ12" s="645">
        <v>85109</v>
      </c>
      <c r="DR12" s="637"/>
      <c r="DS12" s="637"/>
      <c r="DT12" s="637"/>
      <c r="DU12" s="637"/>
      <c r="DV12" s="637"/>
      <c r="DW12" s="637"/>
      <c r="DX12" s="637"/>
      <c r="DY12" s="637"/>
      <c r="DZ12" s="637"/>
      <c r="EA12" s="637"/>
      <c r="EB12" s="637"/>
      <c r="EC12" s="646"/>
    </row>
    <row r="13" spans="2:143" ht="11.25" customHeight="1" x14ac:dyDescent="0.15">
      <c r="B13" s="633" t="s">
        <v>240</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241</v>
      </c>
      <c r="AQ13" s="634"/>
      <c r="AR13" s="634"/>
      <c r="AS13" s="634"/>
      <c r="AT13" s="634"/>
      <c r="AU13" s="634"/>
      <c r="AV13" s="634"/>
      <c r="AW13" s="634"/>
      <c r="AX13" s="634"/>
      <c r="AY13" s="634"/>
      <c r="AZ13" s="634"/>
      <c r="BA13" s="634"/>
      <c r="BB13" s="634"/>
      <c r="BC13" s="634"/>
      <c r="BD13" s="634"/>
      <c r="BE13" s="634"/>
      <c r="BF13" s="635"/>
      <c r="BG13" s="636">
        <v>79202</v>
      </c>
      <c r="BH13" s="637"/>
      <c r="BI13" s="637"/>
      <c r="BJ13" s="637"/>
      <c r="BK13" s="637"/>
      <c r="BL13" s="637"/>
      <c r="BM13" s="637"/>
      <c r="BN13" s="638"/>
      <c r="BO13" s="639">
        <v>40</v>
      </c>
      <c r="BP13" s="639"/>
      <c r="BQ13" s="639"/>
      <c r="BR13" s="639"/>
      <c r="BS13" s="640" t="s">
        <v>122</v>
      </c>
      <c r="BT13" s="640"/>
      <c r="BU13" s="640"/>
      <c r="BV13" s="640"/>
      <c r="BW13" s="640"/>
      <c r="BX13" s="640"/>
      <c r="BY13" s="640"/>
      <c r="BZ13" s="640"/>
      <c r="CA13" s="640"/>
      <c r="CB13" s="644"/>
      <c r="CD13" s="633" t="s">
        <v>242</v>
      </c>
      <c r="CE13" s="634"/>
      <c r="CF13" s="634"/>
      <c r="CG13" s="634"/>
      <c r="CH13" s="634"/>
      <c r="CI13" s="634"/>
      <c r="CJ13" s="634"/>
      <c r="CK13" s="634"/>
      <c r="CL13" s="634"/>
      <c r="CM13" s="634"/>
      <c r="CN13" s="634"/>
      <c r="CO13" s="634"/>
      <c r="CP13" s="634"/>
      <c r="CQ13" s="635"/>
      <c r="CR13" s="636">
        <v>295231</v>
      </c>
      <c r="CS13" s="637"/>
      <c r="CT13" s="637"/>
      <c r="CU13" s="637"/>
      <c r="CV13" s="637"/>
      <c r="CW13" s="637"/>
      <c r="CX13" s="637"/>
      <c r="CY13" s="638"/>
      <c r="CZ13" s="639">
        <v>8.3000000000000007</v>
      </c>
      <c r="DA13" s="639"/>
      <c r="DB13" s="639"/>
      <c r="DC13" s="639"/>
      <c r="DD13" s="645">
        <v>215340</v>
      </c>
      <c r="DE13" s="637"/>
      <c r="DF13" s="637"/>
      <c r="DG13" s="637"/>
      <c r="DH13" s="637"/>
      <c r="DI13" s="637"/>
      <c r="DJ13" s="637"/>
      <c r="DK13" s="637"/>
      <c r="DL13" s="637"/>
      <c r="DM13" s="637"/>
      <c r="DN13" s="637"/>
      <c r="DO13" s="637"/>
      <c r="DP13" s="638"/>
      <c r="DQ13" s="645">
        <v>135678</v>
      </c>
      <c r="DR13" s="637"/>
      <c r="DS13" s="637"/>
      <c r="DT13" s="637"/>
      <c r="DU13" s="637"/>
      <c r="DV13" s="637"/>
      <c r="DW13" s="637"/>
      <c r="DX13" s="637"/>
      <c r="DY13" s="637"/>
      <c r="DZ13" s="637"/>
      <c r="EA13" s="637"/>
      <c r="EB13" s="637"/>
      <c r="EC13" s="646"/>
    </row>
    <row r="14" spans="2:143" ht="11.25" customHeight="1" x14ac:dyDescent="0.15">
      <c r="B14" s="633" t="s">
        <v>243</v>
      </c>
      <c r="C14" s="634"/>
      <c r="D14" s="634"/>
      <c r="E14" s="634"/>
      <c r="F14" s="634"/>
      <c r="G14" s="634"/>
      <c r="H14" s="634"/>
      <c r="I14" s="634"/>
      <c r="J14" s="634"/>
      <c r="K14" s="634"/>
      <c r="L14" s="634"/>
      <c r="M14" s="634"/>
      <c r="N14" s="634"/>
      <c r="O14" s="634"/>
      <c r="P14" s="634"/>
      <c r="Q14" s="635"/>
      <c r="R14" s="636">
        <v>194</v>
      </c>
      <c r="S14" s="637"/>
      <c r="T14" s="637"/>
      <c r="U14" s="637"/>
      <c r="V14" s="637"/>
      <c r="W14" s="637"/>
      <c r="X14" s="637"/>
      <c r="Y14" s="638"/>
      <c r="Z14" s="639">
        <v>0</v>
      </c>
      <c r="AA14" s="639"/>
      <c r="AB14" s="639"/>
      <c r="AC14" s="639"/>
      <c r="AD14" s="640">
        <v>194</v>
      </c>
      <c r="AE14" s="640"/>
      <c r="AF14" s="640"/>
      <c r="AG14" s="640"/>
      <c r="AH14" s="640"/>
      <c r="AI14" s="640"/>
      <c r="AJ14" s="640"/>
      <c r="AK14" s="640"/>
      <c r="AL14" s="641">
        <v>0</v>
      </c>
      <c r="AM14" s="642"/>
      <c r="AN14" s="642"/>
      <c r="AO14" s="643"/>
      <c r="AP14" s="633" t="s">
        <v>244</v>
      </c>
      <c r="AQ14" s="634"/>
      <c r="AR14" s="634"/>
      <c r="AS14" s="634"/>
      <c r="AT14" s="634"/>
      <c r="AU14" s="634"/>
      <c r="AV14" s="634"/>
      <c r="AW14" s="634"/>
      <c r="AX14" s="634"/>
      <c r="AY14" s="634"/>
      <c r="AZ14" s="634"/>
      <c r="BA14" s="634"/>
      <c r="BB14" s="634"/>
      <c r="BC14" s="634"/>
      <c r="BD14" s="634"/>
      <c r="BE14" s="634"/>
      <c r="BF14" s="635"/>
      <c r="BG14" s="636">
        <v>8175</v>
      </c>
      <c r="BH14" s="637"/>
      <c r="BI14" s="637"/>
      <c r="BJ14" s="637"/>
      <c r="BK14" s="637"/>
      <c r="BL14" s="637"/>
      <c r="BM14" s="637"/>
      <c r="BN14" s="638"/>
      <c r="BO14" s="639">
        <v>4.0999999999999996</v>
      </c>
      <c r="BP14" s="639"/>
      <c r="BQ14" s="639"/>
      <c r="BR14" s="639"/>
      <c r="BS14" s="640" t="s">
        <v>122</v>
      </c>
      <c r="BT14" s="640"/>
      <c r="BU14" s="640"/>
      <c r="BV14" s="640"/>
      <c r="BW14" s="640"/>
      <c r="BX14" s="640"/>
      <c r="BY14" s="640"/>
      <c r="BZ14" s="640"/>
      <c r="CA14" s="640"/>
      <c r="CB14" s="644"/>
      <c r="CD14" s="633" t="s">
        <v>245</v>
      </c>
      <c r="CE14" s="634"/>
      <c r="CF14" s="634"/>
      <c r="CG14" s="634"/>
      <c r="CH14" s="634"/>
      <c r="CI14" s="634"/>
      <c r="CJ14" s="634"/>
      <c r="CK14" s="634"/>
      <c r="CL14" s="634"/>
      <c r="CM14" s="634"/>
      <c r="CN14" s="634"/>
      <c r="CO14" s="634"/>
      <c r="CP14" s="634"/>
      <c r="CQ14" s="635"/>
      <c r="CR14" s="636">
        <v>100549</v>
      </c>
      <c r="CS14" s="637"/>
      <c r="CT14" s="637"/>
      <c r="CU14" s="637"/>
      <c r="CV14" s="637"/>
      <c r="CW14" s="637"/>
      <c r="CX14" s="637"/>
      <c r="CY14" s="638"/>
      <c r="CZ14" s="639">
        <v>2.8</v>
      </c>
      <c r="DA14" s="639"/>
      <c r="DB14" s="639"/>
      <c r="DC14" s="639"/>
      <c r="DD14" s="645">
        <v>12692</v>
      </c>
      <c r="DE14" s="637"/>
      <c r="DF14" s="637"/>
      <c r="DG14" s="637"/>
      <c r="DH14" s="637"/>
      <c r="DI14" s="637"/>
      <c r="DJ14" s="637"/>
      <c r="DK14" s="637"/>
      <c r="DL14" s="637"/>
      <c r="DM14" s="637"/>
      <c r="DN14" s="637"/>
      <c r="DO14" s="637"/>
      <c r="DP14" s="638"/>
      <c r="DQ14" s="645">
        <v>92251</v>
      </c>
      <c r="DR14" s="637"/>
      <c r="DS14" s="637"/>
      <c r="DT14" s="637"/>
      <c r="DU14" s="637"/>
      <c r="DV14" s="637"/>
      <c r="DW14" s="637"/>
      <c r="DX14" s="637"/>
      <c r="DY14" s="637"/>
      <c r="DZ14" s="637"/>
      <c r="EA14" s="637"/>
      <c r="EB14" s="637"/>
      <c r="EC14" s="646"/>
    </row>
    <row r="15" spans="2:143" ht="11.25" customHeight="1" x14ac:dyDescent="0.15">
      <c r="B15" s="633" t="s">
        <v>246</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247</v>
      </c>
      <c r="AQ15" s="634"/>
      <c r="AR15" s="634"/>
      <c r="AS15" s="634"/>
      <c r="AT15" s="634"/>
      <c r="AU15" s="634"/>
      <c r="AV15" s="634"/>
      <c r="AW15" s="634"/>
      <c r="AX15" s="634"/>
      <c r="AY15" s="634"/>
      <c r="AZ15" s="634"/>
      <c r="BA15" s="634"/>
      <c r="BB15" s="634"/>
      <c r="BC15" s="634"/>
      <c r="BD15" s="634"/>
      <c r="BE15" s="634"/>
      <c r="BF15" s="635"/>
      <c r="BG15" s="636">
        <v>2960</v>
      </c>
      <c r="BH15" s="637"/>
      <c r="BI15" s="637"/>
      <c r="BJ15" s="637"/>
      <c r="BK15" s="637"/>
      <c r="BL15" s="637"/>
      <c r="BM15" s="637"/>
      <c r="BN15" s="638"/>
      <c r="BO15" s="639">
        <v>1.5</v>
      </c>
      <c r="BP15" s="639"/>
      <c r="BQ15" s="639"/>
      <c r="BR15" s="639"/>
      <c r="BS15" s="640" t="s">
        <v>122</v>
      </c>
      <c r="BT15" s="640"/>
      <c r="BU15" s="640"/>
      <c r="BV15" s="640"/>
      <c r="BW15" s="640"/>
      <c r="BX15" s="640"/>
      <c r="BY15" s="640"/>
      <c r="BZ15" s="640"/>
      <c r="CA15" s="640"/>
      <c r="CB15" s="644"/>
      <c r="CD15" s="633" t="s">
        <v>248</v>
      </c>
      <c r="CE15" s="634"/>
      <c r="CF15" s="634"/>
      <c r="CG15" s="634"/>
      <c r="CH15" s="634"/>
      <c r="CI15" s="634"/>
      <c r="CJ15" s="634"/>
      <c r="CK15" s="634"/>
      <c r="CL15" s="634"/>
      <c r="CM15" s="634"/>
      <c r="CN15" s="634"/>
      <c r="CO15" s="634"/>
      <c r="CP15" s="634"/>
      <c r="CQ15" s="635"/>
      <c r="CR15" s="636">
        <v>192646</v>
      </c>
      <c r="CS15" s="637"/>
      <c r="CT15" s="637"/>
      <c r="CU15" s="637"/>
      <c r="CV15" s="637"/>
      <c r="CW15" s="637"/>
      <c r="CX15" s="637"/>
      <c r="CY15" s="638"/>
      <c r="CZ15" s="639">
        <v>5.4</v>
      </c>
      <c r="DA15" s="639"/>
      <c r="DB15" s="639"/>
      <c r="DC15" s="639"/>
      <c r="DD15" s="645">
        <v>18928</v>
      </c>
      <c r="DE15" s="637"/>
      <c r="DF15" s="637"/>
      <c r="DG15" s="637"/>
      <c r="DH15" s="637"/>
      <c r="DI15" s="637"/>
      <c r="DJ15" s="637"/>
      <c r="DK15" s="637"/>
      <c r="DL15" s="637"/>
      <c r="DM15" s="637"/>
      <c r="DN15" s="637"/>
      <c r="DO15" s="637"/>
      <c r="DP15" s="638"/>
      <c r="DQ15" s="645">
        <v>170581</v>
      </c>
      <c r="DR15" s="637"/>
      <c r="DS15" s="637"/>
      <c r="DT15" s="637"/>
      <c r="DU15" s="637"/>
      <c r="DV15" s="637"/>
      <c r="DW15" s="637"/>
      <c r="DX15" s="637"/>
      <c r="DY15" s="637"/>
      <c r="DZ15" s="637"/>
      <c r="EA15" s="637"/>
      <c r="EB15" s="637"/>
      <c r="EC15" s="646"/>
    </row>
    <row r="16" spans="2:143" ht="11.25" customHeight="1" x14ac:dyDescent="0.15">
      <c r="B16" s="633" t="s">
        <v>249</v>
      </c>
      <c r="C16" s="634"/>
      <c r="D16" s="634"/>
      <c r="E16" s="634"/>
      <c r="F16" s="634"/>
      <c r="G16" s="634"/>
      <c r="H16" s="634"/>
      <c r="I16" s="634"/>
      <c r="J16" s="634"/>
      <c r="K16" s="634"/>
      <c r="L16" s="634"/>
      <c r="M16" s="634"/>
      <c r="N16" s="634"/>
      <c r="O16" s="634"/>
      <c r="P16" s="634"/>
      <c r="Q16" s="635"/>
      <c r="R16" s="636">
        <v>2434</v>
      </c>
      <c r="S16" s="637"/>
      <c r="T16" s="637"/>
      <c r="U16" s="637"/>
      <c r="V16" s="637"/>
      <c r="W16" s="637"/>
      <c r="X16" s="637"/>
      <c r="Y16" s="638"/>
      <c r="Z16" s="639">
        <v>0.1</v>
      </c>
      <c r="AA16" s="639"/>
      <c r="AB16" s="639"/>
      <c r="AC16" s="639"/>
      <c r="AD16" s="640">
        <v>2434</v>
      </c>
      <c r="AE16" s="640"/>
      <c r="AF16" s="640"/>
      <c r="AG16" s="640"/>
      <c r="AH16" s="640"/>
      <c r="AI16" s="640"/>
      <c r="AJ16" s="640"/>
      <c r="AK16" s="640"/>
      <c r="AL16" s="641">
        <v>0.1</v>
      </c>
      <c r="AM16" s="642"/>
      <c r="AN16" s="642"/>
      <c r="AO16" s="643"/>
      <c r="AP16" s="633" t="s">
        <v>250</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251</v>
      </c>
      <c r="CE16" s="634"/>
      <c r="CF16" s="634"/>
      <c r="CG16" s="634"/>
      <c r="CH16" s="634"/>
      <c r="CI16" s="634"/>
      <c r="CJ16" s="634"/>
      <c r="CK16" s="634"/>
      <c r="CL16" s="634"/>
      <c r="CM16" s="634"/>
      <c r="CN16" s="634"/>
      <c r="CO16" s="634"/>
      <c r="CP16" s="634"/>
      <c r="CQ16" s="635"/>
      <c r="CR16" s="636" t="s">
        <v>122</v>
      </c>
      <c r="CS16" s="637"/>
      <c r="CT16" s="637"/>
      <c r="CU16" s="637"/>
      <c r="CV16" s="637"/>
      <c r="CW16" s="637"/>
      <c r="CX16" s="637"/>
      <c r="CY16" s="638"/>
      <c r="CZ16" s="639" t="s">
        <v>122</v>
      </c>
      <c r="DA16" s="639"/>
      <c r="DB16" s="639"/>
      <c r="DC16" s="639"/>
      <c r="DD16" s="645" t="s">
        <v>122</v>
      </c>
      <c r="DE16" s="637"/>
      <c r="DF16" s="637"/>
      <c r="DG16" s="637"/>
      <c r="DH16" s="637"/>
      <c r="DI16" s="637"/>
      <c r="DJ16" s="637"/>
      <c r="DK16" s="637"/>
      <c r="DL16" s="637"/>
      <c r="DM16" s="637"/>
      <c r="DN16" s="637"/>
      <c r="DO16" s="637"/>
      <c r="DP16" s="638"/>
      <c r="DQ16" s="645" t="s">
        <v>122</v>
      </c>
      <c r="DR16" s="637"/>
      <c r="DS16" s="637"/>
      <c r="DT16" s="637"/>
      <c r="DU16" s="637"/>
      <c r="DV16" s="637"/>
      <c r="DW16" s="637"/>
      <c r="DX16" s="637"/>
      <c r="DY16" s="637"/>
      <c r="DZ16" s="637"/>
      <c r="EA16" s="637"/>
      <c r="EB16" s="637"/>
      <c r="EC16" s="646"/>
    </row>
    <row r="17" spans="2:133" ht="11.25" customHeight="1" x14ac:dyDescent="0.15">
      <c r="B17" s="633" t="s">
        <v>252</v>
      </c>
      <c r="C17" s="634"/>
      <c r="D17" s="634"/>
      <c r="E17" s="634"/>
      <c r="F17" s="634"/>
      <c r="G17" s="634"/>
      <c r="H17" s="634"/>
      <c r="I17" s="634"/>
      <c r="J17" s="634"/>
      <c r="K17" s="634"/>
      <c r="L17" s="634"/>
      <c r="M17" s="634"/>
      <c r="N17" s="634"/>
      <c r="O17" s="634"/>
      <c r="P17" s="634"/>
      <c r="Q17" s="635"/>
      <c r="R17" s="636">
        <v>5270</v>
      </c>
      <c r="S17" s="637"/>
      <c r="T17" s="637"/>
      <c r="U17" s="637"/>
      <c r="V17" s="637"/>
      <c r="W17" s="637"/>
      <c r="X17" s="637"/>
      <c r="Y17" s="638"/>
      <c r="Z17" s="639">
        <v>0.1</v>
      </c>
      <c r="AA17" s="639"/>
      <c r="AB17" s="639"/>
      <c r="AC17" s="639"/>
      <c r="AD17" s="640">
        <v>5270</v>
      </c>
      <c r="AE17" s="640"/>
      <c r="AF17" s="640"/>
      <c r="AG17" s="640"/>
      <c r="AH17" s="640"/>
      <c r="AI17" s="640"/>
      <c r="AJ17" s="640"/>
      <c r="AK17" s="640"/>
      <c r="AL17" s="641">
        <v>0.3</v>
      </c>
      <c r="AM17" s="642"/>
      <c r="AN17" s="642"/>
      <c r="AO17" s="643"/>
      <c r="AP17" s="633" t="s">
        <v>253</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254</v>
      </c>
      <c r="CE17" s="634"/>
      <c r="CF17" s="634"/>
      <c r="CG17" s="634"/>
      <c r="CH17" s="634"/>
      <c r="CI17" s="634"/>
      <c r="CJ17" s="634"/>
      <c r="CK17" s="634"/>
      <c r="CL17" s="634"/>
      <c r="CM17" s="634"/>
      <c r="CN17" s="634"/>
      <c r="CO17" s="634"/>
      <c r="CP17" s="634"/>
      <c r="CQ17" s="635"/>
      <c r="CR17" s="636">
        <v>453646</v>
      </c>
      <c r="CS17" s="637"/>
      <c r="CT17" s="637"/>
      <c r="CU17" s="637"/>
      <c r="CV17" s="637"/>
      <c r="CW17" s="637"/>
      <c r="CX17" s="637"/>
      <c r="CY17" s="638"/>
      <c r="CZ17" s="639">
        <v>12.7</v>
      </c>
      <c r="DA17" s="639"/>
      <c r="DB17" s="639"/>
      <c r="DC17" s="639"/>
      <c r="DD17" s="645" t="s">
        <v>122</v>
      </c>
      <c r="DE17" s="637"/>
      <c r="DF17" s="637"/>
      <c r="DG17" s="637"/>
      <c r="DH17" s="637"/>
      <c r="DI17" s="637"/>
      <c r="DJ17" s="637"/>
      <c r="DK17" s="637"/>
      <c r="DL17" s="637"/>
      <c r="DM17" s="637"/>
      <c r="DN17" s="637"/>
      <c r="DO17" s="637"/>
      <c r="DP17" s="638"/>
      <c r="DQ17" s="645">
        <v>442804</v>
      </c>
      <c r="DR17" s="637"/>
      <c r="DS17" s="637"/>
      <c r="DT17" s="637"/>
      <c r="DU17" s="637"/>
      <c r="DV17" s="637"/>
      <c r="DW17" s="637"/>
      <c r="DX17" s="637"/>
      <c r="DY17" s="637"/>
      <c r="DZ17" s="637"/>
      <c r="EA17" s="637"/>
      <c r="EB17" s="637"/>
      <c r="EC17" s="646"/>
    </row>
    <row r="18" spans="2:133" ht="11.25" customHeight="1" x14ac:dyDescent="0.15">
      <c r="B18" s="633" t="s">
        <v>255</v>
      </c>
      <c r="C18" s="634"/>
      <c r="D18" s="634"/>
      <c r="E18" s="634"/>
      <c r="F18" s="634"/>
      <c r="G18" s="634"/>
      <c r="H18" s="634"/>
      <c r="I18" s="634"/>
      <c r="J18" s="634"/>
      <c r="K18" s="634"/>
      <c r="L18" s="634"/>
      <c r="M18" s="634"/>
      <c r="N18" s="634"/>
      <c r="O18" s="634"/>
      <c r="P18" s="634"/>
      <c r="Q18" s="635"/>
      <c r="R18" s="636">
        <v>134</v>
      </c>
      <c r="S18" s="637"/>
      <c r="T18" s="637"/>
      <c r="U18" s="637"/>
      <c r="V18" s="637"/>
      <c r="W18" s="637"/>
      <c r="X18" s="637"/>
      <c r="Y18" s="638"/>
      <c r="Z18" s="639">
        <v>0</v>
      </c>
      <c r="AA18" s="639"/>
      <c r="AB18" s="639"/>
      <c r="AC18" s="639"/>
      <c r="AD18" s="640">
        <v>134</v>
      </c>
      <c r="AE18" s="640"/>
      <c r="AF18" s="640"/>
      <c r="AG18" s="640"/>
      <c r="AH18" s="640"/>
      <c r="AI18" s="640"/>
      <c r="AJ18" s="640"/>
      <c r="AK18" s="640"/>
      <c r="AL18" s="641">
        <v>0</v>
      </c>
      <c r="AM18" s="642"/>
      <c r="AN18" s="642"/>
      <c r="AO18" s="643"/>
      <c r="AP18" s="633" t="s">
        <v>256</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257</v>
      </c>
      <c r="CE18" s="634"/>
      <c r="CF18" s="634"/>
      <c r="CG18" s="634"/>
      <c r="CH18" s="634"/>
      <c r="CI18" s="634"/>
      <c r="CJ18" s="634"/>
      <c r="CK18" s="634"/>
      <c r="CL18" s="634"/>
      <c r="CM18" s="634"/>
      <c r="CN18" s="634"/>
      <c r="CO18" s="634"/>
      <c r="CP18" s="634"/>
      <c r="CQ18" s="635"/>
      <c r="CR18" s="636">
        <v>10330</v>
      </c>
      <c r="CS18" s="637"/>
      <c r="CT18" s="637"/>
      <c r="CU18" s="637"/>
      <c r="CV18" s="637"/>
      <c r="CW18" s="637"/>
      <c r="CX18" s="637"/>
      <c r="CY18" s="638"/>
      <c r="CZ18" s="639">
        <v>0.3</v>
      </c>
      <c r="DA18" s="639"/>
      <c r="DB18" s="639"/>
      <c r="DC18" s="639"/>
      <c r="DD18" s="645" t="s">
        <v>122</v>
      </c>
      <c r="DE18" s="637"/>
      <c r="DF18" s="637"/>
      <c r="DG18" s="637"/>
      <c r="DH18" s="637"/>
      <c r="DI18" s="637"/>
      <c r="DJ18" s="637"/>
      <c r="DK18" s="637"/>
      <c r="DL18" s="637"/>
      <c r="DM18" s="637"/>
      <c r="DN18" s="637"/>
      <c r="DO18" s="637"/>
      <c r="DP18" s="638"/>
      <c r="DQ18" s="645">
        <v>10330</v>
      </c>
      <c r="DR18" s="637"/>
      <c r="DS18" s="637"/>
      <c r="DT18" s="637"/>
      <c r="DU18" s="637"/>
      <c r="DV18" s="637"/>
      <c r="DW18" s="637"/>
      <c r="DX18" s="637"/>
      <c r="DY18" s="637"/>
      <c r="DZ18" s="637"/>
      <c r="EA18" s="637"/>
      <c r="EB18" s="637"/>
      <c r="EC18" s="646"/>
    </row>
    <row r="19" spans="2:133" ht="11.25" customHeight="1" x14ac:dyDescent="0.15">
      <c r="B19" s="633" t="s">
        <v>258</v>
      </c>
      <c r="C19" s="634"/>
      <c r="D19" s="634"/>
      <c r="E19" s="634"/>
      <c r="F19" s="634"/>
      <c r="G19" s="634"/>
      <c r="H19" s="634"/>
      <c r="I19" s="634"/>
      <c r="J19" s="634"/>
      <c r="K19" s="634"/>
      <c r="L19" s="634"/>
      <c r="M19" s="634"/>
      <c r="N19" s="634"/>
      <c r="O19" s="634"/>
      <c r="P19" s="634"/>
      <c r="Q19" s="635"/>
      <c r="R19" s="636">
        <v>134</v>
      </c>
      <c r="S19" s="637"/>
      <c r="T19" s="637"/>
      <c r="U19" s="637"/>
      <c r="V19" s="637"/>
      <c r="W19" s="637"/>
      <c r="X19" s="637"/>
      <c r="Y19" s="638"/>
      <c r="Z19" s="639">
        <v>0</v>
      </c>
      <c r="AA19" s="639"/>
      <c r="AB19" s="639"/>
      <c r="AC19" s="639"/>
      <c r="AD19" s="640">
        <v>134</v>
      </c>
      <c r="AE19" s="640"/>
      <c r="AF19" s="640"/>
      <c r="AG19" s="640"/>
      <c r="AH19" s="640"/>
      <c r="AI19" s="640"/>
      <c r="AJ19" s="640"/>
      <c r="AK19" s="640"/>
      <c r="AL19" s="641">
        <v>0</v>
      </c>
      <c r="AM19" s="642"/>
      <c r="AN19" s="642"/>
      <c r="AO19" s="643"/>
      <c r="AP19" s="633" t="s">
        <v>259</v>
      </c>
      <c r="AQ19" s="634"/>
      <c r="AR19" s="634"/>
      <c r="AS19" s="634"/>
      <c r="AT19" s="634"/>
      <c r="AU19" s="634"/>
      <c r="AV19" s="634"/>
      <c r="AW19" s="634"/>
      <c r="AX19" s="634"/>
      <c r="AY19" s="634"/>
      <c r="AZ19" s="634"/>
      <c r="BA19" s="634"/>
      <c r="BB19" s="634"/>
      <c r="BC19" s="634"/>
      <c r="BD19" s="634"/>
      <c r="BE19" s="634"/>
      <c r="BF19" s="635"/>
      <c r="BG19" s="636" t="s">
        <v>122</v>
      </c>
      <c r="BH19" s="637"/>
      <c r="BI19" s="637"/>
      <c r="BJ19" s="637"/>
      <c r="BK19" s="637"/>
      <c r="BL19" s="637"/>
      <c r="BM19" s="637"/>
      <c r="BN19" s="638"/>
      <c r="BO19" s="639" t="s">
        <v>122</v>
      </c>
      <c r="BP19" s="639"/>
      <c r="BQ19" s="639"/>
      <c r="BR19" s="639"/>
      <c r="BS19" s="640" t="s">
        <v>122</v>
      </c>
      <c r="BT19" s="640"/>
      <c r="BU19" s="640"/>
      <c r="BV19" s="640"/>
      <c r="BW19" s="640"/>
      <c r="BX19" s="640"/>
      <c r="BY19" s="640"/>
      <c r="BZ19" s="640"/>
      <c r="CA19" s="640"/>
      <c r="CB19" s="644"/>
      <c r="CD19" s="633" t="s">
        <v>260</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261</v>
      </c>
      <c r="C20" s="650"/>
      <c r="D20" s="650"/>
      <c r="E20" s="650"/>
      <c r="F20" s="650"/>
      <c r="G20" s="650"/>
      <c r="H20" s="650"/>
      <c r="I20" s="650"/>
      <c r="J20" s="650"/>
      <c r="K20" s="650"/>
      <c r="L20" s="650"/>
      <c r="M20" s="650"/>
      <c r="N20" s="650"/>
      <c r="O20" s="650"/>
      <c r="P20" s="650"/>
      <c r="Q20" s="651"/>
      <c r="R20" s="636" t="s">
        <v>122</v>
      </c>
      <c r="S20" s="637"/>
      <c r="T20" s="637"/>
      <c r="U20" s="637"/>
      <c r="V20" s="637"/>
      <c r="W20" s="637"/>
      <c r="X20" s="637"/>
      <c r="Y20" s="638"/>
      <c r="Z20" s="639" t="s">
        <v>122</v>
      </c>
      <c r="AA20" s="639"/>
      <c r="AB20" s="639"/>
      <c r="AC20" s="639"/>
      <c r="AD20" s="640" t="s">
        <v>122</v>
      </c>
      <c r="AE20" s="640"/>
      <c r="AF20" s="640"/>
      <c r="AG20" s="640"/>
      <c r="AH20" s="640"/>
      <c r="AI20" s="640"/>
      <c r="AJ20" s="640"/>
      <c r="AK20" s="640"/>
      <c r="AL20" s="641" t="s">
        <v>122</v>
      </c>
      <c r="AM20" s="642"/>
      <c r="AN20" s="642"/>
      <c r="AO20" s="643"/>
      <c r="AP20" s="633" t="s">
        <v>262</v>
      </c>
      <c r="AQ20" s="634"/>
      <c r="AR20" s="634"/>
      <c r="AS20" s="634"/>
      <c r="AT20" s="634"/>
      <c r="AU20" s="634"/>
      <c r="AV20" s="634"/>
      <c r="AW20" s="634"/>
      <c r="AX20" s="634"/>
      <c r="AY20" s="634"/>
      <c r="AZ20" s="634"/>
      <c r="BA20" s="634"/>
      <c r="BB20" s="634"/>
      <c r="BC20" s="634"/>
      <c r="BD20" s="634"/>
      <c r="BE20" s="634"/>
      <c r="BF20" s="635"/>
      <c r="BG20" s="636" t="s">
        <v>122</v>
      </c>
      <c r="BH20" s="637"/>
      <c r="BI20" s="637"/>
      <c r="BJ20" s="637"/>
      <c r="BK20" s="637"/>
      <c r="BL20" s="637"/>
      <c r="BM20" s="637"/>
      <c r="BN20" s="638"/>
      <c r="BO20" s="639" t="s">
        <v>122</v>
      </c>
      <c r="BP20" s="639"/>
      <c r="BQ20" s="639"/>
      <c r="BR20" s="639"/>
      <c r="BS20" s="640" t="s">
        <v>122</v>
      </c>
      <c r="BT20" s="640"/>
      <c r="BU20" s="640"/>
      <c r="BV20" s="640"/>
      <c r="BW20" s="640"/>
      <c r="BX20" s="640"/>
      <c r="BY20" s="640"/>
      <c r="BZ20" s="640"/>
      <c r="CA20" s="640"/>
      <c r="CB20" s="644"/>
      <c r="CD20" s="633" t="s">
        <v>263</v>
      </c>
      <c r="CE20" s="634"/>
      <c r="CF20" s="634"/>
      <c r="CG20" s="634"/>
      <c r="CH20" s="634"/>
      <c r="CI20" s="634"/>
      <c r="CJ20" s="634"/>
      <c r="CK20" s="634"/>
      <c r="CL20" s="634"/>
      <c r="CM20" s="634"/>
      <c r="CN20" s="634"/>
      <c r="CO20" s="634"/>
      <c r="CP20" s="634"/>
      <c r="CQ20" s="635"/>
      <c r="CR20" s="636">
        <v>3559204</v>
      </c>
      <c r="CS20" s="637"/>
      <c r="CT20" s="637"/>
      <c r="CU20" s="637"/>
      <c r="CV20" s="637"/>
      <c r="CW20" s="637"/>
      <c r="CX20" s="637"/>
      <c r="CY20" s="638"/>
      <c r="CZ20" s="639">
        <v>100</v>
      </c>
      <c r="DA20" s="639"/>
      <c r="DB20" s="639"/>
      <c r="DC20" s="639"/>
      <c r="DD20" s="645">
        <v>605398</v>
      </c>
      <c r="DE20" s="637"/>
      <c r="DF20" s="637"/>
      <c r="DG20" s="637"/>
      <c r="DH20" s="637"/>
      <c r="DI20" s="637"/>
      <c r="DJ20" s="637"/>
      <c r="DK20" s="637"/>
      <c r="DL20" s="637"/>
      <c r="DM20" s="637"/>
      <c r="DN20" s="637"/>
      <c r="DO20" s="637"/>
      <c r="DP20" s="638"/>
      <c r="DQ20" s="645">
        <v>2535003</v>
      </c>
      <c r="DR20" s="637"/>
      <c r="DS20" s="637"/>
      <c r="DT20" s="637"/>
      <c r="DU20" s="637"/>
      <c r="DV20" s="637"/>
      <c r="DW20" s="637"/>
      <c r="DX20" s="637"/>
      <c r="DY20" s="637"/>
      <c r="DZ20" s="637"/>
      <c r="EA20" s="637"/>
      <c r="EB20" s="637"/>
      <c r="EC20" s="646"/>
    </row>
    <row r="21" spans="2:133" ht="11.25" customHeight="1" x14ac:dyDescent="0.15">
      <c r="B21" s="633" t="s">
        <v>264</v>
      </c>
      <c r="C21" s="634"/>
      <c r="D21" s="634"/>
      <c r="E21" s="634"/>
      <c r="F21" s="634"/>
      <c r="G21" s="634"/>
      <c r="H21" s="634"/>
      <c r="I21" s="634"/>
      <c r="J21" s="634"/>
      <c r="K21" s="634"/>
      <c r="L21" s="634"/>
      <c r="M21" s="634"/>
      <c r="N21" s="634"/>
      <c r="O21" s="634"/>
      <c r="P21" s="634"/>
      <c r="Q21" s="635"/>
      <c r="R21" s="636">
        <v>1907241</v>
      </c>
      <c r="S21" s="637"/>
      <c r="T21" s="637"/>
      <c r="U21" s="637"/>
      <c r="V21" s="637"/>
      <c r="W21" s="637"/>
      <c r="X21" s="637"/>
      <c r="Y21" s="638"/>
      <c r="Z21" s="639">
        <v>51.2</v>
      </c>
      <c r="AA21" s="639"/>
      <c r="AB21" s="639"/>
      <c r="AC21" s="639"/>
      <c r="AD21" s="640">
        <v>1713585</v>
      </c>
      <c r="AE21" s="640"/>
      <c r="AF21" s="640"/>
      <c r="AG21" s="640"/>
      <c r="AH21" s="640"/>
      <c r="AI21" s="640"/>
      <c r="AJ21" s="640"/>
      <c r="AK21" s="640"/>
      <c r="AL21" s="641">
        <v>85.8</v>
      </c>
      <c r="AM21" s="642"/>
      <c r="AN21" s="642"/>
      <c r="AO21" s="643"/>
      <c r="AP21" s="633" t="s">
        <v>265</v>
      </c>
      <c r="AQ21" s="652"/>
      <c r="AR21" s="652"/>
      <c r="AS21" s="652"/>
      <c r="AT21" s="652"/>
      <c r="AU21" s="652"/>
      <c r="AV21" s="652"/>
      <c r="AW21" s="652"/>
      <c r="AX21" s="652"/>
      <c r="AY21" s="652"/>
      <c r="AZ21" s="652"/>
      <c r="BA21" s="652"/>
      <c r="BB21" s="652"/>
      <c r="BC21" s="652"/>
      <c r="BD21" s="652"/>
      <c r="BE21" s="652"/>
      <c r="BF21" s="653"/>
      <c r="BG21" s="636" t="s">
        <v>122</v>
      </c>
      <c r="BH21" s="637"/>
      <c r="BI21" s="637"/>
      <c r="BJ21" s="637"/>
      <c r="BK21" s="637"/>
      <c r="BL21" s="637"/>
      <c r="BM21" s="637"/>
      <c r="BN21" s="638"/>
      <c r="BO21" s="639" t="s">
        <v>122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266</v>
      </c>
      <c r="C22" s="634"/>
      <c r="D22" s="634"/>
      <c r="E22" s="634"/>
      <c r="F22" s="634"/>
      <c r="G22" s="634"/>
      <c r="H22" s="634"/>
      <c r="I22" s="634"/>
      <c r="J22" s="634"/>
      <c r="K22" s="634"/>
      <c r="L22" s="634"/>
      <c r="M22" s="634"/>
      <c r="N22" s="634"/>
      <c r="O22" s="634"/>
      <c r="P22" s="634"/>
      <c r="Q22" s="635"/>
      <c r="R22" s="636">
        <v>1713585</v>
      </c>
      <c r="S22" s="637"/>
      <c r="T22" s="637"/>
      <c r="U22" s="637"/>
      <c r="V22" s="637"/>
      <c r="W22" s="637"/>
      <c r="X22" s="637"/>
      <c r="Y22" s="638"/>
      <c r="Z22" s="639">
        <v>46</v>
      </c>
      <c r="AA22" s="639"/>
      <c r="AB22" s="639"/>
      <c r="AC22" s="639"/>
      <c r="AD22" s="640">
        <v>1713585</v>
      </c>
      <c r="AE22" s="640"/>
      <c r="AF22" s="640"/>
      <c r="AG22" s="640"/>
      <c r="AH22" s="640"/>
      <c r="AI22" s="640"/>
      <c r="AJ22" s="640"/>
      <c r="AK22" s="640"/>
      <c r="AL22" s="641">
        <v>85.8</v>
      </c>
      <c r="AM22" s="642"/>
      <c r="AN22" s="642"/>
      <c r="AO22" s="643"/>
      <c r="AP22" s="633" t="s">
        <v>267</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268</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269</v>
      </c>
      <c r="C23" s="634"/>
      <c r="D23" s="634"/>
      <c r="E23" s="634"/>
      <c r="F23" s="634"/>
      <c r="G23" s="634"/>
      <c r="H23" s="634"/>
      <c r="I23" s="634"/>
      <c r="J23" s="634"/>
      <c r="K23" s="634"/>
      <c r="L23" s="634"/>
      <c r="M23" s="634"/>
      <c r="N23" s="634"/>
      <c r="O23" s="634"/>
      <c r="P23" s="634"/>
      <c r="Q23" s="635"/>
      <c r="R23" s="636">
        <v>193656</v>
      </c>
      <c r="S23" s="637"/>
      <c r="T23" s="637"/>
      <c r="U23" s="637"/>
      <c r="V23" s="637"/>
      <c r="W23" s="637"/>
      <c r="X23" s="637"/>
      <c r="Y23" s="638"/>
      <c r="Z23" s="639">
        <v>5.2</v>
      </c>
      <c r="AA23" s="639"/>
      <c r="AB23" s="639"/>
      <c r="AC23" s="639"/>
      <c r="AD23" s="640" t="s">
        <v>122</v>
      </c>
      <c r="AE23" s="640"/>
      <c r="AF23" s="640"/>
      <c r="AG23" s="640"/>
      <c r="AH23" s="640"/>
      <c r="AI23" s="640"/>
      <c r="AJ23" s="640"/>
      <c r="AK23" s="640"/>
      <c r="AL23" s="641" t="s">
        <v>122</v>
      </c>
      <c r="AM23" s="642"/>
      <c r="AN23" s="642"/>
      <c r="AO23" s="643"/>
      <c r="AP23" s="633" t="s">
        <v>270</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210</v>
      </c>
      <c r="CE23" s="619"/>
      <c r="CF23" s="619"/>
      <c r="CG23" s="619"/>
      <c r="CH23" s="619"/>
      <c r="CI23" s="619"/>
      <c r="CJ23" s="619"/>
      <c r="CK23" s="619"/>
      <c r="CL23" s="619"/>
      <c r="CM23" s="619"/>
      <c r="CN23" s="619"/>
      <c r="CO23" s="619"/>
      <c r="CP23" s="619"/>
      <c r="CQ23" s="620"/>
      <c r="CR23" s="618" t="s">
        <v>271</v>
      </c>
      <c r="CS23" s="619"/>
      <c r="CT23" s="619"/>
      <c r="CU23" s="619"/>
      <c r="CV23" s="619"/>
      <c r="CW23" s="619"/>
      <c r="CX23" s="619"/>
      <c r="CY23" s="620"/>
      <c r="CZ23" s="618" t="s">
        <v>272</v>
      </c>
      <c r="DA23" s="619"/>
      <c r="DB23" s="619"/>
      <c r="DC23" s="620"/>
      <c r="DD23" s="618" t="s">
        <v>273</v>
      </c>
      <c r="DE23" s="619"/>
      <c r="DF23" s="619"/>
      <c r="DG23" s="619"/>
      <c r="DH23" s="619"/>
      <c r="DI23" s="619"/>
      <c r="DJ23" s="619"/>
      <c r="DK23" s="620"/>
      <c r="DL23" s="663" t="s">
        <v>274</v>
      </c>
      <c r="DM23" s="664"/>
      <c r="DN23" s="664"/>
      <c r="DO23" s="664"/>
      <c r="DP23" s="664"/>
      <c r="DQ23" s="664"/>
      <c r="DR23" s="664"/>
      <c r="DS23" s="664"/>
      <c r="DT23" s="664"/>
      <c r="DU23" s="664"/>
      <c r="DV23" s="665"/>
      <c r="DW23" s="618" t="s">
        <v>275</v>
      </c>
      <c r="DX23" s="619"/>
      <c r="DY23" s="619"/>
      <c r="DZ23" s="619"/>
      <c r="EA23" s="619"/>
      <c r="EB23" s="619"/>
      <c r="EC23" s="620"/>
    </row>
    <row r="24" spans="2:133" ht="11.25" customHeight="1" x14ac:dyDescent="0.15">
      <c r="B24" s="633" t="s">
        <v>276</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277</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278</v>
      </c>
      <c r="CE24" s="623"/>
      <c r="CF24" s="623"/>
      <c r="CG24" s="623"/>
      <c r="CH24" s="623"/>
      <c r="CI24" s="623"/>
      <c r="CJ24" s="623"/>
      <c r="CK24" s="623"/>
      <c r="CL24" s="623"/>
      <c r="CM24" s="623"/>
      <c r="CN24" s="623"/>
      <c r="CO24" s="623"/>
      <c r="CP24" s="623"/>
      <c r="CQ24" s="624"/>
      <c r="CR24" s="625">
        <v>1346053</v>
      </c>
      <c r="CS24" s="626"/>
      <c r="CT24" s="626"/>
      <c r="CU24" s="626"/>
      <c r="CV24" s="626"/>
      <c r="CW24" s="626"/>
      <c r="CX24" s="626"/>
      <c r="CY24" s="627"/>
      <c r="CZ24" s="630">
        <v>37.799999999999997</v>
      </c>
      <c r="DA24" s="631"/>
      <c r="DB24" s="631"/>
      <c r="DC24" s="647"/>
      <c r="DD24" s="671">
        <v>1144841</v>
      </c>
      <c r="DE24" s="626"/>
      <c r="DF24" s="626"/>
      <c r="DG24" s="626"/>
      <c r="DH24" s="626"/>
      <c r="DI24" s="626"/>
      <c r="DJ24" s="626"/>
      <c r="DK24" s="627"/>
      <c r="DL24" s="671">
        <v>1069313</v>
      </c>
      <c r="DM24" s="626"/>
      <c r="DN24" s="626"/>
      <c r="DO24" s="626"/>
      <c r="DP24" s="626"/>
      <c r="DQ24" s="626"/>
      <c r="DR24" s="626"/>
      <c r="DS24" s="626"/>
      <c r="DT24" s="626"/>
      <c r="DU24" s="626"/>
      <c r="DV24" s="627"/>
      <c r="DW24" s="630">
        <v>53.4</v>
      </c>
      <c r="DX24" s="631"/>
      <c r="DY24" s="631"/>
      <c r="DZ24" s="631"/>
      <c r="EA24" s="631"/>
      <c r="EB24" s="631"/>
      <c r="EC24" s="632"/>
    </row>
    <row r="25" spans="2:133" ht="11.25" customHeight="1" x14ac:dyDescent="0.15">
      <c r="B25" s="633" t="s">
        <v>279</v>
      </c>
      <c r="C25" s="634"/>
      <c r="D25" s="634"/>
      <c r="E25" s="634"/>
      <c r="F25" s="634"/>
      <c r="G25" s="634"/>
      <c r="H25" s="634"/>
      <c r="I25" s="634"/>
      <c r="J25" s="634"/>
      <c r="K25" s="634"/>
      <c r="L25" s="634"/>
      <c r="M25" s="634"/>
      <c r="N25" s="634"/>
      <c r="O25" s="634"/>
      <c r="P25" s="634"/>
      <c r="Q25" s="635"/>
      <c r="R25" s="636">
        <v>2190164</v>
      </c>
      <c r="S25" s="637"/>
      <c r="T25" s="637"/>
      <c r="U25" s="637"/>
      <c r="V25" s="637"/>
      <c r="W25" s="637"/>
      <c r="X25" s="637"/>
      <c r="Y25" s="638"/>
      <c r="Z25" s="639">
        <v>58.8</v>
      </c>
      <c r="AA25" s="639"/>
      <c r="AB25" s="639"/>
      <c r="AC25" s="639"/>
      <c r="AD25" s="640">
        <v>1996508</v>
      </c>
      <c r="AE25" s="640"/>
      <c r="AF25" s="640"/>
      <c r="AG25" s="640"/>
      <c r="AH25" s="640"/>
      <c r="AI25" s="640"/>
      <c r="AJ25" s="640"/>
      <c r="AK25" s="640"/>
      <c r="AL25" s="641">
        <v>100</v>
      </c>
      <c r="AM25" s="642"/>
      <c r="AN25" s="642"/>
      <c r="AO25" s="643"/>
      <c r="AP25" s="633" t="s">
        <v>280</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281</v>
      </c>
      <c r="CE25" s="634"/>
      <c r="CF25" s="634"/>
      <c r="CG25" s="634"/>
      <c r="CH25" s="634"/>
      <c r="CI25" s="634"/>
      <c r="CJ25" s="634"/>
      <c r="CK25" s="634"/>
      <c r="CL25" s="634"/>
      <c r="CM25" s="634"/>
      <c r="CN25" s="634"/>
      <c r="CO25" s="634"/>
      <c r="CP25" s="634"/>
      <c r="CQ25" s="635"/>
      <c r="CR25" s="636">
        <v>592320</v>
      </c>
      <c r="CS25" s="668"/>
      <c r="CT25" s="668"/>
      <c r="CU25" s="668"/>
      <c r="CV25" s="668"/>
      <c r="CW25" s="668"/>
      <c r="CX25" s="668"/>
      <c r="CY25" s="669"/>
      <c r="CZ25" s="641">
        <v>16.600000000000001</v>
      </c>
      <c r="DA25" s="666"/>
      <c r="DB25" s="666"/>
      <c r="DC25" s="670"/>
      <c r="DD25" s="645">
        <v>564433</v>
      </c>
      <c r="DE25" s="668"/>
      <c r="DF25" s="668"/>
      <c r="DG25" s="668"/>
      <c r="DH25" s="668"/>
      <c r="DI25" s="668"/>
      <c r="DJ25" s="668"/>
      <c r="DK25" s="669"/>
      <c r="DL25" s="645">
        <v>560075</v>
      </c>
      <c r="DM25" s="668"/>
      <c r="DN25" s="668"/>
      <c r="DO25" s="668"/>
      <c r="DP25" s="668"/>
      <c r="DQ25" s="668"/>
      <c r="DR25" s="668"/>
      <c r="DS25" s="668"/>
      <c r="DT25" s="668"/>
      <c r="DU25" s="668"/>
      <c r="DV25" s="669"/>
      <c r="DW25" s="641">
        <v>28</v>
      </c>
      <c r="DX25" s="666"/>
      <c r="DY25" s="666"/>
      <c r="DZ25" s="666"/>
      <c r="EA25" s="666"/>
      <c r="EB25" s="666"/>
      <c r="EC25" s="667"/>
    </row>
    <row r="26" spans="2:133" ht="11.25" customHeight="1" x14ac:dyDescent="0.15">
      <c r="B26" s="633" t="s">
        <v>282</v>
      </c>
      <c r="C26" s="634"/>
      <c r="D26" s="634"/>
      <c r="E26" s="634"/>
      <c r="F26" s="634"/>
      <c r="G26" s="634"/>
      <c r="H26" s="634"/>
      <c r="I26" s="634"/>
      <c r="J26" s="634"/>
      <c r="K26" s="634"/>
      <c r="L26" s="634"/>
      <c r="M26" s="634"/>
      <c r="N26" s="634"/>
      <c r="O26" s="634"/>
      <c r="P26" s="634"/>
      <c r="Q26" s="635"/>
      <c r="R26" s="636" t="s">
        <v>122</v>
      </c>
      <c r="S26" s="637"/>
      <c r="T26" s="637"/>
      <c r="U26" s="637"/>
      <c r="V26" s="637"/>
      <c r="W26" s="637"/>
      <c r="X26" s="637"/>
      <c r="Y26" s="638"/>
      <c r="Z26" s="639" t="s">
        <v>122</v>
      </c>
      <c r="AA26" s="639"/>
      <c r="AB26" s="639"/>
      <c r="AC26" s="639"/>
      <c r="AD26" s="640" t="s">
        <v>122</v>
      </c>
      <c r="AE26" s="640"/>
      <c r="AF26" s="640"/>
      <c r="AG26" s="640"/>
      <c r="AH26" s="640"/>
      <c r="AI26" s="640"/>
      <c r="AJ26" s="640"/>
      <c r="AK26" s="640"/>
      <c r="AL26" s="641" t="s">
        <v>122</v>
      </c>
      <c r="AM26" s="642"/>
      <c r="AN26" s="642"/>
      <c r="AO26" s="643"/>
      <c r="AP26" s="633" t="s">
        <v>283</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284</v>
      </c>
      <c r="CE26" s="634"/>
      <c r="CF26" s="634"/>
      <c r="CG26" s="634"/>
      <c r="CH26" s="634"/>
      <c r="CI26" s="634"/>
      <c r="CJ26" s="634"/>
      <c r="CK26" s="634"/>
      <c r="CL26" s="634"/>
      <c r="CM26" s="634"/>
      <c r="CN26" s="634"/>
      <c r="CO26" s="634"/>
      <c r="CP26" s="634"/>
      <c r="CQ26" s="635"/>
      <c r="CR26" s="636">
        <v>337822</v>
      </c>
      <c r="CS26" s="637"/>
      <c r="CT26" s="637"/>
      <c r="CU26" s="637"/>
      <c r="CV26" s="637"/>
      <c r="CW26" s="637"/>
      <c r="CX26" s="637"/>
      <c r="CY26" s="638"/>
      <c r="CZ26" s="641">
        <v>9.5</v>
      </c>
      <c r="DA26" s="666"/>
      <c r="DB26" s="666"/>
      <c r="DC26" s="670"/>
      <c r="DD26" s="645">
        <v>325418</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15">
      <c r="B27" s="633" t="s">
        <v>285</v>
      </c>
      <c r="C27" s="634"/>
      <c r="D27" s="634"/>
      <c r="E27" s="634"/>
      <c r="F27" s="634"/>
      <c r="G27" s="634"/>
      <c r="H27" s="634"/>
      <c r="I27" s="634"/>
      <c r="J27" s="634"/>
      <c r="K27" s="634"/>
      <c r="L27" s="634"/>
      <c r="M27" s="634"/>
      <c r="N27" s="634"/>
      <c r="O27" s="634"/>
      <c r="P27" s="634"/>
      <c r="Q27" s="635"/>
      <c r="R27" s="636">
        <v>1172</v>
      </c>
      <c r="S27" s="637"/>
      <c r="T27" s="637"/>
      <c r="U27" s="637"/>
      <c r="V27" s="637"/>
      <c r="W27" s="637"/>
      <c r="X27" s="637"/>
      <c r="Y27" s="638"/>
      <c r="Z27" s="639">
        <v>0</v>
      </c>
      <c r="AA27" s="639"/>
      <c r="AB27" s="639"/>
      <c r="AC27" s="639"/>
      <c r="AD27" s="640" t="s">
        <v>122</v>
      </c>
      <c r="AE27" s="640"/>
      <c r="AF27" s="640"/>
      <c r="AG27" s="640"/>
      <c r="AH27" s="640"/>
      <c r="AI27" s="640"/>
      <c r="AJ27" s="640"/>
      <c r="AK27" s="640"/>
      <c r="AL27" s="641" t="s">
        <v>122</v>
      </c>
      <c r="AM27" s="642"/>
      <c r="AN27" s="642"/>
      <c r="AO27" s="643"/>
      <c r="AP27" s="633" t="s">
        <v>286</v>
      </c>
      <c r="AQ27" s="634"/>
      <c r="AR27" s="634"/>
      <c r="AS27" s="634"/>
      <c r="AT27" s="634"/>
      <c r="AU27" s="634"/>
      <c r="AV27" s="634"/>
      <c r="AW27" s="634"/>
      <c r="AX27" s="634"/>
      <c r="AY27" s="634"/>
      <c r="AZ27" s="634"/>
      <c r="BA27" s="634"/>
      <c r="BB27" s="634"/>
      <c r="BC27" s="634"/>
      <c r="BD27" s="634"/>
      <c r="BE27" s="634"/>
      <c r="BF27" s="635"/>
      <c r="BG27" s="636">
        <v>197844</v>
      </c>
      <c r="BH27" s="637"/>
      <c r="BI27" s="637"/>
      <c r="BJ27" s="637"/>
      <c r="BK27" s="637"/>
      <c r="BL27" s="637"/>
      <c r="BM27" s="637"/>
      <c r="BN27" s="638"/>
      <c r="BO27" s="639">
        <v>100</v>
      </c>
      <c r="BP27" s="639"/>
      <c r="BQ27" s="639"/>
      <c r="BR27" s="639"/>
      <c r="BS27" s="640">
        <v>6213</v>
      </c>
      <c r="BT27" s="640"/>
      <c r="BU27" s="640"/>
      <c r="BV27" s="640"/>
      <c r="BW27" s="640"/>
      <c r="BX27" s="640"/>
      <c r="BY27" s="640"/>
      <c r="BZ27" s="640"/>
      <c r="CA27" s="640"/>
      <c r="CB27" s="644"/>
      <c r="CD27" s="633" t="s">
        <v>287</v>
      </c>
      <c r="CE27" s="634"/>
      <c r="CF27" s="634"/>
      <c r="CG27" s="634"/>
      <c r="CH27" s="634"/>
      <c r="CI27" s="634"/>
      <c r="CJ27" s="634"/>
      <c r="CK27" s="634"/>
      <c r="CL27" s="634"/>
      <c r="CM27" s="634"/>
      <c r="CN27" s="634"/>
      <c r="CO27" s="634"/>
      <c r="CP27" s="634"/>
      <c r="CQ27" s="635"/>
      <c r="CR27" s="636">
        <v>300087</v>
      </c>
      <c r="CS27" s="668"/>
      <c r="CT27" s="668"/>
      <c r="CU27" s="668"/>
      <c r="CV27" s="668"/>
      <c r="CW27" s="668"/>
      <c r="CX27" s="668"/>
      <c r="CY27" s="669"/>
      <c r="CZ27" s="641">
        <v>8.4</v>
      </c>
      <c r="DA27" s="666"/>
      <c r="DB27" s="666"/>
      <c r="DC27" s="670"/>
      <c r="DD27" s="645">
        <v>137604</v>
      </c>
      <c r="DE27" s="668"/>
      <c r="DF27" s="668"/>
      <c r="DG27" s="668"/>
      <c r="DH27" s="668"/>
      <c r="DI27" s="668"/>
      <c r="DJ27" s="668"/>
      <c r="DK27" s="669"/>
      <c r="DL27" s="645">
        <v>66434</v>
      </c>
      <c r="DM27" s="668"/>
      <c r="DN27" s="668"/>
      <c r="DO27" s="668"/>
      <c r="DP27" s="668"/>
      <c r="DQ27" s="668"/>
      <c r="DR27" s="668"/>
      <c r="DS27" s="668"/>
      <c r="DT27" s="668"/>
      <c r="DU27" s="668"/>
      <c r="DV27" s="669"/>
      <c r="DW27" s="641">
        <v>3.3</v>
      </c>
      <c r="DX27" s="666"/>
      <c r="DY27" s="666"/>
      <c r="DZ27" s="666"/>
      <c r="EA27" s="666"/>
      <c r="EB27" s="666"/>
      <c r="EC27" s="667"/>
    </row>
    <row r="28" spans="2:133" ht="11.25" customHeight="1" x14ac:dyDescent="0.15">
      <c r="B28" s="633" t="s">
        <v>288</v>
      </c>
      <c r="C28" s="634"/>
      <c r="D28" s="634"/>
      <c r="E28" s="634"/>
      <c r="F28" s="634"/>
      <c r="G28" s="634"/>
      <c r="H28" s="634"/>
      <c r="I28" s="634"/>
      <c r="J28" s="634"/>
      <c r="K28" s="634"/>
      <c r="L28" s="634"/>
      <c r="M28" s="634"/>
      <c r="N28" s="634"/>
      <c r="O28" s="634"/>
      <c r="P28" s="634"/>
      <c r="Q28" s="635"/>
      <c r="R28" s="636">
        <v>36059</v>
      </c>
      <c r="S28" s="637"/>
      <c r="T28" s="637"/>
      <c r="U28" s="637"/>
      <c r="V28" s="637"/>
      <c r="W28" s="637"/>
      <c r="X28" s="637"/>
      <c r="Y28" s="638"/>
      <c r="Z28" s="639">
        <v>1</v>
      </c>
      <c r="AA28" s="639"/>
      <c r="AB28" s="639"/>
      <c r="AC28" s="639"/>
      <c r="AD28" s="640" t="s">
        <v>122</v>
      </c>
      <c r="AE28" s="640"/>
      <c r="AF28" s="640"/>
      <c r="AG28" s="640"/>
      <c r="AH28" s="640"/>
      <c r="AI28" s="640"/>
      <c r="AJ28" s="640"/>
      <c r="AK28" s="640"/>
      <c r="AL28" s="641" t="s">
        <v>122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289</v>
      </c>
      <c r="CE28" s="634"/>
      <c r="CF28" s="634"/>
      <c r="CG28" s="634"/>
      <c r="CH28" s="634"/>
      <c r="CI28" s="634"/>
      <c r="CJ28" s="634"/>
      <c r="CK28" s="634"/>
      <c r="CL28" s="634"/>
      <c r="CM28" s="634"/>
      <c r="CN28" s="634"/>
      <c r="CO28" s="634"/>
      <c r="CP28" s="634"/>
      <c r="CQ28" s="635"/>
      <c r="CR28" s="636">
        <v>453646</v>
      </c>
      <c r="CS28" s="637"/>
      <c r="CT28" s="637"/>
      <c r="CU28" s="637"/>
      <c r="CV28" s="637"/>
      <c r="CW28" s="637"/>
      <c r="CX28" s="637"/>
      <c r="CY28" s="638"/>
      <c r="CZ28" s="641">
        <v>12.7</v>
      </c>
      <c r="DA28" s="666"/>
      <c r="DB28" s="666"/>
      <c r="DC28" s="670"/>
      <c r="DD28" s="645">
        <v>442804</v>
      </c>
      <c r="DE28" s="637"/>
      <c r="DF28" s="637"/>
      <c r="DG28" s="637"/>
      <c r="DH28" s="637"/>
      <c r="DI28" s="637"/>
      <c r="DJ28" s="637"/>
      <c r="DK28" s="638"/>
      <c r="DL28" s="645">
        <v>442804</v>
      </c>
      <c r="DM28" s="637"/>
      <c r="DN28" s="637"/>
      <c r="DO28" s="637"/>
      <c r="DP28" s="637"/>
      <c r="DQ28" s="637"/>
      <c r="DR28" s="637"/>
      <c r="DS28" s="637"/>
      <c r="DT28" s="637"/>
      <c r="DU28" s="637"/>
      <c r="DV28" s="638"/>
      <c r="DW28" s="641">
        <v>22.1</v>
      </c>
      <c r="DX28" s="666"/>
      <c r="DY28" s="666"/>
      <c r="DZ28" s="666"/>
      <c r="EA28" s="666"/>
      <c r="EB28" s="666"/>
      <c r="EC28" s="667"/>
    </row>
    <row r="29" spans="2:133" ht="11.25" customHeight="1" x14ac:dyDescent="0.15">
      <c r="B29" s="633" t="s">
        <v>290</v>
      </c>
      <c r="C29" s="634"/>
      <c r="D29" s="634"/>
      <c r="E29" s="634"/>
      <c r="F29" s="634"/>
      <c r="G29" s="634"/>
      <c r="H29" s="634"/>
      <c r="I29" s="634"/>
      <c r="J29" s="634"/>
      <c r="K29" s="634"/>
      <c r="L29" s="634"/>
      <c r="M29" s="634"/>
      <c r="N29" s="634"/>
      <c r="O29" s="634"/>
      <c r="P29" s="634"/>
      <c r="Q29" s="635"/>
      <c r="R29" s="636">
        <v>3247</v>
      </c>
      <c r="S29" s="637"/>
      <c r="T29" s="637"/>
      <c r="U29" s="637"/>
      <c r="V29" s="637"/>
      <c r="W29" s="637"/>
      <c r="X29" s="637"/>
      <c r="Y29" s="638"/>
      <c r="Z29" s="639">
        <v>0.1</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291</v>
      </c>
      <c r="CE29" s="673"/>
      <c r="CF29" s="633" t="s">
        <v>66</v>
      </c>
      <c r="CG29" s="634"/>
      <c r="CH29" s="634"/>
      <c r="CI29" s="634"/>
      <c r="CJ29" s="634"/>
      <c r="CK29" s="634"/>
      <c r="CL29" s="634"/>
      <c r="CM29" s="634"/>
      <c r="CN29" s="634"/>
      <c r="CO29" s="634"/>
      <c r="CP29" s="634"/>
      <c r="CQ29" s="635"/>
      <c r="CR29" s="636">
        <v>453646</v>
      </c>
      <c r="CS29" s="668"/>
      <c r="CT29" s="668"/>
      <c r="CU29" s="668"/>
      <c r="CV29" s="668"/>
      <c r="CW29" s="668"/>
      <c r="CX29" s="668"/>
      <c r="CY29" s="669"/>
      <c r="CZ29" s="641">
        <v>12.7</v>
      </c>
      <c r="DA29" s="666"/>
      <c r="DB29" s="666"/>
      <c r="DC29" s="670"/>
      <c r="DD29" s="645">
        <v>442804</v>
      </c>
      <c r="DE29" s="668"/>
      <c r="DF29" s="668"/>
      <c r="DG29" s="668"/>
      <c r="DH29" s="668"/>
      <c r="DI29" s="668"/>
      <c r="DJ29" s="668"/>
      <c r="DK29" s="669"/>
      <c r="DL29" s="645">
        <v>442804</v>
      </c>
      <c r="DM29" s="668"/>
      <c r="DN29" s="668"/>
      <c r="DO29" s="668"/>
      <c r="DP29" s="668"/>
      <c r="DQ29" s="668"/>
      <c r="DR29" s="668"/>
      <c r="DS29" s="668"/>
      <c r="DT29" s="668"/>
      <c r="DU29" s="668"/>
      <c r="DV29" s="669"/>
      <c r="DW29" s="641">
        <v>22.1</v>
      </c>
      <c r="DX29" s="666"/>
      <c r="DY29" s="666"/>
      <c r="DZ29" s="666"/>
      <c r="EA29" s="666"/>
      <c r="EB29" s="666"/>
      <c r="EC29" s="667"/>
    </row>
    <row r="30" spans="2:133" ht="11.25" customHeight="1" x14ac:dyDescent="0.15">
      <c r="B30" s="633" t="s">
        <v>292</v>
      </c>
      <c r="C30" s="634"/>
      <c r="D30" s="634"/>
      <c r="E30" s="634"/>
      <c r="F30" s="634"/>
      <c r="G30" s="634"/>
      <c r="H30" s="634"/>
      <c r="I30" s="634"/>
      <c r="J30" s="634"/>
      <c r="K30" s="634"/>
      <c r="L30" s="634"/>
      <c r="M30" s="634"/>
      <c r="N30" s="634"/>
      <c r="O30" s="634"/>
      <c r="P30" s="634"/>
      <c r="Q30" s="635"/>
      <c r="R30" s="636">
        <v>410197</v>
      </c>
      <c r="S30" s="637"/>
      <c r="T30" s="637"/>
      <c r="U30" s="637"/>
      <c r="V30" s="637"/>
      <c r="W30" s="637"/>
      <c r="X30" s="637"/>
      <c r="Y30" s="638"/>
      <c r="Z30" s="639">
        <v>11</v>
      </c>
      <c r="AA30" s="639"/>
      <c r="AB30" s="639"/>
      <c r="AC30" s="639"/>
      <c r="AD30" s="640" t="s">
        <v>122</v>
      </c>
      <c r="AE30" s="640"/>
      <c r="AF30" s="640"/>
      <c r="AG30" s="640"/>
      <c r="AH30" s="640"/>
      <c r="AI30" s="640"/>
      <c r="AJ30" s="640"/>
      <c r="AK30" s="640"/>
      <c r="AL30" s="641" t="s">
        <v>122</v>
      </c>
      <c r="AM30" s="642"/>
      <c r="AN30" s="642"/>
      <c r="AO30" s="643"/>
      <c r="AP30" s="618" t="s">
        <v>210</v>
      </c>
      <c r="AQ30" s="619"/>
      <c r="AR30" s="619"/>
      <c r="AS30" s="619"/>
      <c r="AT30" s="619"/>
      <c r="AU30" s="619"/>
      <c r="AV30" s="619"/>
      <c r="AW30" s="619"/>
      <c r="AX30" s="619"/>
      <c r="AY30" s="619"/>
      <c r="AZ30" s="619"/>
      <c r="BA30" s="619"/>
      <c r="BB30" s="619"/>
      <c r="BC30" s="619"/>
      <c r="BD30" s="619"/>
      <c r="BE30" s="619"/>
      <c r="BF30" s="620"/>
      <c r="BG30" s="618" t="s">
        <v>293</v>
      </c>
      <c r="BH30" s="678"/>
      <c r="BI30" s="678"/>
      <c r="BJ30" s="678"/>
      <c r="BK30" s="678"/>
      <c r="BL30" s="678"/>
      <c r="BM30" s="678"/>
      <c r="BN30" s="678"/>
      <c r="BO30" s="678"/>
      <c r="BP30" s="678"/>
      <c r="BQ30" s="679"/>
      <c r="BR30" s="618" t="s">
        <v>294</v>
      </c>
      <c r="BS30" s="678"/>
      <c r="BT30" s="678"/>
      <c r="BU30" s="678"/>
      <c r="BV30" s="678"/>
      <c r="BW30" s="678"/>
      <c r="BX30" s="678"/>
      <c r="BY30" s="678"/>
      <c r="BZ30" s="678"/>
      <c r="CA30" s="678"/>
      <c r="CB30" s="679"/>
      <c r="CD30" s="674"/>
      <c r="CE30" s="675"/>
      <c r="CF30" s="633" t="s">
        <v>295</v>
      </c>
      <c r="CG30" s="634"/>
      <c r="CH30" s="634"/>
      <c r="CI30" s="634"/>
      <c r="CJ30" s="634"/>
      <c r="CK30" s="634"/>
      <c r="CL30" s="634"/>
      <c r="CM30" s="634"/>
      <c r="CN30" s="634"/>
      <c r="CO30" s="634"/>
      <c r="CP30" s="634"/>
      <c r="CQ30" s="635"/>
      <c r="CR30" s="636">
        <v>443266</v>
      </c>
      <c r="CS30" s="637"/>
      <c r="CT30" s="637"/>
      <c r="CU30" s="637"/>
      <c r="CV30" s="637"/>
      <c r="CW30" s="637"/>
      <c r="CX30" s="637"/>
      <c r="CY30" s="638"/>
      <c r="CZ30" s="641">
        <v>12.5</v>
      </c>
      <c r="DA30" s="666"/>
      <c r="DB30" s="666"/>
      <c r="DC30" s="670"/>
      <c r="DD30" s="645">
        <v>432867</v>
      </c>
      <c r="DE30" s="637"/>
      <c r="DF30" s="637"/>
      <c r="DG30" s="637"/>
      <c r="DH30" s="637"/>
      <c r="DI30" s="637"/>
      <c r="DJ30" s="637"/>
      <c r="DK30" s="638"/>
      <c r="DL30" s="645">
        <v>432867</v>
      </c>
      <c r="DM30" s="637"/>
      <c r="DN30" s="637"/>
      <c r="DO30" s="637"/>
      <c r="DP30" s="637"/>
      <c r="DQ30" s="637"/>
      <c r="DR30" s="637"/>
      <c r="DS30" s="637"/>
      <c r="DT30" s="637"/>
      <c r="DU30" s="637"/>
      <c r="DV30" s="638"/>
      <c r="DW30" s="641">
        <v>21.6</v>
      </c>
      <c r="DX30" s="666"/>
      <c r="DY30" s="666"/>
      <c r="DZ30" s="666"/>
      <c r="EA30" s="666"/>
      <c r="EB30" s="666"/>
      <c r="EC30" s="667"/>
    </row>
    <row r="31" spans="2:133" ht="11.25" customHeight="1" x14ac:dyDescent="0.15">
      <c r="B31" s="649" t="s">
        <v>296</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297</v>
      </c>
      <c r="AQ31" s="683"/>
      <c r="AR31" s="683"/>
      <c r="AS31" s="683"/>
      <c r="AT31" s="688" t="s">
        <v>298</v>
      </c>
      <c r="AU31" s="212"/>
      <c r="AV31" s="212"/>
      <c r="AW31" s="212"/>
      <c r="AX31" s="622" t="s">
        <v>176</v>
      </c>
      <c r="AY31" s="623"/>
      <c r="AZ31" s="623"/>
      <c r="BA31" s="623"/>
      <c r="BB31" s="623"/>
      <c r="BC31" s="623"/>
      <c r="BD31" s="623"/>
      <c r="BE31" s="623"/>
      <c r="BF31" s="624"/>
      <c r="BG31" s="692">
        <v>98.9</v>
      </c>
      <c r="BH31" s="680"/>
      <c r="BI31" s="680"/>
      <c r="BJ31" s="680"/>
      <c r="BK31" s="680"/>
      <c r="BL31" s="680"/>
      <c r="BM31" s="631">
        <v>94.9</v>
      </c>
      <c r="BN31" s="680"/>
      <c r="BO31" s="680"/>
      <c r="BP31" s="680"/>
      <c r="BQ31" s="681"/>
      <c r="BR31" s="692">
        <v>98.8</v>
      </c>
      <c r="BS31" s="680"/>
      <c r="BT31" s="680"/>
      <c r="BU31" s="680"/>
      <c r="BV31" s="680"/>
      <c r="BW31" s="680"/>
      <c r="BX31" s="631">
        <v>94</v>
      </c>
      <c r="BY31" s="680"/>
      <c r="BZ31" s="680"/>
      <c r="CA31" s="680"/>
      <c r="CB31" s="681"/>
      <c r="CD31" s="674"/>
      <c r="CE31" s="675"/>
      <c r="CF31" s="633" t="s">
        <v>299</v>
      </c>
      <c r="CG31" s="634"/>
      <c r="CH31" s="634"/>
      <c r="CI31" s="634"/>
      <c r="CJ31" s="634"/>
      <c r="CK31" s="634"/>
      <c r="CL31" s="634"/>
      <c r="CM31" s="634"/>
      <c r="CN31" s="634"/>
      <c r="CO31" s="634"/>
      <c r="CP31" s="634"/>
      <c r="CQ31" s="635"/>
      <c r="CR31" s="636">
        <v>10380</v>
      </c>
      <c r="CS31" s="668"/>
      <c r="CT31" s="668"/>
      <c r="CU31" s="668"/>
      <c r="CV31" s="668"/>
      <c r="CW31" s="668"/>
      <c r="CX31" s="668"/>
      <c r="CY31" s="669"/>
      <c r="CZ31" s="641">
        <v>0.3</v>
      </c>
      <c r="DA31" s="666"/>
      <c r="DB31" s="666"/>
      <c r="DC31" s="670"/>
      <c r="DD31" s="645">
        <v>9937</v>
      </c>
      <c r="DE31" s="668"/>
      <c r="DF31" s="668"/>
      <c r="DG31" s="668"/>
      <c r="DH31" s="668"/>
      <c r="DI31" s="668"/>
      <c r="DJ31" s="668"/>
      <c r="DK31" s="669"/>
      <c r="DL31" s="645">
        <v>9937</v>
      </c>
      <c r="DM31" s="668"/>
      <c r="DN31" s="668"/>
      <c r="DO31" s="668"/>
      <c r="DP31" s="668"/>
      <c r="DQ31" s="668"/>
      <c r="DR31" s="668"/>
      <c r="DS31" s="668"/>
      <c r="DT31" s="668"/>
      <c r="DU31" s="668"/>
      <c r="DV31" s="669"/>
      <c r="DW31" s="641">
        <v>0.5</v>
      </c>
      <c r="DX31" s="666"/>
      <c r="DY31" s="666"/>
      <c r="DZ31" s="666"/>
      <c r="EA31" s="666"/>
      <c r="EB31" s="666"/>
      <c r="EC31" s="667"/>
    </row>
    <row r="32" spans="2:133" ht="11.25" customHeight="1" x14ac:dyDescent="0.15">
      <c r="B32" s="633" t="s">
        <v>300</v>
      </c>
      <c r="C32" s="634"/>
      <c r="D32" s="634"/>
      <c r="E32" s="634"/>
      <c r="F32" s="634"/>
      <c r="G32" s="634"/>
      <c r="H32" s="634"/>
      <c r="I32" s="634"/>
      <c r="J32" s="634"/>
      <c r="K32" s="634"/>
      <c r="L32" s="634"/>
      <c r="M32" s="634"/>
      <c r="N32" s="634"/>
      <c r="O32" s="634"/>
      <c r="P32" s="634"/>
      <c r="Q32" s="635"/>
      <c r="R32" s="636">
        <v>230997</v>
      </c>
      <c r="S32" s="637"/>
      <c r="T32" s="637"/>
      <c r="U32" s="637"/>
      <c r="V32" s="637"/>
      <c r="W32" s="637"/>
      <c r="X32" s="637"/>
      <c r="Y32" s="638"/>
      <c r="Z32" s="639">
        <v>6.2</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301</v>
      </c>
      <c r="AX32" s="633" t="s">
        <v>302</v>
      </c>
      <c r="AY32" s="634"/>
      <c r="AZ32" s="634"/>
      <c r="BA32" s="634"/>
      <c r="BB32" s="634"/>
      <c r="BC32" s="634"/>
      <c r="BD32" s="634"/>
      <c r="BE32" s="634"/>
      <c r="BF32" s="635"/>
      <c r="BG32" s="693">
        <v>99.5</v>
      </c>
      <c r="BH32" s="668"/>
      <c r="BI32" s="668"/>
      <c r="BJ32" s="668"/>
      <c r="BK32" s="668"/>
      <c r="BL32" s="668"/>
      <c r="BM32" s="642">
        <v>97.8</v>
      </c>
      <c r="BN32" s="668"/>
      <c r="BO32" s="668"/>
      <c r="BP32" s="668"/>
      <c r="BQ32" s="691"/>
      <c r="BR32" s="693">
        <v>99.4</v>
      </c>
      <c r="BS32" s="668"/>
      <c r="BT32" s="668"/>
      <c r="BU32" s="668"/>
      <c r="BV32" s="668"/>
      <c r="BW32" s="668"/>
      <c r="BX32" s="642">
        <v>96.2</v>
      </c>
      <c r="BY32" s="668"/>
      <c r="BZ32" s="668"/>
      <c r="CA32" s="668"/>
      <c r="CB32" s="691"/>
      <c r="CD32" s="676"/>
      <c r="CE32" s="677"/>
      <c r="CF32" s="633" t="s">
        <v>303</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15">
      <c r="B33" s="633" t="s">
        <v>304</v>
      </c>
      <c r="C33" s="634"/>
      <c r="D33" s="634"/>
      <c r="E33" s="634"/>
      <c r="F33" s="634"/>
      <c r="G33" s="634"/>
      <c r="H33" s="634"/>
      <c r="I33" s="634"/>
      <c r="J33" s="634"/>
      <c r="K33" s="634"/>
      <c r="L33" s="634"/>
      <c r="M33" s="634"/>
      <c r="N33" s="634"/>
      <c r="O33" s="634"/>
      <c r="P33" s="634"/>
      <c r="Q33" s="635"/>
      <c r="R33" s="636">
        <v>1729</v>
      </c>
      <c r="S33" s="637"/>
      <c r="T33" s="637"/>
      <c r="U33" s="637"/>
      <c r="V33" s="637"/>
      <c r="W33" s="637"/>
      <c r="X33" s="637"/>
      <c r="Y33" s="638"/>
      <c r="Z33" s="639">
        <v>0</v>
      </c>
      <c r="AA33" s="639"/>
      <c r="AB33" s="639"/>
      <c r="AC33" s="639"/>
      <c r="AD33" s="640" t="s">
        <v>122</v>
      </c>
      <c r="AE33" s="640"/>
      <c r="AF33" s="640"/>
      <c r="AG33" s="640"/>
      <c r="AH33" s="640"/>
      <c r="AI33" s="640"/>
      <c r="AJ33" s="640"/>
      <c r="AK33" s="640"/>
      <c r="AL33" s="641" t="s">
        <v>122</v>
      </c>
      <c r="AM33" s="642"/>
      <c r="AN33" s="642"/>
      <c r="AO33" s="643"/>
      <c r="AP33" s="686"/>
      <c r="AQ33" s="687"/>
      <c r="AR33" s="687"/>
      <c r="AS33" s="687"/>
      <c r="AT33" s="690"/>
      <c r="AU33" s="213"/>
      <c r="AV33" s="213"/>
      <c r="AW33" s="213"/>
      <c r="AX33" s="657" t="s">
        <v>305</v>
      </c>
      <c r="AY33" s="658"/>
      <c r="AZ33" s="658"/>
      <c r="BA33" s="658"/>
      <c r="BB33" s="658"/>
      <c r="BC33" s="658"/>
      <c r="BD33" s="658"/>
      <c r="BE33" s="658"/>
      <c r="BF33" s="659"/>
      <c r="BG33" s="694">
        <v>98.3</v>
      </c>
      <c r="BH33" s="695"/>
      <c r="BI33" s="695"/>
      <c r="BJ33" s="695"/>
      <c r="BK33" s="695"/>
      <c r="BL33" s="695"/>
      <c r="BM33" s="696">
        <v>91.7</v>
      </c>
      <c r="BN33" s="695"/>
      <c r="BO33" s="695"/>
      <c r="BP33" s="695"/>
      <c r="BQ33" s="697"/>
      <c r="BR33" s="694">
        <v>98.2</v>
      </c>
      <c r="BS33" s="695"/>
      <c r="BT33" s="695"/>
      <c r="BU33" s="695"/>
      <c r="BV33" s="695"/>
      <c r="BW33" s="695"/>
      <c r="BX33" s="696">
        <v>91.7</v>
      </c>
      <c r="BY33" s="695"/>
      <c r="BZ33" s="695"/>
      <c r="CA33" s="695"/>
      <c r="CB33" s="697"/>
      <c r="CD33" s="633" t="s">
        <v>306</v>
      </c>
      <c r="CE33" s="634"/>
      <c r="CF33" s="634"/>
      <c r="CG33" s="634"/>
      <c r="CH33" s="634"/>
      <c r="CI33" s="634"/>
      <c r="CJ33" s="634"/>
      <c r="CK33" s="634"/>
      <c r="CL33" s="634"/>
      <c r="CM33" s="634"/>
      <c r="CN33" s="634"/>
      <c r="CO33" s="634"/>
      <c r="CP33" s="634"/>
      <c r="CQ33" s="635"/>
      <c r="CR33" s="636">
        <v>1607753</v>
      </c>
      <c r="CS33" s="668"/>
      <c r="CT33" s="668"/>
      <c r="CU33" s="668"/>
      <c r="CV33" s="668"/>
      <c r="CW33" s="668"/>
      <c r="CX33" s="668"/>
      <c r="CY33" s="669"/>
      <c r="CZ33" s="641">
        <v>45.2</v>
      </c>
      <c r="DA33" s="666"/>
      <c r="DB33" s="666"/>
      <c r="DC33" s="670"/>
      <c r="DD33" s="645">
        <v>1241809</v>
      </c>
      <c r="DE33" s="668"/>
      <c r="DF33" s="668"/>
      <c r="DG33" s="668"/>
      <c r="DH33" s="668"/>
      <c r="DI33" s="668"/>
      <c r="DJ33" s="668"/>
      <c r="DK33" s="669"/>
      <c r="DL33" s="645">
        <v>798030</v>
      </c>
      <c r="DM33" s="668"/>
      <c r="DN33" s="668"/>
      <c r="DO33" s="668"/>
      <c r="DP33" s="668"/>
      <c r="DQ33" s="668"/>
      <c r="DR33" s="668"/>
      <c r="DS33" s="668"/>
      <c r="DT33" s="668"/>
      <c r="DU33" s="668"/>
      <c r="DV33" s="669"/>
      <c r="DW33" s="641">
        <v>39.799999999999997</v>
      </c>
      <c r="DX33" s="666"/>
      <c r="DY33" s="666"/>
      <c r="DZ33" s="666"/>
      <c r="EA33" s="666"/>
      <c r="EB33" s="666"/>
      <c r="EC33" s="667"/>
    </row>
    <row r="34" spans="2:133" ht="11.25" customHeight="1" x14ac:dyDescent="0.15">
      <c r="B34" s="633" t="s">
        <v>307</v>
      </c>
      <c r="C34" s="634"/>
      <c r="D34" s="634"/>
      <c r="E34" s="634"/>
      <c r="F34" s="634"/>
      <c r="G34" s="634"/>
      <c r="H34" s="634"/>
      <c r="I34" s="634"/>
      <c r="J34" s="634"/>
      <c r="K34" s="634"/>
      <c r="L34" s="634"/>
      <c r="M34" s="634"/>
      <c r="N34" s="634"/>
      <c r="O34" s="634"/>
      <c r="P34" s="634"/>
      <c r="Q34" s="635"/>
      <c r="R34" s="636">
        <v>30607</v>
      </c>
      <c r="S34" s="637"/>
      <c r="T34" s="637"/>
      <c r="U34" s="637"/>
      <c r="V34" s="637"/>
      <c r="W34" s="637"/>
      <c r="X34" s="637"/>
      <c r="Y34" s="638"/>
      <c r="Z34" s="639">
        <v>0.8</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308</v>
      </c>
      <c r="CE34" s="634"/>
      <c r="CF34" s="634"/>
      <c r="CG34" s="634"/>
      <c r="CH34" s="634"/>
      <c r="CI34" s="634"/>
      <c r="CJ34" s="634"/>
      <c r="CK34" s="634"/>
      <c r="CL34" s="634"/>
      <c r="CM34" s="634"/>
      <c r="CN34" s="634"/>
      <c r="CO34" s="634"/>
      <c r="CP34" s="634"/>
      <c r="CQ34" s="635"/>
      <c r="CR34" s="636">
        <v>528045</v>
      </c>
      <c r="CS34" s="637"/>
      <c r="CT34" s="637"/>
      <c r="CU34" s="637"/>
      <c r="CV34" s="637"/>
      <c r="CW34" s="637"/>
      <c r="CX34" s="637"/>
      <c r="CY34" s="638"/>
      <c r="CZ34" s="641">
        <v>14.8</v>
      </c>
      <c r="DA34" s="666"/>
      <c r="DB34" s="666"/>
      <c r="DC34" s="670"/>
      <c r="DD34" s="645">
        <v>332836</v>
      </c>
      <c r="DE34" s="637"/>
      <c r="DF34" s="637"/>
      <c r="DG34" s="637"/>
      <c r="DH34" s="637"/>
      <c r="DI34" s="637"/>
      <c r="DJ34" s="637"/>
      <c r="DK34" s="638"/>
      <c r="DL34" s="645">
        <v>273738</v>
      </c>
      <c r="DM34" s="637"/>
      <c r="DN34" s="637"/>
      <c r="DO34" s="637"/>
      <c r="DP34" s="637"/>
      <c r="DQ34" s="637"/>
      <c r="DR34" s="637"/>
      <c r="DS34" s="637"/>
      <c r="DT34" s="637"/>
      <c r="DU34" s="637"/>
      <c r="DV34" s="638"/>
      <c r="DW34" s="641">
        <v>13.7</v>
      </c>
      <c r="DX34" s="666"/>
      <c r="DY34" s="666"/>
      <c r="DZ34" s="666"/>
      <c r="EA34" s="666"/>
      <c r="EB34" s="666"/>
      <c r="EC34" s="667"/>
    </row>
    <row r="35" spans="2:133" ht="11.25" customHeight="1" x14ac:dyDescent="0.15">
      <c r="B35" s="633" t="s">
        <v>309</v>
      </c>
      <c r="C35" s="634"/>
      <c r="D35" s="634"/>
      <c r="E35" s="634"/>
      <c r="F35" s="634"/>
      <c r="G35" s="634"/>
      <c r="H35" s="634"/>
      <c r="I35" s="634"/>
      <c r="J35" s="634"/>
      <c r="K35" s="634"/>
      <c r="L35" s="634"/>
      <c r="M35" s="634"/>
      <c r="N35" s="634"/>
      <c r="O35" s="634"/>
      <c r="P35" s="634"/>
      <c r="Q35" s="635"/>
      <c r="R35" s="636">
        <v>111548</v>
      </c>
      <c r="S35" s="637"/>
      <c r="T35" s="637"/>
      <c r="U35" s="637"/>
      <c r="V35" s="637"/>
      <c r="W35" s="637"/>
      <c r="X35" s="637"/>
      <c r="Y35" s="638"/>
      <c r="Z35" s="639">
        <v>3</v>
      </c>
      <c r="AA35" s="639"/>
      <c r="AB35" s="639"/>
      <c r="AC35" s="639"/>
      <c r="AD35" s="640" t="s">
        <v>122</v>
      </c>
      <c r="AE35" s="640"/>
      <c r="AF35" s="640"/>
      <c r="AG35" s="640"/>
      <c r="AH35" s="640"/>
      <c r="AI35" s="640"/>
      <c r="AJ35" s="640"/>
      <c r="AK35" s="640"/>
      <c r="AL35" s="641" t="s">
        <v>122</v>
      </c>
      <c r="AM35" s="642"/>
      <c r="AN35" s="642"/>
      <c r="AO35" s="643"/>
      <c r="AP35" s="216"/>
      <c r="AQ35" s="618" t="s">
        <v>310</v>
      </c>
      <c r="AR35" s="619"/>
      <c r="AS35" s="619"/>
      <c r="AT35" s="619"/>
      <c r="AU35" s="619"/>
      <c r="AV35" s="619"/>
      <c r="AW35" s="619"/>
      <c r="AX35" s="619"/>
      <c r="AY35" s="619"/>
      <c r="AZ35" s="619"/>
      <c r="BA35" s="619"/>
      <c r="BB35" s="619"/>
      <c r="BC35" s="619"/>
      <c r="BD35" s="619"/>
      <c r="BE35" s="619"/>
      <c r="BF35" s="620"/>
      <c r="BG35" s="618" t="s">
        <v>311</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312</v>
      </c>
      <c r="CE35" s="634"/>
      <c r="CF35" s="634"/>
      <c r="CG35" s="634"/>
      <c r="CH35" s="634"/>
      <c r="CI35" s="634"/>
      <c r="CJ35" s="634"/>
      <c r="CK35" s="634"/>
      <c r="CL35" s="634"/>
      <c r="CM35" s="634"/>
      <c r="CN35" s="634"/>
      <c r="CO35" s="634"/>
      <c r="CP35" s="634"/>
      <c r="CQ35" s="635"/>
      <c r="CR35" s="636">
        <v>42393</v>
      </c>
      <c r="CS35" s="668"/>
      <c r="CT35" s="668"/>
      <c r="CU35" s="668"/>
      <c r="CV35" s="668"/>
      <c r="CW35" s="668"/>
      <c r="CX35" s="668"/>
      <c r="CY35" s="669"/>
      <c r="CZ35" s="641">
        <v>1.2</v>
      </c>
      <c r="DA35" s="666"/>
      <c r="DB35" s="666"/>
      <c r="DC35" s="670"/>
      <c r="DD35" s="645">
        <v>38448</v>
      </c>
      <c r="DE35" s="668"/>
      <c r="DF35" s="668"/>
      <c r="DG35" s="668"/>
      <c r="DH35" s="668"/>
      <c r="DI35" s="668"/>
      <c r="DJ35" s="668"/>
      <c r="DK35" s="669"/>
      <c r="DL35" s="645">
        <v>38448</v>
      </c>
      <c r="DM35" s="668"/>
      <c r="DN35" s="668"/>
      <c r="DO35" s="668"/>
      <c r="DP35" s="668"/>
      <c r="DQ35" s="668"/>
      <c r="DR35" s="668"/>
      <c r="DS35" s="668"/>
      <c r="DT35" s="668"/>
      <c r="DU35" s="668"/>
      <c r="DV35" s="669"/>
      <c r="DW35" s="641">
        <v>1.9</v>
      </c>
      <c r="DX35" s="666"/>
      <c r="DY35" s="666"/>
      <c r="DZ35" s="666"/>
      <c r="EA35" s="666"/>
      <c r="EB35" s="666"/>
      <c r="EC35" s="667"/>
    </row>
    <row r="36" spans="2:133" ht="11.25" customHeight="1" x14ac:dyDescent="0.15">
      <c r="B36" s="633" t="s">
        <v>313</v>
      </c>
      <c r="C36" s="634"/>
      <c r="D36" s="634"/>
      <c r="E36" s="634"/>
      <c r="F36" s="634"/>
      <c r="G36" s="634"/>
      <c r="H36" s="634"/>
      <c r="I36" s="634"/>
      <c r="J36" s="634"/>
      <c r="K36" s="634"/>
      <c r="L36" s="634"/>
      <c r="M36" s="634"/>
      <c r="N36" s="634"/>
      <c r="O36" s="634"/>
      <c r="P36" s="634"/>
      <c r="Q36" s="635"/>
      <c r="R36" s="636">
        <v>169617</v>
      </c>
      <c r="S36" s="637"/>
      <c r="T36" s="637"/>
      <c r="U36" s="637"/>
      <c r="V36" s="637"/>
      <c r="W36" s="637"/>
      <c r="X36" s="637"/>
      <c r="Y36" s="638"/>
      <c r="Z36" s="639">
        <v>4.5999999999999996</v>
      </c>
      <c r="AA36" s="639"/>
      <c r="AB36" s="639"/>
      <c r="AC36" s="639"/>
      <c r="AD36" s="640" t="s">
        <v>122</v>
      </c>
      <c r="AE36" s="640"/>
      <c r="AF36" s="640"/>
      <c r="AG36" s="640"/>
      <c r="AH36" s="640"/>
      <c r="AI36" s="640"/>
      <c r="AJ36" s="640"/>
      <c r="AK36" s="640"/>
      <c r="AL36" s="641" t="s">
        <v>122</v>
      </c>
      <c r="AM36" s="642"/>
      <c r="AN36" s="642"/>
      <c r="AO36" s="643"/>
      <c r="AP36" s="216"/>
      <c r="AQ36" s="702" t="s">
        <v>314</v>
      </c>
      <c r="AR36" s="703"/>
      <c r="AS36" s="703"/>
      <c r="AT36" s="703"/>
      <c r="AU36" s="703"/>
      <c r="AV36" s="703"/>
      <c r="AW36" s="703"/>
      <c r="AX36" s="703"/>
      <c r="AY36" s="704"/>
      <c r="AZ36" s="625">
        <v>374958</v>
      </c>
      <c r="BA36" s="626"/>
      <c r="BB36" s="626"/>
      <c r="BC36" s="626"/>
      <c r="BD36" s="626"/>
      <c r="BE36" s="626"/>
      <c r="BF36" s="698"/>
      <c r="BG36" s="622" t="s">
        <v>315</v>
      </c>
      <c r="BH36" s="623"/>
      <c r="BI36" s="623"/>
      <c r="BJ36" s="623"/>
      <c r="BK36" s="623"/>
      <c r="BL36" s="623"/>
      <c r="BM36" s="623"/>
      <c r="BN36" s="623"/>
      <c r="BO36" s="623"/>
      <c r="BP36" s="623"/>
      <c r="BQ36" s="623"/>
      <c r="BR36" s="623"/>
      <c r="BS36" s="623"/>
      <c r="BT36" s="623"/>
      <c r="BU36" s="624"/>
      <c r="BV36" s="625">
        <v>30624</v>
      </c>
      <c r="BW36" s="626"/>
      <c r="BX36" s="626"/>
      <c r="BY36" s="626"/>
      <c r="BZ36" s="626"/>
      <c r="CA36" s="626"/>
      <c r="CB36" s="698"/>
      <c r="CD36" s="633" t="s">
        <v>316</v>
      </c>
      <c r="CE36" s="634"/>
      <c r="CF36" s="634"/>
      <c r="CG36" s="634"/>
      <c r="CH36" s="634"/>
      <c r="CI36" s="634"/>
      <c r="CJ36" s="634"/>
      <c r="CK36" s="634"/>
      <c r="CL36" s="634"/>
      <c r="CM36" s="634"/>
      <c r="CN36" s="634"/>
      <c r="CO36" s="634"/>
      <c r="CP36" s="634"/>
      <c r="CQ36" s="635"/>
      <c r="CR36" s="636">
        <v>415040</v>
      </c>
      <c r="CS36" s="637"/>
      <c r="CT36" s="637"/>
      <c r="CU36" s="637"/>
      <c r="CV36" s="637"/>
      <c r="CW36" s="637"/>
      <c r="CX36" s="637"/>
      <c r="CY36" s="638"/>
      <c r="CZ36" s="641">
        <v>11.7</v>
      </c>
      <c r="DA36" s="666"/>
      <c r="DB36" s="666"/>
      <c r="DC36" s="670"/>
      <c r="DD36" s="645">
        <v>296072</v>
      </c>
      <c r="DE36" s="637"/>
      <c r="DF36" s="637"/>
      <c r="DG36" s="637"/>
      <c r="DH36" s="637"/>
      <c r="DI36" s="637"/>
      <c r="DJ36" s="637"/>
      <c r="DK36" s="638"/>
      <c r="DL36" s="645">
        <v>236533</v>
      </c>
      <c r="DM36" s="637"/>
      <c r="DN36" s="637"/>
      <c r="DO36" s="637"/>
      <c r="DP36" s="637"/>
      <c r="DQ36" s="637"/>
      <c r="DR36" s="637"/>
      <c r="DS36" s="637"/>
      <c r="DT36" s="637"/>
      <c r="DU36" s="637"/>
      <c r="DV36" s="638"/>
      <c r="DW36" s="641">
        <v>11.8</v>
      </c>
      <c r="DX36" s="666"/>
      <c r="DY36" s="666"/>
      <c r="DZ36" s="666"/>
      <c r="EA36" s="666"/>
      <c r="EB36" s="666"/>
      <c r="EC36" s="667"/>
    </row>
    <row r="37" spans="2:133" ht="11.25" customHeight="1" x14ac:dyDescent="0.15">
      <c r="B37" s="633" t="s">
        <v>317</v>
      </c>
      <c r="C37" s="634"/>
      <c r="D37" s="634"/>
      <c r="E37" s="634"/>
      <c r="F37" s="634"/>
      <c r="G37" s="634"/>
      <c r="H37" s="634"/>
      <c r="I37" s="634"/>
      <c r="J37" s="634"/>
      <c r="K37" s="634"/>
      <c r="L37" s="634"/>
      <c r="M37" s="634"/>
      <c r="N37" s="634"/>
      <c r="O37" s="634"/>
      <c r="P37" s="634"/>
      <c r="Q37" s="635"/>
      <c r="R37" s="636">
        <v>140908</v>
      </c>
      <c r="S37" s="637"/>
      <c r="T37" s="637"/>
      <c r="U37" s="637"/>
      <c r="V37" s="637"/>
      <c r="W37" s="637"/>
      <c r="X37" s="637"/>
      <c r="Y37" s="638"/>
      <c r="Z37" s="639">
        <v>3.8</v>
      </c>
      <c r="AA37" s="639"/>
      <c r="AB37" s="639"/>
      <c r="AC37" s="639"/>
      <c r="AD37" s="640">
        <v>51</v>
      </c>
      <c r="AE37" s="640"/>
      <c r="AF37" s="640"/>
      <c r="AG37" s="640"/>
      <c r="AH37" s="640"/>
      <c r="AI37" s="640"/>
      <c r="AJ37" s="640"/>
      <c r="AK37" s="640"/>
      <c r="AL37" s="641">
        <v>0</v>
      </c>
      <c r="AM37" s="642"/>
      <c r="AN37" s="642"/>
      <c r="AO37" s="643"/>
      <c r="AQ37" s="699" t="s">
        <v>318</v>
      </c>
      <c r="AR37" s="700"/>
      <c r="AS37" s="700"/>
      <c r="AT37" s="700"/>
      <c r="AU37" s="700"/>
      <c r="AV37" s="700"/>
      <c r="AW37" s="700"/>
      <c r="AX37" s="700"/>
      <c r="AY37" s="701"/>
      <c r="AZ37" s="636">
        <v>78033</v>
      </c>
      <c r="BA37" s="637"/>
      <c r="BB37" s="637"/>
      <c r="BC37" s="637"/>
      <c r="BD37" s="668"/>
      <c r="BE37" s="668"/>
      <c r="BF37" s="691"/>
      <c r="BG37" s="633" t="s">
        <v>319</v>
      </c>
      <c r="BH37" s="634"/>
      <c r="BI37" s="634"/>
      <c r="BJ37" s="634"/>
      <c r="BK37" s="634"/>
      <c r="BL37" s="634"/>
      <c r="BM37" s="634"/>
      <c r="BN37" s="634"/>
      <c r="BO37" s="634"/>
      <c r="BP37" s="634"/>
      <c r="BQ37" s="634"/>
      <c r="BR37" s="634"/>
      <c r="BS37" s="634"/>
      <c r="BT37" s="634"/>
      <c r="BU37" s="635"/>
      <c r="BV37" s="636">
        <v>30624</v>
      </c>
      <c r="BW37" s="637"/>
      <c r="BX37" s="637"/>
      <c r="BY37" s="637"/>
      <c r="BZ37" s="637"/>
      <c r="CA37" s="637"/>
      <c r="CB37" s="646"/>
      <c r="CD37" s="633" t="s">
        <v>320</v>
      </c>
      <c r="CE37" s="634"/>
      <c r="CF37" s="634"/>
      <c r="CG37" s="634"/>
      <c r="CH37" s="634"/>
      <c r="CI37" s="634"/>
      <c r="CJ37" s="634"/>
      <c r="CK37" s="634"/>
      <c r="CL37" s="634"/>
      <c r="CM37" s="634"/>
      <c r="CN37" s="634"/>
      <c r="CO37" s="634"/>
      <c r="CP37" s="634"/>
      <c r="CQ37" s="635"/>
      <c r="CR37" s="636">
        <v>91498</v>
      </c>
      <c r="CS37" s="668"/>
      <c r="CT37" s="668"/>
      <c r="CU37" s="668"/>
      <c r="CV37" s="668"/>
      <c r="CW37" s="668"/>
      <c r="CX37" s="668"/>
      <c r="CY37" s="669"/>
      <c r="CZ37" s="641">
        <v>2.6</v>
      </c>
      <c r="DA37" s="666"/>
      <c r="DB37" s="666"/>
      <c r="DC37" s="670"/>
      <c r="DD37" s="645">
        <v>91498</v>
      </c>
      <c r="DE37" s="668"/>
      <c r="DF37" s="668"/>
      <c r="DG37" s="668"/>
      <c r="DH37" s="668"/>
      <c r="DI37" s="668"/>
      <c r="DJ37" s="668"/>
      <c r="DK37" s="669"/>
      <c r="DL37" s="645">
        <v>87655</v>
      </c>
      <c r="DM37" s="668"/>
      <c r="DN37" s="668"/>
      <c r="DO37" s="668"/>
      <c r="DP37" s="668"/>
      <c r="DQ37" s="668"/>
      <c r="DR37" s="668"/>
      <c r="DS37" s="668"/>
      <c r="DT37" s="668"/>
      <c r="DU37" s="668"/>
      <c r="DV37" s="669"/>
      <c r="DW37" s="641">
        <v>4.4000000000000004</v>
      </c>
      <c r="DX37" s="666"/>
      <c r="DY37" s="666"/>
      <c r="DZ37" s="666"/>
      <c r="EA37" s="666"/>
      <c r="EB37" s="666"/>
      <c r="EC37" s="667"/>
    </row>
    <row r="38" spans="2:133" ht="11.25" customHeight="1" x14ac:dyDescent="0.15">
      <c r="B38" s="633" t="s">
        <v>321</v>
      </c>
      <c r="C38" s="634"/>
      <c r="D38" s="634"/>
      <c r="E38" s="634"/>
      <c r="F38" s="634"/>
      <c r="G38" s="634"/>
      <c r="H38" s="634"/>
      <c r="I38" s="634"/>
      <c r="J38" s="634"/>
      <c r="K38" s="634"/>
      <c r="L38" s="634"/>
      <c r="M38" s="634"/>
      <c r="N38" s="634"/>
      <c r="O38" s="634"/>
      <c r="P38" s="634"/>
      <c r="Q38" s="635"/>
      <c r="R38" s="636">
        <v>395400</v>
      </c>
      <c r="S38" s="637"/>
      <c r="T38" s="637"/>
      <c r="U38" s="637"/>
      <c r="V38" s="637"/>
      <c r="W38" s="637"/>
      <c r="X38" s="637"/>
      <c r="Y38" s="638"/>
      <c r="Z38" s="639">
        <v>10.6</v>
      </c>
      <c r="AA38" s="639"/>
      <c r="AB38" s="639"/>
      <c r="AC38" s="639"/>
      <c r="AD38" s="640" t="s">
        <v>122</v>
      </c>
      <c r="AE38" s="640"/>
      <c r="AF38" s="640"/>
      <c r="AG38" s="640"/>
      <c r="AH38" s="640"/>
      <c r="AI38" s="640"/>
      <c r="AJ38" s="640"/>
      <c r="AK38" s="640"/>
      <c r="AL38" s="641" t="s">
        <v>122</v>
      </c>
      <c r="AM38" s="642"/>
      <c r="AN38" s="642"/>
      <c r="AO38" s="643"/>
      <c r="AQ38" s="699" t="s">
        <v>322</v>
      </c>
      <c r="AR38" s="700"/>
      <c r="AS38" s="700"/>
      <c r="AT38" s="700"/>
      <c r="AU38" s="700"/>
      <c r="AV38" s="700"/>
      <c r="AW38" s="700"/>
      <c r="AX38" s="700"/>
      <c r="AY38" s="701"/>
      <c r="AZ38" s="636">
        <v>24737</v>
      </c>
      <c r="BA38" s="637"/>
      <c r="BB38" s="637"/>
      <c r="BC38" s="637"/>
      <c r="BD38" s="668"/>
      <c r="BE38" s="668"/>
      <c r="BF38" s="691"/>
      <c r="BG38" s="633" t="s">
        <v>323</v>
      </c>
      <c r="BH38" s="634"/>
      <c r="BI38" s="634"/>
      <c r="BJ38" s="634"/>
      <c r="BK38" s="634"/>
      <c r="BL38" s="634"/>
      <c r="BM38" s="634"/>
      <c r="BN38" s="634"/>
      <c r="BO38" s="634"/>
      <c r="BP38" s="634"/>
      <c r="BQ38" s="634"/>
      <c r="BR38" s="634"/>
      <c r="BS38" s="634"/>
      <c r="BT38" s="634"/>
      <c r="BU38" s="635"/>
      <c r="BV38" s="636">
        <v>478</v>
      </c>
      <c r="BW38" s="637"/>
      <c r="BX38" s="637"/>
      <c r="BY38" s="637"/>
      <c r="BZ38" s="637"/>
      <c r="CA38" s="637"/>
      <c r="CB38" s="646"/>
      <c r="CD38" s="633" t="s">
        <v>324</v>
      </c>
      <c r="CE38" s="634"/>
      <c r="CF38" s="634"/>
      <c r="CG38" s="634"/>
      <c r="CH38" s="634"/>
      <c r="CI38" s="634"/>
      <c r="CJ38" s="634"/>
      <c r="CK38" s="634"/>
      <c r="CL38" s="634"/>
      <c r="CM38" s="634"/>
      <c r="CN38" s="634"/>
      <c r="CO38" s="634"/>
      <c r="CP38" s="634"/>
      <c r="CQ38" s="635"/>
      <c r="CR38" s="636">
        <v>374882</v>
      </c>
      <c r="CS38" s="637"/>
      <c r="CT38" s="637"/>
      <c r="CU38" s="637"/>
      <c r="CV38" s="637"/>
      <c r="CW38" s="637"/>
      <c r="CX38" s="637"/>
      <c r="CY38" s="638"/>
      <c r="CZ38" s="641">
        <v>10.5</v>
      </c>
      <c r="DA38" s="666"/>
      <c r="DB38" s="666"/>
      <c r="DC38" s="670"/>
      <c r="DD38" s="645">
        <v>328406</v>
      </c>
      <c r="DE38" s="637"/>
      <c r="DF38" s="637"/>
      <c r="DG38" s="637"/>
      <c r="DH38" s="637"/>
      <c r="DI38" s="637"/>
      <c r="DJ38" s="637"/>
      <c r="DK38" s="638"/>
      <c r="DL38" s="645">
        <v>249311</v>
      </c>
      <c r="DM38" s="637"/>
      <c r="DN38" s="637"/>
      <c r="DO38" s="637"/>
      <c r="DP38" s="637"/>
      <c r="DQ38" s="637"/>
      <c r="DR38" s="637"/>
      <c r="DS38" s="637"/>
      <c r="DT38" s="637"/>
      <c r="DU38" s="637"/>
      <c r="DV38" s="638"/>
      <c r="DW38" s="641">
        <v>12.4</v>
      </c>
      <c r="DX38" s="666"/>
      <c r="DY38" s="666"/>
      <c r="DZ38" s="666"/>
      <c r="EA38" s="666"/>
      <c r="EB38" s="666"/>
      <c r="EC38" s="667"/>
    </row>
    <row r="39" spans="2:133" ht="11.25" customHeight="1" x14ac:dyDescent="0.15">
      <c r="B39" s="633" t="s">
        <v>325</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326</v>
      </c>
      <c r="AR39" s="700"/>
      <c r="AS39" s="700"/>
      <c r="AT39" s="700"/>
      <c r="AU39" s="700"/>
      <c r="AV39" s="700"/>
      <c r="AW39" s="700"/>
      <c r="AX39" s="700"/>
      <c r="AY39" s="701"/>
      <c r="AZ39" s="636">
        <v>10330</v>
      </c>
      <c r="BA39" s="637"/>
      <c r="BB39" s="637"/>
      <c r="BC39" s="637"/>
      <c r="BD39" s="668"/>
      <c r="BE39" s="668"/>
      <c r="BF39" s="691"/>
      <c r="BG39" s="633" t="s">
        <v>327</v>
      </c>
      <c r="BH39" s="634"/>
      <c r="BI39" s="634"/>
      <c r="BJ39" s="634"/>
      <c r="BK39" s="634"/>
      <c r="BL39" s="634"/>
      <c r="BM39" s="634"/>
      <c r="BN39" s="634"/>
      <c r="BO39" s="634"/>
      <c r="BP39" s="634"/>
      <c r="BQ39" s="634"/>
      <c r="BR39" s="634"/>
      <c r="BS39" s="634"/>
      <c r="BT39" s="634"/>
      <c r="BU39" s="635"/>
      <c r="BV39" s="636">
        <v>654</v>
      </c>
      <c r="BW39" s="637"/>
      <c r="BX39" s="637"/>
      <c r="BY39" s="637"/>
      <c r="BZ39" s="637"/>
      <c r="CA39" s="637"/>
      <c r="CB39" s="646"/>
      <c r="CD39" s="633" t="s">
        <v>328</v>
      </c>
      <c r="CE39" s="634"/>
      <c r="CF39" s="634"/>
      <c r="CG39" s="634"/>
      <c r="CH39" s="634"/>
      <c r="CI39" s="634"/>
      <c r="CJ39" s="634"/>
      <c r="CK39" s="634"/>
      <c r="CL39" s="634"/>
      <c r="CM39" s="634"/>
      <c r="CN39" s="634"/>
      <c r="CO39" s="634"/>
      <c r="CP39" s="634"/>
      <c r="CQ39" s="635"/>
      <c r="CR39" s="636">
        <v>247393</v>
      </c>
      <c r="CS39" s="668"/>
      <c r="CT39" s="668"/>
      <c r="CU39" s="668"/>
      <c r="CV39" s="668"/>
      <c r="CW39" s="668"/>
      <c r="CX39" s="668"/>
      <c r="CY39" s="669"/>
      <c r="CZ39" s="641">
        <v>7</v>
      </c>
      <c r="DA39" s="666"/>
      <c r="DB39" s="666"/>
      <c r="DC39" s="670"/>
      <c r="DD39" s="645">
        <v>246047</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15">
      <c r="B40" s="633" t="s">
        <v>329</v>
      </c>
      <c r="C40" s="634"/>
      <c r="D40" s="634"/>
      <c r="E40" s="634"/>
      <c r="F40" s="634"/>
      <c r="G40" s="634"/>
      <c r="H40" s="634"/>
      <c r="I40" s="634"/>
      <c r="J40" s="634"/>
      <c r="K40" s="634"/>
      <c r="L40" s="634"/>
      <c r="M40" s="634"/>
      <c r="N40" s="634"/>
      <c r="O40" s="634"/>
      <c r="P40" s="634"/>
      <c r="Q40" s="635"/>
      <c r="R40" s="636">
        <v>6900</v>
      </c>
      <c r="S40" s="637"/>
      <c r="T40" s="637"/>
      <c r="U40" s="637"/>
      <c r="V40" s="637"/>
      <c r="W40" s="637"/>
      <c r="X40" s="637"/>
      <c r="Y40" s="638"/>
      <c r="Z40" s="639">
        <v>0.2</v>
      </c>
      <c r="AA40" s="639"/>
      <c r="AB40" s="639"/>
      <c r="AC40" s="639"/>
      <c r="AD40" s="640" t="s">
        <v>122</v>
      </c>
      <c r="AE40" s="640"/>
      <c r="AF40" s="640"/>
      <c r="AG40" s="640"/>
      <c r="AH40" s="640"/>
      <c r="AI40" s="640"/>
      <c r="AJ40" s="640"/>
      <c r="AK40" s="640"/>
      <c r="AL40" s="641" t="s">
        <v>122</v>
      </c>
      <c r="AM40" s="642"/>
      <c r="AN40" s="642"/>
      <c r="AO40" s="643"/>
      <c r="AQ40" s="699" t="s">
        <v>330</v>
      </c>
      <c r="AR40" s="700"/>
      <c r="AS40" s="700"/>
      <c r="AT40" s="700"/>
      <c r="AU40" s="700"/>
      <c r="AV40" s="700"/>
      <c r="AW40" s="700"/>
      <c r="AX40" s="700"/>
      <c r="AY40" s="701"/>
      <c r="AZ40" s="636">
        <v>76</v>
      </c>
      <c r="BA40" s="637"/>
      <c r="BB40" s="637"/>
      <c r="BC40" s="637"/>
      <c r="BD40" s="668"/>
      <c r="BE40" s="668"/>
      <c r="BF40" s="691"/>
      <c r="BG40" s="684" t="s">
        <v>331</v>
      </c>
      <c r="BH40" s="685"/>
      <c r="BI40" s="685"/>
      <c r="BJ40" s="685"/>
      <c r="BK40" s="685"/>
      <c r="BL40" s="217"/>
      <c r="BM40" s="634" t="s">
        <v>332</v>
      </c>
      <c r="BN40" s="634"/>
      <c r="BO40" s="634"/>
      <c r="BP40" s="634"/>
      <c r="BQ40" s="634"/>
      <c r="BR40" s="634"/>
      <c r="BS40" s="634"/>
      <c r="BT40" s="634"/>
      <c r="BU40" s="635"/>
      <c r="BV40" s="636">
        <v>82</v>
      </c>
      <c r="BW40" s="637"/>
      <c r="BX40" s="637"/>
      <c r="BY40" s="637"/>
      <c r="BZ40" s="637"/>
      <c r="CA40" s="637"/>
      <c r="CB40" s="646"/>
      <c r="CD40" s="633" t="s">
        <v>333</v>
      </c>
      <c r="CE40" s="634"/>
      <c r="CF40" s="634"/>
      <c r="CG40" s="634"/>
      <c r="CH40" s="634"/>
      <c r="CI40" s="634"/>
      <c r="CJ40" s="634"/>
      <c r="CK40" s="634"/>
      <c r="CL40" s="634"/>
      <c r="CM40" s="634"/>
      <c r="CN40" s="634"/>
      <c r="CO40" s="634"/>
      <c r="CP40" s="634"/>
      <c r="CQ40" s="635"/>
      <c r="CR40" s="636" t="s">
        <v>122</v>
      </c>
      <c r="CS40" s="637"/>
      <c r="CT40" s="637"/>
      <c r="CU40" s="637"/>
      <c r="CV40" s="637"/>
      <c r="CW40" s="637"/>
      <c r="CX40" s="637"/>
      <c r="CY40" s="638"/>
      <c r="CZ40" s="641" t="s">
        <v>122</v>
      </c>
      <c r="DA40" s="666"/>
      <c r="DB40" s="666"/>
      <c r="DC40" s="670"/>
      <c r="DD40" s="645" t="s">
        <v>122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15">
      <c r="B41" s="657" t="s">
        <v>334</v>
      </c>
      <c r="C41" s="658"/>
      <c r="D41" s="658"/>
      <c r="E41" s="658"/>
      <c r="F41" s="658"/>
      <c r="G41" s="658"/>
      <c r="H41" s="658"/>
      <c r="I41" s="658"/>
      <c r="J41" s="658"/>
      <c r="K41" s="658"/>
      <c r="L41" s="658"/>
      <c r="M41" s="658"/>
      <c r="N41" s="658"/>
      <c r="O41" s="658"/>
      <c r="P41" s="658"/>
      <c r="Q41" s="659"/>
      <c r="R41" s="708">
        <v>3721645</v>
      </c>
      <c r="S41" s="709"/>
      <c r="T41" s="709"/>
      <c r="U41" s="709"/>
      <c r="V41" s="709"/>
      <c r="W41" s="709"/>
      <c r="X41" s="709"/>
      <c r="Y41" s="713"/>
      <c r="Z41" s="714">
        <v>100</v>
      </c>
      <c r="AA41" s="714"/>
      <c r="AB41" s="714"/>
      <c r="AC41" s="714"/>
      <c r="AD41" s="715">
        <v>1996559</v>
      </c>
      <c r="AE41" s="715"/>
      <c r="AF41" s="715"/>
      <c r="AG41" s="715"/>
      <c r="AH41" s="715"/>
      <c r="AI41" s="715"/>
      <c r="AJ41" s="715"/>
      <c r="AK41" s="715"/>
      <c r="AL41" s="716">
        <v>100</v>
      </c>
      <c r="AM41" s="696"/>
      <c r="AN41" s="696"/>
      <c r="AO41" s="717"/>
      <c r="AQ41" s="699" t="s">
        <v>335</v>
      </c>
      <c r="AR41" s="700"/>
      <c r="AS41" s="700"/>
      <c r="AT41" s="700"/>
      <c r="AU41" s="700"/>
      <c r="AV41" s="700"/>
      <c r="AW41" s="700"/>
      <c r="AX41" s="700"/>
      <c r="AY41" s="701"/>
      <c r="AZ41" s="636">
        <v>64653</v>
      </c>
      <c r="BA41" s="637"/>
      <c r="BB41" s="637"/>
      <c r="BC41" s="637"/>
      <c r="BD41" s="668"/>
      <c r="BE41" s="668"/>
      <c r="BF41" s="691"/>
      <c r="BG41" s="684"/>
      <c r="BH41" s="685"/>
      <c r="BI41" s="685"/>
      <c r="BJ41" s="685"/>
      <c r="BK41" s="685"/>
      <c r="BL41" s="217"/>
      <c r="BM41" s="634" t="s">
        <v>336</v>
      </c>
      <c r="BN41" s="634"/>
      <c r="BO41" s="634"/>
      <c r="BP41" s="634"/>
      <c r="BQ41" s="634"/>
      <c r="BR41" s="634"/>
      <c r="BS41" s="634"/>
      <c r="BT41" s="634"/>
      <c r="BU41" s="635"/>
      <c r="BV41" s="636" t="s">
        <v>122</v>
      </c>
      <c r="BW41" s="637"/>
      <c r="BX41" s="637"/>
      <c r="BY41" s="637"/>
      <c r="BZ41" s="637"/>
      <c r="CA41" s="637"/>
      <c r="CB41" s="646"/>
      <c r="CD41" s="633" t="s">
        <v>337</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338</v>
      </c>
      <c r="AR42" s="706"/>
      <c r="AS42" s="706"/>
      <c r="AT42" s="706"/>
      <c r="AU42" s="706"/>
      <c r="AV42" s="706"/>
      <c r="AW42" s="706"/>
      <c r="AX42" s="706"/>
      <c r="AY42" s="707"/>
      <c r="AZ42" s="708">
        <v>197129</v>
      </c>
      <c r="BA42" s="709"/>
      <c r="BB42" s="709"/>
      <c r="BC42" s="709"/>
      <c r="BD42" s="695"/>
      <c r="BE42" s="695"/>
      <c r="BF42" s="697"/>
      <c r="BG42" s="686"/>
      <c r="BH42" s="687"/>
      <c r="BI42" s="687"/>
      <c r="BJ42" s="687"/>
      <c r="BK42" s="687"/>
      <c r="BL42" s="218"/>
      <c r="BM42" s="658" t="s">
        <v>339</v>
      </c>
      <c r="BN42" s="658"/>
      <c r="BO42" s="658"/>
      <c r="BP42" s="658"/>
      <c r="BQ42" s="658"/>
      <c r="BR42" s="658"/>
      <c r="BS42" s="658"/>
      <c r="BT42" s="658"/>
      <c r="BU42" s="659"/>
      <c r="BV42" s="708">
        <v>545</v>
      </c>
      <c r="BW42" s="709"/>
      <c r="BX42" s="709"/>
      <c r="BY42" s="709"/>
      <c r="BZ42" s="709"/>
      <c r="CA42" s="709"/>
      <c r="CB42" s="718"/>
      <c r="CD42" s="633" t="s">
        <v>340</v>
      </c>
      <c r="CE42" s="634"/>
      <c r="CF42" s="634"/>
      <c r="CG42" s="634"/>
      <c r="CH42" s="634"/>
      <c r="CI42" s="634"/>
      <c r="CJ42" s="634"/>
      <c r="CK42" s="634"/>
      <c r="CL42" s="634"/>
      <c r="CM42" s="634"/>
      <c r="CN42" s="634"/>
      <c r="CO42" s="634"/>
      <c r="CP42" s="634"/>
      <c r="CQ42" s="635"/>
      <c r="CR42" s="636">
        <v>605398</v>
      </c>
      <c r="CS42" s="668"/>
      <c r="CT42" s="668"/>
      <c r="CU42" s="668"/>
      <c r="CV42" s="668"/>
      <c r="CW42" s="668"/>
      <c r="CX42" s="668"/>
      <c r="CY42" s="669"/>
      <c r="CZ42" s="641">
        <v>17</v>
      </c>
      <c r="DA42" s="666"/>
      <c r="DB42" s="666"/>
      <c r="DC42" s="670"/>
      <c r="DD42" s="645">
        <v>148353</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341</v>
      </c>
      <c r="CD43" s="633" t="s">
        <v>342</v>
      </c>
      <c r="CE43" s="634"/>
      <c r="CF43" s="634"/>
      <c r="CG43" s="634"/>
      <c r="CH43" s="634"/>
      <c r="CI43" s="634"/>
      <c r="CJ43" s="634"/>
      <c r="CK43" s="634"/>
      <c r="CL43" s="634"/>
      <c r="CM43" s="634"/>
      <c r="CN43" s="634"/>
      <c r="CO43" s="634"/>
      <c r="CP43" s="634"/>
      <c r="CQ43" s="635"/>
      <c r="CR43" s="636">
        <v>12335</v>
      </c>
      <c r="CS43" s="668"/>
      <c r="CT43" s="668"/>
      <c r="CU43" s="668"/>
      <c r="CV43" s="668"/>
      <c r="CW43" s="668"/>
      <c r="CX43" s="668"/>
      <c r="CY43" s="669"/>
      <c r="CZ43" s="641">
        <v>0.3</v>
      </c>
      <c r="DA43" s="666"/>
      <c r="DB43" s="666"/>
      <c r="DC43" s="670"/>
      <c r="DD43" s="645">
        <v>12335</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343</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291</v>
      </c>
      <c r="CE44" s="673"/>
      <c r="CF44" s="633" t="s">
        <v>344</v>
      </c>
      <c r="CG44" s="634"/>
      <c r="CH44" s="634"/>
      <c r="CI44" s="634"/>
      <c r="CJ44" s="634"/>
      <c r="CK44" s="634"/>
      <c r="CL44" s="634"/>
      <c r="CM44" s="634"/>
      <c r="CN44" s="634"/>
      <c r="CO44" s="634"/>
      <c r="CP44" s="634"/>
      <c r="CQ44" s="635"/>
      <c r="CR44" s="636">
        <v>605398</v>
      </c>
      <c r="CS44" s="637"/>
      <c r="CT44" s="637"/>
      <c r="CU44" s="637"/>
      <c r="CV44" s="637"/>
      <c r="CW44" s="637"/>
      <c r="CX44" s="637"/>
      <c r="CY44" s="638"/>
      <c r="CZ44" s="641">
        <v>17</v>
      </c>
      <c r="DA44" s="642"/>
      <c r="DB44" s="642"/>
      <c r="DC44" s="648"/>
      <c r="DD44" s="645">
        <v>148353</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345</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346</v>
      </c>
      <c r="CG45" s="634"/>
      <c r="CH45" s="634"/>
      <c r="CI45" s="634"/>
      <c r="CJ45" s="634"/>
      <c r="CK45" s="634"/>
      <c r="CL45" s="634"/>
      <c r="CM45" s="634"/>
      <c r="CN45" s="634"/>
      <c r="CO45" s="634"/>
      <c r="CP45" s="634"/>
      <c r="CQ45" s="635"/>
      <c r="CR45" s="636">
        <v>149207</v>
      </c>
      <c r="CS45" s="668"/>
      <c r="CT45" s="668"/>
      <c r="CU45" s="668"/>
      <c r="CV45" s="668"/>
      <c r="CW45" s="668"/>
      <c r="CX45" s="668"/>
      <c r="CY45" s="669"/>
      <c r="CZ45" s="641">
        <v>4.2</v>
      </c>
      <c r="DA45" s="666"/>
      <c r="DB45" s="666"/>
      <c r="DC45" s="670"/>
      <c r="DD45" s="645">
        <v>5935</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347</v>
      </c>
      <c r="CG46" s="634"/>
      <c r="CH46" s="634"/>
      <c r="CI46" s="634"/>
      <c r="CJ46" s="634"/>
      <c r="CK46" s="634"/>
      <c r="CL46" s="634"/>
      <c r="CM46" s="634"/>
      <c r="CN46" s="634"/>
      <c r="CO46" s="634"/>
      <c r="CP46" s="634"/>
      <c r="CQ46" s="635"/>
      <c r="CR46" s="636">
        <v>448040</v>
      </c>
      <c r="CS46" s="637"/>
      <c r="CT46" s="637"/>
      <c r="CU46" s="637"/>
      <c r="CV46" s="637"/>
      <c r="CW46" s="637"/>
      <c r="CX46" s="637"/>
      <c r="CY46" s="638"/>
      <c r="CZ46" s="641">
        <v>12.6</v>
      </c>
      <c r="DA46" s="642"/>
      <c r="DB46" s="642"/>
      <c r="DC46" s="648"/>
      <c r="DD46" s="645">
        <v>137367</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348</v>
      </c>
      <c r="CG47" s="634"/>
      <c r="CH47" s="634"/>
      <c r="CI47" s="634"/>
      <c r="CJ47" s="634"/>
      <c r="CK47" s="634"/>
      <c r="CL47" s="634"/>
      <c r="CM47" s="634"/>
      <c r="CN47" s="634"/>
      <c r="CO47" s="634"/>
      <c r="CP47" s="634"/>
      <c r="CQ47" s="635"/>
      <c r="CR47" s="636" t="s">
        <v>122</v>
      </c>
      <c r="CS47" s="668"/>
      <c r="CT47" s="668"/>
      <c r="CU47" s="668"/>
      <c r="CV47" s="668"/>
      <c r="CW47" s="668"/>
      <c r="CX47" s="668"/>
      <c r="CY47" s="669"/>
      <c r="CZ47" s="641" t="s">
        <v>122</v>
      </c>
      <c r="DA47" s="666"/>
      <c r="DB47" s="666"/>
      <c r="DC47" s="670"/>
      <c r="DD47" s="645" t="s">
        <v>122</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349</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350</v>
      </c>
      <c r="CE49" s="658"/>
      <c r="CF49" s="658"/>
      <c r="CG49" s="658"/>
      <c r="CH49" s="658"/>
      <c r="CI49" s="658"/>
      <c r="CJ49" s="658"/>
      <c r="CK49" s="658"/>
      <c r="CL49" s="658"/>
      <c r="CM49" s="658"/>
      <c r="CN49" s="658"/>
      <c r="CO49" s="658"/>
      <c r="CP49" s="658"/>
      <c r="CQ49" s="659"/>
      <c r="CR49" s="708">
        <v>3559204</v>
      </c>
      <c r="CS49" s="695"/>
      <c r="CT49" s="695"/>
      <c r="CU49" s="695"/>
      <c r="CV49" s="695"/>
      <c r="CW49" s="695"/>
      <c r="CX49" s="695"/>
      <c r="CY49" s="724"/>
      <c r="CZ49" s="716">
        <v>100</v>
      </c>
      <c r="DA49" s="725"/>
      <c r="DB49" s="725"/>
      <c r="DC49" s="726"/>
      <c r="DD49" s="727">
        <v>2535003</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qIMUjDNz5xGzUiMeRWyzXrh2BoFV6YyMWenL2+6QiqxL7giUthKghm0BUbqucuLuDcPhNeDbKhpZ8X7jbwNNrQ==" saltValue="ZHD8MounTb8gXUtQ3p+sF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351</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352</v>
      </c>
      <c r="DK2" s="736"/>
      <c r="DL2" s="736"/>
      <c r="DM2" s="736"/>
      <c r="DN2" s="736"/>
      <c r="DO2" s="737"/>
      <c r="DP2" s="222"/>
      <c r="DQ2" s="735" t="s">
        <v>353</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38" t="s">
        <v>354</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355</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15">
      <c r="A5" s="740" t="s">
        <v>356</v>
      </c>
      <c r="B5" s="741"/>
      <c r="C5" s="741"/>
      <c r="D5" s="741"/>
      <c r="E5" s="741"/>
      <c r="F5" s="741"/>
      <c r="G5" s="741"/>
      <c r="H5" s="741"/>
      <c r="I5" s="741"/>
      <c r="J5" s="741"/>
      <c r="K5" s="741"/>
      <c r="L5" s="741"/>
      <c r="M5" s="741"/>
      <c r="N5" s="741"/>
      <c r="O5" s="741"/>
      <c r="P5" s="742"/>
      <c r="Q5" s="746" t="s">
        <v>357</v>
      </c>
      <c r="R5" s="747"/>
      <c r="S5" s="747"/>
      <c r="T5" s="747"/>
      <c r="U5" s="748"/>
      <c r="V5" s="746" t="s">
        <v>358</v>
      </c>
      <c r="W5" s="747"/>
      <c r="X5" s="747"/>
      <c r="Y5" s="747"/>
      <c r="Z5" s="748"/>
      <c r="AA5" s="746" t="s">
        <v>359</v>
      </c>
      <c r="AB5" s="747"/>
      <c r="AC5" s="747"/>
      <c r="AD5" s="747"/>
      <c r="AE5" s="747"/>
      <c r="AF5" s="752" t="s">
        <v>360</v>
      </c>
      <c r="AG5" s="747"/>
      <c r="AH5" s="747"/>
      <c r="AI5" s="747"/>
      <c r="AJ5" s="753"/>
      <c r="AK5" s="747" t="s">
        <v>361</v>
      </c>
      <c r="AL5" s="747"/>
      <c r="AM5" s="747"/>
      <c r="AN5" s="747"/>
      <c r="AO5" s="748"/>
      <c r="AP5" s="746" t="s">
        <v>362</v>
      </c>
      <c r="AQ5" s="747"/>
      <c r="AR5" s="747"/>
      <c r="AS5" s="747"/>
      <c r="AT5" s="748"/>
      <c r="AU5" s="746" t="s">
        <v>363</v>
      </c>
      <c r="AV5" s="747"/>
      <c r="AW5" s="747"/>
      <c r="AX5" s="747"/>
      <c r="AY5" s="753"/>
      <c r="AZ5" s="226"/>
      <c r="BA5" s="226"/>
      <c r="BB5" s="226"/>
      <c r="BC5" s="226"/>
      <c r="BD5" s="226"/>
      <c r="BE5" s="227"/>
      <c r="BF5" s="227"/>
      <c r="BG5" s="227"/>
      <c r="BH5" s="227"/>
      <c r="BI5" s="227"/>
      <c r="BJ5" s="227"/>
      <c r="BK5" s="227"/>
      <c r="BL5" s="227"/>
      <c r="BM5" s="227"/>
      <c r="BN5" s="227"/>
      <c r="BO5" s="227"/>
      <c r="BP5" s="227"/>
      <c r="BQ5" s="740" t="s">
        <v>364</v>
      </c>
      <c r="BR5" s="741"/>
      <c r="BS5" s="741"/>
      <c r="BT5" s="741"/>
      <c r="BU5" s="741"/>
      <c r="BV5" s="741"/>
      <c r="BW5" s="741"/>
      <c r="BX5" s="741"/>
      <c r="BY5" s="741"/>
      <c r="BZ5" s="741"/>
      <c r="CA5" s="741"/>
      <c r="CB5" s="741"/>
      <c r="CC5" s="741"/>
      <c r="CD5" s="741"/>
      <c r="CE5" s="741"/>
      <c r="CF5" s="741"/>
      <c r="CG5" s="742"/>
      <c r="CH5" s="746" t="s">
        <v>365</v>
      </c>
      <c r="CI5" s="747"/>
      <c r="CJ5" s="747"/>
      <c r="CK5" s="747"/>
      <c r="CL5" s="748"/>
      <c r="CM5" s="746" t="s">
        <v>366</v>
      </c>
      <c r="CN5" s="747"/>
      <c r="CO5" s="747"/>
      <c r="CP5" s="747"/>
      <c r="CQ5" s="748"/>
      <c r="CR5" s="746" t="s">
        <v>367</v>
      </c>
      <c r="CS5" s="747"/>
      <c r="CT5" s="747"/>
      <c r="CU5" s="747"/>
      <c r="CV5" s="748"/>
      <c r="CW5" s="746" t="s">
        <v>368</v>
      </c>
      <c r="CX5" s="747"/>
      <c r="CY5" s="747"/>
      <c r="CZ5" s="747"/>
      <c r="DA5" s="748"/>
      <c r="DB5" s="746" t="s">
        <v>369</v>
      </c>
      <c r="DC5" s="747"/>
      <c r="DD5" s="747"/>
      <c r="DE5" s="747"/>
      <c r="DF5" s="748"/>
      <c r="DG5" s="776" t="s">
        <v>370</v>
      </c>
      <c r="DH5" s="777"/>
      <c r="DI5" s="777"/>
      <c r="DJ5" s="777"/>
      <c r="DK5" s="778"/>
      <c r="DL5" s="776" t="s">
        <v>371</v>
      </c>
      <c r="DM5" s="777"/>
      <c r="DN5" s="777"/>
      <c r="DO5" s="777"/>
      <c r="DP5" s="778"/>
      <c r="DQ5" s="746" t="s">
        <v>372</v>
      </c>
      <c r="DR5" s="747"/>
      <c r="DS5" s="747"/>
      <c r="DT5" s="747"/>
      <c r="DU5" s="748"/>
      <c r="DV5" s="746" t="s">
        <v>363</v>
      </c>
      <c r="DW5" s="747"/>
      <c r="DX5" s="747"/>
      <c r="DY5" s="747"/>
      <c r="DZ5" s="753"/>
      <c r="EA5" s="228"/>
    </row>
    <row r="6" spans="1:131" s="229"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15">
      <c r="A7" s="230">
        <v>1</v>
      </c>
      <c r="B7" s="762" t="s">
        <v>373</v>
      </c>
      <c r="C7" s="763"/>
      <c r="D7" s="763"/>
      <c r="E7" s="763"/>
      <c r="F7" s="763"/>
      <c r="G7" s="763"/>
      <c r="H7" s="763"/>
      <c r="I7" s="763"/>
      <c r="J7" s="763"/>
      <c r="K7" s="763"/>
      <c r="L7" s="763"/>
      <c r="M7" s="763"/>
      <c r="N7" s="763"/>
      <c r="O7" s="763"/>
      <c r="P7" s="764"/>
      <c r="Q7" s="765">
        <v>3615</v>
      </c>
      <c r="R7" s="766"/>
      <c r="S7" s="766"/>
      <c r="T7" s="766"/>
      <c r="U7" s="766"/>
      <c r="V7" s="766">
        <v>3456</v>
      </c>
      <c r="W7" s="766"/>
      <c r="X7" s="766"/>
      <c r="Y7" s="766"/>
      <c r="Z7" s="766"/>
      <c r="AA7" s="766">
        <v>159</v>
      </c>
      <c r="AB7" s="766"/>
      <c r="AC7" s="766"/>
      <c r="AD7" s="766"/>
      <c r="AE7" s="767"/>
      <c r="AF7" s="768">
        <v>158</v>
      </c>
      <c r="AG7" s="769"/>
      <c r="AH7" s="769"/>
      <c r="AI7" s="769"/>
      <c r="AJ7" s="770"/>
      <c r="AK7" s="771">
        <v>112</v>
      </c>
      <c r="AL7" s="772"/>
      <c r="AM7" s="772"/>
      <c r="AN7" s="772"/>
      <c r="AO7" s="772"/>
      <c r="AP7" s="772">
        <v>3650</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t="s">
        <v>564</v>
      </c>
      <c r="BS7" s="759" t="s">
        <v>565</v>
      </c>
      <c r="BT7" s="760"/>
      <c r="BU7" s="760"/>
      <c r="BV7" s="760"/>
      <c r="BW7" s="760"/>
      <c r="BX7" s="760"/>
      <c r="BY7" s="760"/>
      <c r="BZ7" s="760"/>
      <c r="CA7" s="760"/>
      <c r="CB7" s="760"/>
      <c r="CC7" s="760"/>
      <c r="CD7" s="760"/>
      <c r="CE7" s="760"/>
      <c r="CF7" s="760"/>
      <c r="CG7" s="775"/>
      <c r="CH7" s="756">
        <v>-80</v>
      </c>
      <c r="CI7" s="757"/>
      <c r="CJ7" s="757"/>
      <c r="CK7" s="757"/>
      <c r="CL7" s="758"/>
      <c r="CM7" s="756">
        <v>-92</v>
      </c>
      <c r="CN7" s="757"/>
      <c r="CO7" s="757"/>
      <c r="CP7" s="757"/>
      <c r="CQ7" s="758"/>
      <c r="CR7" s="756">
        <v>18</v>
      </c>
      <c r="CS7" s="757"/>
      <c r="CT7" s="757"/>
      <c r="CU7" s="757"/>
      <c r="CV7" s="758"/>
      <c r="CW7" s="756">
        <v>12</v>
      </c>
      <c r="CX7" s="757"/>
      <c r="CY7" s="757"/>
      <c r="CZ7" s="757"/>
      <c r="DA7" s="758"/>
      <c r="DB7" s="756">
        <v>32</v>
      </c>
      <c r="DC7" s="757"/>
      <c r="DD7" s="757"/>
      <c r="DE7" s="757"/>
      <c r="DF7" s="758"/>
      <c r="DG7" s="756" t="s">
        <v>551</v>
      </c>
      <c r="DH7" s="757"/>
      <c r="DI7" s="757"/>
      <c r="DJ7" s="757"/>
      <c r="DK7" s="758"/>
      <c r="DL7" s="756">
        <v>20</v>
      </c>
      <c r="DM7" s="757"/>
      <c r="DN7" s="757"/>
      <c r="DO7" s="757"/>
      <c r="DP7" s="758"/>
      <c r="DQ7" s="756">
        <v>18</v>
      </c>
      <c r="DR7" s="757"/>
      <c r="DS7" s="757"/>
      <c r="DT7" s="757"/>
      <c r="DU7" s="758"/>
      <c r="DV7" s="759"/>
      <c r="DW7" s="760"/>
      <c r="DX7" s="760"/>
      <c r="DY7" s="760"/>
      <c r="DZ7" s="761"/>
      <c r="EA7" s="228"/>
    </row>
    <row r="8" spans="1:131" s="229" customFormat="1" ht="26.25" customHeight="1" x14ac:dyDescent="0.15">
      <c r="A8" s="232">
        <v>2</v>
      </c>
      <c r="B8" s="793" t="s">
        <v>374</v>
      </c>
      <c r="C8" s="794"/>
      <c r="D8" s="794"/>
      <c r="E8" s="794"/>
      <c r="F8" s="794"/>
      <c r="G8" s="794"/>
      <c r="H8" s="794"/>
      <c r="I8" s="794"/>
      <c r="J8" s="794"/>
      <c r="K8" s="794"/>
      <c r="L8" s="794"/>
      <c r="M8" s="794"/>
      <c r="N8" s="794"/>
      <c r="O8" s="794"/>
      <c r="P8" s="795"/>
      <c r="Q8" s="796">
        <v>63</v>
      </c>
      <c r="R8" s="797"/>
      <c r="S8" s="797"/>
      <c r="T8" s="797"/>
      <c r="U8" s="797"/>
      <c r="V8" s="797">
        <v>59</v>
      </c>
      <c r="W8" s="797"/>
      <c r="X8" s="797"/>
      <c r="Y8" s="797"/>
      <c r="Z8" s="797"/>
      <c r="AA8" s="797">
        <v>4</v>
      </c>
      <c r="AB8" s="797"/>
      <c r="AC8" s="797"/>
      <c r="AD8" s="797"/>
      <c r="AE8" s="798"/>
      <c r="AF8" s="799">
        <v>4</v>
      </c>
      <c r="AG8" s="800"/>
      <c r="AH8" s="800"/>
      <c r="AI8" s="800"/>
      <c r="AJ8" s="801"/>
      <c r="AK8" s="782" t="s">
        <v>551</v>
      </c>
      <c r="AL8" s="783"/>
      <c r="AM8" s="783"/>
      <c r="AN8" s="783"/>
      <c r="AO8" s="783"/>
      <c r="AP8" s="783" t="s">
        <v>551</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t="s">
        <v>564</v>
      </c>
      <c r="BS8" s="786" t="s">
        <v>566</v>
      </c>
      <c r="BT8" s="787"/>
      <c r="BU8" s="787"/>
      <c r="BV8" s="787"/>
      <c r="BW8" s="787"/>
      <c r="BX8" s="787"/>
      <c r="BY8" s="787"/>
      <c r="BZ8" s="787"/>
      <c r="CA8" s="787"/>
      <c r="CB8" s="787"/>
      <c r="CC8" s="787"/>
      <c r="CD8" s="787"/>
      <c r="CE8" s="787"/>
      <c r="CF8" s="787"/>
      <c r="CG8" s="788"/>
      <c r="CH8" s="789">
        <v>0</v>
      </c>
      <c r="CI8" s="790"/>
      <c r="CJ8" s="790"/>
      <c r="CK8" s="790"/>
      <c r="CL8" s="791"/>
      <c r="CM8" s="789">
        <v>8</v>
      </c>
      <c r="CN8" s="790"/>
      <c r="CO8" s="790"/>
      <c r="CP8" s="790"/>
      <c r="CQ8" s="791"/>
      <c r="CR8" s="789">
        <v>5</v>
      </c>
      <c r="CS8" s="790"/>
      <c r="CT8" s="790"/>
      <c r="CU8" s="790"/>
      <c r="CV8" s="791"/>
      <c r="CW8" s="789" t="s">
        <v>551</v>
      </c>
      <c r="CX8" s="790"/>
      <c r="CY8" s="790"/>
      <c r="CZ8" s="790"/>
      <c r="DA8" s="791"/>
      <c r="DB8" s="789" t="s">
        <v>551</v>
      </c>
      <c r="DC8" s="790"/>
      <c r="DD8" s="790"/>
      <c r="DE8" s="790"/>
      <c r="DF8" s="791"/>
      <c r="DG8" s="789" t="s">
        <v>551</v>
      </c>
      <c r="DH8" s="790"/>
      <c r="DI8" s="790"/>
      <c r="DJ8" s="790"/>
      <c r="DK8" s="791"/>
      <c r="DL8" s="789" t="s">
        <v>551</v>
      </c>
      <c r="DM8" s="790"/>
      <c r="DN8" s="790"/>
      <c r="DO8" s="790"/>
      <c r="DP8" s="791"/>
      <c r="DQ8" s="789" t="s">
        <v>551</v>
      </c>
      <c r="DR8" s="790"/>
      <c r="DS8" s="790"/>
      <c r="DT8" s="790"/>
      <c r="DU8" s="791"/>
      <c r="DV8" s="786"/>
      <c r="DW8" s="787"/>
      <c r="DX8" s="787"/>
      <c r="DY8" s="787"/>
      <c r="DZ8" s="792"/>
      <c r="EA8" s="228"/>
    </row>
    <row r="9" spans="1:131" s="229" customFormat="1" ht="26.25" customHeight="1" x14ac:dyDescent="0.15">
      <c r="A9" s="232">
        <v>3</v>
      </c>
      <c r="B9" s="793" t="s">
        <v>375</v>
      </c>
      <c r="C9" s="794"/>
      <c r="D9" s="794"/>
      <c r="E9" s="794"/>
      <c r="F9" s="794"/>
      <c r="G9" s="794"/>
      <c r="H9" s="794"/>
      <c r="I9" s="794"/>
      <c r="J9" s="794"/>
      <c r="K9" s="794"/>
      <c r="L9" s="794"/>
      <c r="M9" s="794"/>
      <c r="N9" s="794"/>
      <c r="O9" s="794"/>
      <c r="P9" s="795"/>
      <c r="Q9" s="796">
        <v>54</v>
      </c>
      <c r="R9" s="797"/>
      <c r="S9" s="797"/>
      <c r="T9" s="797"/>
      <c r="U9" s="797"/>
      <c r="V9" s="797">
        <v>54</v>
      </c>
      <c r="W9" s="797"/>
      <c r="X9" s="797"/>
      <c r="Y9" s="797"/>
      <c r="Z9" s="797"/>
      <c r="AA9" s="797" t="s">
        <v>551</v>
      </c>
      <c r="AB9" s="797"/>
      <c r="AC9" s="797"/>
      <c r="AD9" s="797"/>
      <c r="AE9" s="798"/>
      <c r="AF9" s="799" t="s">
        <v>122</v>
      </c>
      <c r="AG9" s="800"/>
      <c r="AH9" s="800"/>
      <c r="AI9" s="800"/>
      <c r="AJ9" s="801"/>
      <c r="AK9" s="782">
        <v>19</v>
      </c>
      <c r="AL9" s="783"/>
      <c r="AM9" s="783"/>
      <c r="AN9" s="783"/>
      <c r="AO9" s="783"/>
      <c r="AP9" s="783">
        <v>1</v>
      </c>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t="s">
        <v>567</v>
      </c>
      <c r="BT9" s="787"/>
      <c r="BU9" s="787"/>
      <c r="BV9" s="787"/>
      <c r="BW9" s="787"/>
      <c r="BX9" s="787"/>
      <c r="BY9" s="787"/>
      <c r="BZ9" s="787"/>
      <c r="CA9" s="787"/>
      <c r="CB9" s="787"/>
      <c r="CC9" s="787"/>
      <c r="CD9" s="787"/>
      <c r="CE9" s="787"/>
      <c r="CF9" s="787"/>
      <c r="CG9" s="788"/>
      <c r="CH9" s="789">
        <v>6</v>
      </c>
      <c r="CI9" s="790"/>
      <c r="CJ9" s="790"/>
      <c r="CK9" s="790"/>
      <c r="CL9" s="791"/>
      <c r="CM9" s="789">
        <v>59</v>
      </c>
      <c r="CN9" s="790"/>
      <c r="CO9" s="790"/>
      <c r="CP9" s="790"/>
      <c r="CQ9" s="791"/>
      <c r="CR9" s="789">
        <v>30</v>
      </c>
      <c r="CS9" s="790"/>
      <c r="CT9" s="790"/>
      <c r="CU9" s="790"/>
      <c r="CV9" s="791"/>
      <c r="CW9" s="789">
        <v>8</v>
      </c>
      <c r="CX9" s="790"/>
      <c r="CY9" s="790"/>
      <c r="CZ9" s="790"/>
      <c r="DA9" s="791"/>
      <c r="DB9" s="789" t="s">
        <v>551</v>
      </c>
      <c r="DC9" s="790"/>
      <c r="DD9" s="790"/>
      <c r="DE9" s="790"/>
      <c r="DF9" s="791"/>
      <c r="DG9" s="789" t="s">
        <v>551</v>
      </c>
      <c r="DH9" s="790"/>
      <c r="DI9" s="790"/>
      <c r="DJ9" s="790"/>
      <c r="DK9" s="791"/>
      <c r="DL9" s="789" t="s">
        <v>551</v>
      </c>
      <c r="DM9" s="790"/>
      <c r="DN9" s="790"/>
      <c r="DO9" s="790"/>
      <c r="DP9" s="791"/>
      <c r="DQ9" s="789" t="s">
        <v>551</v>
      </c>
      <c r="DR9" s="790"/>
      <c r="DS9" s="790"/>
      <c r="DT9" s="790"/>
      <c r="DU9" s="791"/>
      <c r="DV9" s="786"/>
      <c r="DW9" s="787"/>
      <c r="DX9" s="787"/>
      <c r="DY9" s="787"/>
      <c r="DZ9" s="792"/>
      <c r="EA9" s="228"/>
    </row>
    <row r="10" spans="1:131" s="229" customFormat="1" ht="26.25" customHeight="1" x14ac:dyDescent="0.15">
      <c r="A10" s="232">
        <v>4</v>
      </c>
      <c r="B10" s="793" t="s">
        <v>376</v>
      </c>
      <c r="C10" s="794"/>
      <c r="D10" s="794"/>
      <c r="E10" s="794"/>
      <c r="F10" s="794"/>
      <c r="G10" s="794"/>
      <c r="H10" s="794"/>
      <c r="I10" s="794"/>
      <c r="J10" s="794"/>
      <c r="K10" s="794"/>
      <c r="L10" s="794"/>
      <c r="M10" s="794"/>
      <c r="N10" s="794"/>
      <c r="O10" s="794"/>
      <c r="P10" s="795"/>
      <c r="Q10" s="796">
        <v>27</v>
      </c>
      <c r="R10" s="797"/>
      <c r="S10" s="797"/>
      <c r="T10" s="797"/>
      <c r="U10" s="797"/>
      <c r="V10" s="797">
        <v>27</v>
      </c>
      <c r="W10" s="797"/>
      <c r="X10" s="797"/>
      <c r="Y10" s="797"/>
      <c r="Z10" s="797"/>
      <c r="AA10" s="797" t="s">
        <v>551</v>
      </c>
      <c r="AB10" s="797"/>
      <c r="AC10" s="797"/>
      <c r="AD10" s="797"/>
      <c r="AE10" s="798"/>
      <c r="AF10" s="799" t="s">
        <v>122</v>
      </c>
      <c r="AG10" s="800"/>
      <c r="AH10" s="800"/>
      <c r="AI10" s="800"/>
      <c r="AJ10" s="801"/>
      <c r="AK10" s="782">
        <v>10</v>
      </c>
      <c r="AL10" s="783"/>
      <c r="AM10" s="783"/>
      <c r="AN10" s="783"/>
      <c r="AO10" s="783"/>
      <c r="AP10" s="783" t="s">
        <v>551</v>
      </c>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15">
      <c r="A11" s="232">
        <v>5</v>
      </c>
      <c r="B11" s="793" t="s">
        <v>377</v>
      </c>
      <c r="C11" s="794"/>
      <c r="D11" s="794"/>
      <c r="E11" s="794"/>
      <c r="F11" s="794"/>
      <c r="G11" s="794"/>
      <c r="H11" s="794"/>
      <c r="I11" s="794"/>
      <c r="J11" s="794"/>
      <c r="K11" s="794"/>
      <c r="L11" s="794"/>
      <c r="M11" s="794"/>
      <c r="N11" s="794"/>
      <c r="O11" s="794"/>
      <c r="P11" s="795"/>
      <c r="Q11" s="796">
        <v>2</v>
      </c>
      <c r="R11" s="797"/>
      <c r="S11" s="797"/>
      <c r="T11" s="797"/>
      <c r="U11" s="797"/>
      <c r="V11" s="797">
        <v>2</v>
      </c>
      <c r="W11" s="797"/>
      <c r="X11" s="797"/>
      <c r="Y11" s="797"/>
      <c r="Z11" s="797"/>
      <c r="AA11" s="797" t="s">
        <v>551</v>
      </c>
      <c r="AB11" s="797"/>
      <c r="AC11" s="797"/>
      <c r="AD11" s="797"/>
      <c r="AE11" s="798"/>
      <c r="AF11" s="799" t="s">
        <v>122</v>
      </c>
      <c r="AG11" s="800"/>
      <c r="AH11" s="800"/>
      <c r="AI11" s="800"/>
      <c r="AJ11" s="801"/>
      <c r="AK11" s="782" t="s">
        <v>551</v>
      </c>
      <c r="AL11" s="783"/>
      <c r="AM11" s="783"/>
      <c r="AN11" s="783"/>
      <c r="AO11" s="783"/>
      <c r="AP11" s="783" t="s">
        <v>551</v>
      </c>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1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1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1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1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1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1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1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1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1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1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378</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
      <c r="A23" s="234" t="s">
        <v>379</v>
      </c>
      <c r="B23" s="802" t="s">
        <v>380</v>
      </c>
      <c r="C23" s="803"/>
      <c r="D23" s="803"/>
      <c r="E23" s="803"/>
      <c r="F23" s="803"/>
      <c r="G23" s="803"/>
      <c r="H23" s="803"/>
      <c r="I23" s="803"/>
      <c r="J23" s="803"/>
      <c r="K23" s="803"/>
      <c r="L23" s="803"/>
      <c r="M23" s="803"/>
      <c r="N23" s="803"/>
      <c r="O23" s="803"/>
      <c r="P23" s="804"/>
      <c r="Q23" s="805">
        <v>3729</v>
      </c>
      <c r="R23" s="806"/>
      <c r="S23" s="806"/>
      <c r="T23" s="806"/>
      <c r="U23" s="806"/>
      <c r="V23" s="806">
        <v>3566</v>
      </c>
      <c r="W23" s="806"/>
      <c r="X23" s="806"/>
      <c r="Y23" s="806"/>
      <c r="Z23" s="806"/>
      <c r="AA23" s="806">
        <v>162</v>
      </c>
      <c r="AB23" s="806"/>
      <c r="AC23" s="806"/>
      <c r="AD23" s="806"/>
      <c r="AE23" s="807"/>
      <c r="AF23" s="808">
        <v>162</v>
      </c>
      <c r="AG23" s="806"/>
      <c r="AH23" s="806"/>
      <c r="AI23" s="806"/>
      <c r="AJ23" s="809"/>
      <c r="AK23" s="810"/>
      <c r="AL23" s="811"/>
      <c r="AM23" s="811"/>
      <c r="AN23" s="811"/>
      <c r="AO23" s="811"/>
      <c r="AP23" s="806">
        <v>3651</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15">
      <c r="A24" s="821" t="s">
        <v>381</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
      <c r="A25" s="738" t="s">
        <v>382</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356</v>
      </c>
      <c r="B26" s="741"/>
      <c r="C26" s="741"/>
      <c r="D26" s="741"/>
      <c r="E26" s="741"/>
      <c r="F26" s="741"/>
      <c r="G26" s="741"/>
      <c r="H26" s="741"/>
      <c r="I26" s="741"/>
      <c r="J26" s="741"/>
      <c r="K26" s="741"/>
      <c r="L26" s="741"/>
      <c r="M26" s="741"/>
      <c r="N26" s="741"/>
      <c r="O26" s="741"/>
      <c r="P26" s="742"/>
      <c r="Q26" s="746" t="s">
        <v>383</v>
      </c>
      <c r="R26" s="747"/>
      <c r="S26" s="747"/>
      <c r="T26" s="747"/>
      <c r="U26" s="748"/>
      <c r="V26" s="746" t="s">
        <v>384</v>
      </c>
      <c r="W26" s="747"/>
      <c r="X26" s="747"/>
      <c r="Y26" s="747"/>
      <c r="Z26" s="748"/>
      <c r="AA26" s="746" t="s">
        <v>385</v>
      </c>
      <c r="AB26" s="747"/>
      <c r="AC26" s="747"/>
      <c r="AD26" s="747"/>
      <c r="AE26" s="747"/>
      <c r="AF26" s="827" t="s">
        <v>386</v>
      </c>
      <c r="AG26" s="828"/>
      <c r="AH26" s="828"/>
      <c r="AI26" s="828"/>
      <c r="AJ26" s="829"/>
      <c r="AK26" s="747" t="s">
        <v>387</v>
      </c>
      <c r="AL26" s="747"/>
      <c r="AM26" s="747"/>
      <c r="AN26" s="747"/>
      <c r="AO26" s="748"/>
      <c r="AP26" s="746" t="s">
        <v>388</v>
      </c>
      <c r="AQ26" s="747"/>
      <c r="AR26" s="747"/>
      <c r="AS26" s="747"/>
      <c r="AT26" s="748"/>
      <c r="AU26" s="746" t="s">
        <v>389</v>
      </c>
      <c r="AV26" s="747"/>
      <c r="AW26" s="747"/>
      <c r="AX26" s="747"/>
      <c r="AY26" s="748"/>
      <c r="AZ26" s="746" t="s">
        <v>390</v>
      </c>
      <c r="BA26" s="747"/>
      <c r="BB26" s="747"/>
      <c r="BC26" s="747"/>
      <c r="BD26" s="748"/>
      <c r="BE26" s="746" t="s">
        <v>363</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6">
        <v>1</v>
      </c>
      <c r="B28" s="762" t="s">
        <v>391</v>
      </c>
      <c r="C28" s="763"/>
      <c r="D28" s="763"/>
      <c r="E28" s="763"/>
      <c r="F28" s="763"/>
      <c r="G28" s="763"/>
      <c r="H28" s="763"/>
      <c r="I28" s="763"/>
      <c r="J28" s="763"/>
      <c r="K28" s="763"/>
      <c r="L28" s="763"/>
      <c r="M28" s="763"/>
      <c r="N28" s="763"/>
      <c r="O28" s="763"/>
      <c r="P28" s="764"/>
      <c r="Q28" s="835">
        <v>536</v>
      </c>
      <c r="R28" s="836"/>
      <c r="S28" s="836"/>
      <c r="T28" s="836"/>
      <c r="U28" s="836"/>
      <c r="V28" s="836">
        <v>505</v>
      </c>
      <c r="W28" s="836"/>
      <c r="X28" s="836"/>
      <c r="Y28" s="836"/>
      <c r="Z28" s="836"/>
      <c r="AA28" s="836">
        <v>31</v>
      </c>
      <c r="AB28" s="836"/>
      <c r="AC28" s="836"/>
      <c r="AD28" s="836"/>
      <c r="AE28" s="837"/>
      <c r="AF28" s="838">
        <v>31</v>
      </c>
      <c r="AG28" s="836"/>
      <c r="AH28" s="836"/>
      <c r="AI28" s="836"/>
      <c r="AJ28" s="839"/>
      <c r="AK28" s="840">
        <v>65</v>
      </c>
      <c r="AL28" s="841"/>
      <c r="AM28" s="841"/>
      <c r="AN28" s="841"/>
      <c r="AO28" s="841"/>
      <c r="AP28" s="841" t="s">
        <v>551</v>
      </c>
      <c r="AQ28" s="841"/>
      <c r="AR28" s="841"/>
      <c r="AS28" s="841"/>
      <c r="AT28" s="841"/>
      <c r="AU28" s="841" t="s">
        <v>551</v>
      </c>
      <c r="AV28" s="841"/>
      <c r="AW28" s="841"/>
      <c r="AX28" s="841"/>
      <c r="AY28" s="841"/>
      <c r="AZ28" s="842" t="s">
        <v>551</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6">
        <v>2</v>
      </c>
      <c r="B29" s="793" t="s">
        <v>392</v>
      </c>
      <c r="C29" s="794"/>
      <c r="D29" s="794"/>
      <c r="E29" s="794"/>
      <c r="F29" s="794"/>
      <c r="G29" s="794"/>
      <c r="H29" s="794"/>
      <c r="I29" s="794"/>
      <c r="J29" s="794"/>
      <c r="K29" s="794"/>
      <c r="L29" s="794"/>
      <c r="M29" s="794"/>
      <c r="N29" s="794"/>
      <c r="O29" s="794"/>
      <c r="P29" s="795"/>
      <c r="Q29" s="796">
        <v>72</v>
      </c>
      <c r="R29" s="797"/>
      <c r="S29" s="797"/>
      <c r="T29" s="797"/>
      <c r="U29" s="797"/>
      <c r="V29" s="797">
        <v>72</v>
      </c>
      <c r="W29" s="797"/>
      <c r="X29" s="797"/>
      <c r="Y29" s="797"/>
      <c r="Z29" s="797"/>
      <c r="AA29" s="797">
        <v>0</v>
      </c>
      <c r="AB29" s="797"/>
      <c r="AC29" s="797"/>
      <c r="AD29" s="797"/>
      <c r="AE29" s="798"/>
      <c r="AF29" s="799">
        <v>0</v>
      </c>
      <c r="AG29" s="800"/>
      <c r="AH29" s="800"/>
      <c r="AI29" s="800"/>
      <c r="AJ29" s="801"/>
      <c r="AK29" s="847">
        <v>29</v>
      </c>
      <c r="AL29" s="843"/>
      <c r="AM29" s="843"/>
      <c r="AN29" s="843"/>
      <c r="AO29" s="843"/>
      <c r="AP29" s="843" t="s">
        <v>551</v>
      </c>
      <c r="AQ29" s="843"/>
      <c r="AR29" s="843"/>
      <c r="AS29" s="843"/>
      <c r="AT29" s="843"/>
      <c r="AU29" s="843" t="s">
        <v>551</v>
      </c>
      <c r="AV29" s="843"/>
      <c r="AW29" s="843"/>
      <c r="AX29" s="843"/>
      <c r="AY29" s="843"/>
      <c r="AZ29" s="844" t="s">
        <v>551</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6">
        <v>3</v>
      </c>
      <c r="B30" s="793" t="s">
        <v>393</v>
      </c>
      <c r="C30" s="794"/>
      <c r="D30" s="794"/>
      <c r="E30" s="794"/>
      <c r="F30" s="794"/>
      <c r="G30" s="794"/>
      <c r="H30" s="794"/>
      <c r="I30" s="794"/>
      <c r="J30" s="794"/>
      <c r="K30" s="794"/>
      <c r="L30" s="794"/>
      <c r="M30" s="794"/>
      <c r="N30" s="794"/>
      <c r="O30" s="794"/>
      <c r="P30" s="795"/>
      <c r="Q30" s="796">
        <v>587</v>
      </c>
      <c r="R30" s="797"/>
      <c r="S30" s="797"/>
      <c r="T30" s="797"/>
      <c r="U30" s="797"/>
      <c r="V30" s="797">
        <v>576</v>
      </c>
      <c r="W30" s="797"/>
      <c r="X30" s="797"/>
      <c r="Y30" s="797"/>
      <c r="Z30" s="797"/>
      <c r="AA30" s="797">
        <v>11</v>
      </c>
      <c r="AB30" s="797"/>
      <c r="AC30" s="797"/>
      <c r="AD30" s="797"/>
      <c r="AE30" s="798"/>
      <c r="AF30" s="799">
        <v>11</v>
      </c>
      <c r="AG30" s="800"/>
      <c r="AH30" s="800"/>
      <c r="AI30" s="800"/>
      <c r="AJ30" s="801"/>
      <c r="AK30" s="847">
        <v>102</v>
      </c>
      <c r="AL30" s="843"/>
      <c r="AM30" s="843"/>
      <c r="AN30" s="843"/>
      <c r="AO30" s="843"/>
      <c r="AP30" s="843" t="s">
        <v>551</v>
      </c>
      <c r="AQ30" s="843"/>
      <c r="AR30" s="843"/>
      <c r="AS30" s="843"/>
      <c r="AT30" s="843"/>
      <c r="AU30" s="843" t="s">
        <v>551</v>
      </c>
      <c r="AV30" s="843"/>
      <c r="AW30" s="843"/>
      <c r="AX30" s="843"/>
      <c r="AY30" s="843"/>
      <c r="AZ30" s="844" t="s">
        <v>551</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6">
        <v>4</v>
      </c>
      <c r="B31" s="793" t="s">
        <v>394</v>
      </c>
      <c r="C31" s="794"/>
      <c r="D31" s="794"/>
      <c r="E31" s="794"/>
      <c r="F31" s="794"/>
      <c r="G31" s="794"/>
      <c r="H31" s="794"/>
      <c r="I31" s="794"/>
      <c r="J31" s="794"/>
      <c r="K31" s="794"/>
      <c r="L31" s="794"/>
      <c r="M31" s="794"/>
      <c r="N31" s="794"/>
      <c r="O31" s="794"/>
      <c r="P31" s="795"/>
      <c r="Q31" s="796">
        <v>2</v>
      </c>
      <c r="R31" s="797"/>
      <c r="S31" s="797"/>
      <c r="T31" s="797"/>
      <c r="U31" s="797"/>
      <c r="V31" s="797">
        <v>2</v>
      </c>
      <c r="W31" s="797"/>
      <c r="X31" s="797"/>
      <c r="Y31" s="797"/>
      <c r="Z31" s="797"/>
      <c r="AA31" s="797" t="s">
        <v>551</v>
      </c>
      <c r="AB31" s="797"/>
      <c r="AC31" s="797"/>
      <c r="AD31" s="797"/>
      <c r="AE31" s="798"/>
      <c r="AF31" s="799" t="s">
        <v>122</v>
      </c>
      <c r="AG31" s="800"/>
      <c r="AH31" s="800"/>
      <c r="AI31" s="800"/>
      <c r="AJ31" s="801"/>
      <c r="AK31" s="847" t="s">
        <v>551</v>
      </c>
      <c r="AL31" s="843"/>
      <c r="AM31" s="843"/>
      <c r="AN31" s="843"/>
      <c r="AO31" s="843"/>
      <c r="AP31" s="843" t="s">
        <v>551</v>
      </c>
      <c r="AQ31" s="843"/>
      <c r="AR31" s="843"/>
      <c r="AS31" s="843"/>
      <c r="AT31" s="843"/>
      <c r="AU31" s="843" t="s">
        <v>551</v>
      </c>
      <c r="AV31" s="843"/>
      <c r="AW31" s="843"/>
      <c r="AX31" s="843"/>
      <c r="AY31" s="843"/>
      <c r="AZ31" s="844" t="s">
        <v>551</v>
      </c>
      <c r="BA31" s="844"/>
      <c r="BB31" s="844"/>
      <c r="BC31" s="844"/>
      <c r="BD31" s="844"/>
      <c r="BE31" s="845"/>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6">
        <v>5</v>
      </c>
      <c r="B32" s="793" t="s">
        <v>395</v>
      </c>
      <c r="C32" s="794"/>
      <c r="D32" s="794"/>
      <c r="E32" s="794"/>
      <c r="F32" s="794"/>
      <c r="G32" s="794"/>
      <c r="H32" s="794"/>
      <c r="I32" s="794"/>
      <c r="J32" s="794"/>
      <c r="K32" s="794"/>
      <c r="L32" s="794"/>
      <c r="M32" s="794"/>
      <c r="N32" s="794"/>
      <c r="O32" s="794"/>
      <c r="P32" s="795"/>
      <c r="Q32" s="796">
        <v>134</v>
      </c>
      <c r="R32" s="797"/>
      <c r="S32" s="797"/>
      <c r="T32" s="797"/>
      <c r="U32" s="797"/>
      <c r="V32" s="797">
        <v>124</v>
      </c>
      <c r="W32" s="797"/>
      <c r="X32" s="797"/>
      <c r="Y32" s="797"/>
      <c r="Z32" s="797"/>
      <c r="AA32" s="797">
        <v>10</v>
      </c>
      <c r="AB32" s="797"/>
      <c r="AC32" s="797"/>
      <c r="AD32" s="797"/>
      <c r="AE32" s="798"/>
      <c r="AF32" s="799">
        <v>10</v>
      </c>
      <c r="AG32" s="800"/>
      <c r="AH32" s="800"/>
      <c r="AI32" s="800"/>
      <c r="AJ32" s="801"/>
      <c r="AK32" s="847">
        <v>78</v>
      </c>
      <c r="AL32" s="843"/>
      <c r="AM32" s="843"/>
      <c r="AN32" s="843"/>
      <c r="AO32" s="843"/>
      <c r="AP32" s="843">
        <v>164</v>
      </c>
      <c r="AQ32" s="843"/>
      <c r="AR32" s="843"/>
      <c r="AS32" s="843"/>
      <c r="AT32" s="843"/>
      <c r="AU32" s="843">
        <v>164</v>
      </c>
      <c r="AV32" s="843"/>
      <c r="AW32" s="843"/>
      <c r="AX32" s="843"/>
      <c r="AY32" s="843"/>
      <c r="AZ32" s="844" t="s">
        <v>551</v>
      </c>
      <c r="BA32" s="844"/>
      <c r="BB32" s="844"/>
      <c r="BC32" s="844"/>
      <c r="BD32" s="844"/>
      <c r="BE32" s="845" t="s">
        <v>396</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6">
        <v>6</v>
      </c>
      <c r="B33" s="793" t="s">
        <v>397</v>
      </c>
      <c r="C33" s="794"/>
      <c r="D33" s="794"/>
      <c r="E33" s="794"/>
      <c r="F33" s="794"/>
      <c r="G33" s="794"/>
      <c r="H33" s="794"/>
      <c r="I33" s="794"/>
      <c r="J33" s="794"/>
      <c r="K33" s="794"/>
      <c r="L33" s="794"/>
      <c r="M33" s="794"/>
      <c r="N33" s="794"/>
      <c r="O33" s="794"/>
      <c r="P33" s="795"/>
      <c r="Q33" s="796">
        <v>12</v>
      </c>
      <c r="R33" s="797"/>
      <c r="S33" s="797"/>
      <c r="T33" s="797"/>
      <c r="U33" s="797"/>
      <c r="V33" s="797">
        <v>12</v>
      </c>
      <c r="W33" s="797"/>
      <c r="X33" s="797"/>
      <c r="Y33" s="797"/>
      <c r="Z33" s="797"/>
      <c r="AA33" s="797">
        <v>0</v>
      </c>
      <c r="AB33" s="797"/>
      <c r="AC33" s="797"/>
      <c r="AD33" s="797"/>
      <c r="AE33" s="798"/>
      <c r="AF33" s="799">
        <v>0</v>
      </c>
      <c r="AG33" s="800"/>
      <c r="AH33" s="800"/>
      <c r="AI33" s="800"/>
      <c r="AJ33" s="801"/>
      <c r="AK33" s="847">
        <v>9</v>
      </c>
      <c r="AL33" s="843"/>
      <c r="AM33" s="843"/>
      <c r="AN33" s="843"/>
      <c r="AO33" s="843"/>
      <c r="AP33" s="843">
        <v>8</v>
      </c>
      <c r="AQ33" s="843"/>
      <c r="AR33" s="843"/>
      <c r="AS33" s="843"/>
      <c r="AT33" s="843"/>
      <c r="AU33" s="843">
        <v>8</v>
      </c>
      <c r="AV33" s="843"/>
      <c r="AW33" s="843"/>
      <c r="AX33" s="843"/>
      <c r="AY33" s="843"/>
      <c r="AZ33" s="844" t="s">
        <v>551</v>
      </c>
      <c r="BA33" s="844"/>
      <c r="BB33" s="844"/>
      <c r="BC33" s="844"/>
      <c r="BD33" s="844"/>
      <c r="BE33" s="845" t="s">
        <v>396</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6">
        <v>7</v>
      </c>
      <c r="B34" s="793" t="s">
        <v>398</v>
      </c>
      <c r="C34" s="794"/>
      <c r="D34" s="794"/>
      <c r="E34" s="794"/>
      <c r="F34" s="794"/>
      <c r="G34" s="794"/>
      <c r="H34" s="794"/>
      <c r="I34" s="794"/>
      <c r="J34" s="794"/>
      <c r="K34" s="794"/>
      <c r="L34" s="794"/>
      <c r="M34" s="794"/>
      <c r="N34" s="794"/>
      <c r="O34" s="794"/>
      <c r="P34" s="795"/>
      <c r="Q34" s="796">
        <v>18</v>
      </c>
      <c r="R34" s="797"/>
      <c r="S34" s="797"/>
      <c r="T34" s="797"/>
      <c r="U34" s="797"/>
      <c r="V34" s="797">
        <v>18</v>
      </c>
      <c r="W34" s="797"/>
      <c r="X34" s="797"/>
      <c r="Y34" s="797"/>
      <c r="Z34" s="797"/>
      <c r="AA34" s="797">
        <v>0</v>
      </c>
      <c r="AB34" s="797"/>
      <c r="AC34" s="797"/>
      <c r="AD34" s="797"/>
      <c r="AE34" s="798"/>
      <c r="AF34" s="799">
        <v>0</v>
      </c>
      <c r="AG34" s="800"/>
      <c r="AH34" s="800"/>
      <c r="AI34" s="800"/>
      <c r="AJ34" s="801"/>
      <c r="AK34" s="847">
        <v>15</v>
      </c>
      <c r="AL34" s="843"/>
      <c r="AM34" s="843"/>
      <c r="AN34" s="843"/>
      <c r="AO34" s="843"/>
      <c r="AP34" s="843">
        <v>49</v>
      </c>
      <c r="AQ34" s="843"/>
      <c r="AR34" s="843"/>
      <c r="AS34" s="843"/>
      <c r="AT34" s="843"/>
      <c r="AU34" s="843">
        <v>49</v>
      </c>
      <c r="AV34" s="843"/>
      <c r="AW34" s="843"/>
      <c r="AX34" s="843"/>
      <c r="AY34" s="843"/>
      <c r="AZ34" s="844" t="s">
        <v>551</v>
      </c>
      <c r="BA34" s="844"/>
      <c r="BB34" s="844"/>
      <c r="BC34" s="844"/>
      <c r="BD34" s="844"/>
      <c r="BE34" s="845" t="s">
        <v>396</v>
      </c>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6">
        <v>8</v>
      </c>
      <c r="B35" s="793" t="s">
        <v>399</v>
      </c>
      <c r="C35" s="794"/>
      <c r="D35" s="794"/>
      <c r="E35" s="794"/>
      <c r="F35" s="794"/>
      <c r="G35" s="794"/>
      <c r="H35" s="794"/>
      <c r="I35" s="794"/>
      <c r="J35" s="794"/>
      <c r="K35" s="794"/>
      <c r="L35" s="794"/>
      <c r="M35" s="794"/>
      <c r="N35" s="794"/>
      <c r="O35" s="794"/>
      <c r="P35" s="795"/>
      <c r="Q35" s="796">
        <v>43</v>
      </c>
      <c r="R35" s="797"/>
      <c r="S35" s="797"/>
      <c r="T35" s="797"/>
      <c r="U35" s="797"/>
      <c r="V35" s="797">
        <v>43</v>
      </c>
      <c r="W35" s="797"/>
      <c r="X35" s="797"/>
      <c r="Y35" s="797"/>
      <c r="Z35" s="797"/>
      <c r="AA35" s="797" t="s">
        <v>551</v>
      </c>
      <c r="AB35" s="797"/>
      <c r="AC35" s="797"/>
      <c r="AD35" s="797"/>
      <c r="AE35" s="798"/>
      <c r="AF35" s="799" t="s">
        <v>122</v>
      </c>
      <c r="AG35" s="800"/>
      <c r="AH35" s="800"/>
      <c r="AI35" s="800"/>
      <c r="AJ35" s="801"/>
      <c r="AK35" s="847">
        <v>10</v>
      </c>
      <c r="AL35" s="843"/>
      <c r="AM35" s="843"/>
      <c r="AN35" s="843"/>
      <c r="AO35" s="843"/>
      <c r="AP35" s="843" t="s">
        <v>551</v>
      </c>
      <c r="AQ35" s="843"/>
      <c r="AR35" s="843"/>
      <c r="AS35" s="843"/>
      <c r="AT35" s="843"/>
      <c r="AU35" s="843" t="s">
        <v>551</v>
      </c>
      <c r="AV35" s="843"/>
      <c r="AW35" s="843"/>
      <c r="AX35" s="843"/>
      <c r="AY35" s="843"/>
      <c r="AZ35" s="844" t="s">
        <v>551</v>
      </c>
      <c r="BA35" s="844"/>
      <c r="BB35" s="844"/>
      <c r="BC35" s="844"/>
      <c r="BD35" s="844"/>
      <c r="BE35" s="845" t="s">
        <v>396</v>
      </c>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6">
        <v>9</v>
      </c>
      <c r="B36" s="793" t="s">
        <v>400</v>
      </c>
      <c r="C36" s="794"/>
      <c r="D36" s="794"/>
      <c r="E36" s="794"/>
      <c r="F36" s="794"/>
      <c r="G36" s="794"/>
      <c r="H36" s="794"/>
      <c r="I36" s="794"/>
      <c r="J36" s="794"/>
      <c r="K36" s="794"/>
      <c r="L36" s="794"/>
      <c r="M36" s="794"/>
      <c r="N36" s="794"/>
      <c r="O36" s="794"/>
      <c r="P36" s="795"/>
      <c r="Q36" s="796">
        <v>216</v>
      </c>
      <c r="R36" s="797"/>
      <c r="S36" s="797"/>
      <c r="T36" s="797"/>
      <c r="U36" s="797"/>
      <c r="V36" s="797">
        <v>211</v>
      </c>
      <c r="W36" s="797"/>
      <c r="X36" s="797"/>
      <c r="Y36" s="797"/>
      <c r="Z36" s="797"/>
      <c r="AA36" s="797">
        <v>5</v>
      </c>
      <c r="AB36" s="797"/>
      <c r="AC36" s="797"/>
      <c r="AD36" s="797"/>
      <c r="AE36" s="798"/>
      <c r="AF36" s="799">
        <v>5</v>
      </c>
      <c r="AG36" s="800"/>
      <c r="AH36" s="800"/>
      <c r="AI36" s="800"/>
      <c r="AJ36" s="801"/>
      <c r="AK36" s="847" t="s">
        <v>551</v>
      </c>
      <c r="AL36" s="843"/>
      <c r="AM36" s="843"/>
      <c r="AN36" s="843"/>
      <c r="AO36" s="843"/>
      <c r="AP36" s="843">
        <v>817</v>
      </c>
      <c r="AQ36" s="843"/>
      <c r="AR36" s="843"/>
      <c r="AS36" s="843"/>
      <c r="AT36" s="843"/>
      <c r="AU36" s="843" t="s">
        <v>551</v>
      </c>
      <c r="AV36" s="843"/>
      <c r="AW36" s="843"/>
      <c r="AX36" s="843"/>
      <c r="AY36" s="843"/>
      <c r="AZ36" s="844" t="s">
        <v>551</v>
      </c>
      <c r="BA36" s="844"/>
      <c r="BB36" s="844"/>
      <c r="BC36" s="844"/>
      <c r="BD36" s="844"/>
      <c r="BE36" s="845" t="s">
        <v>396</v>
      </c>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401</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4" t="s">
        <v>379</v>
      </c>
      <c r="B63" s="802" t="s">
        <v>402</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57</v>
      </c>
      <c r="AG63" s="857"/>
      <c r="AH63" s="857"/>
      <c r="AI63" s="857"/>
      <c r="AJ63" s="858"/>
      <c r="AK63" s="859"/>
      <c r="AL63" s="854"/>
      <c r="AM63" s="854"/>
      <c r="AN63" s="854"/>
      <c r="AO63" s="854"/>
      <c r="AP63" s="857">
        <v>1038</v>
      </c>
      <c r="AQ63" s="857"/>
      <c r="AR63" s="857"/>
      <c r="AS63" s="857"/>
      <c r="AT63" s="857"/>
      <c r="AU63" s="857">
        <v>221</v>
      </c>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403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404</v>
      </c>
      <c r="B66" s="741"/>
      <c r="C66" s="741"/>
      <c r="D66" s="741"/>
      <c r="E66" s="741"/>
      <c r="F66" s="741"/>
      <c r="G66" s="741"/>
      <c r="H66" s="741"/>
      <c r="I66" s="741"/>
      <c r="J66" s="741"/>
      <c r="K66" s="741"/>
      <c r="L66" s="741"/>
      <c r="M66" s="741"/>
      <c r="N66" s="741"/>
      <c r="O66" s="741"/>
      <c r="P66" s="742"/>
      <c r="Q66" s="746" t="s">
        <v>383</v>
      </c>
      <c r="R66" s="747"/>
      <c r="S66" s="747"/>
      <c r="T66" s="747"/>
      <c r="U66" s="748"/>
      <c r="V66" s="746" t="s">
        <v>384</v>
      </c>
      <c r="W66" s="747"/>
      <c r="X66" s="747"/>
      <c r="Y66" s="747"/>
      <c r="Z66" s="748"/>
      <c r="AA66" s="746" t="s">
        <v>385</v>
      </c>
      <c r="AB66" s="747"/>
      <c r="AC66" s="747"/>
      <c r="AD66" s="747"/>
      <c r="AE66" s="748"/>
      <c r="AF66" s="867" t="s">
        <v>386</v>
      </c>
      <c r="AG66" s="828"/>
      <c r="AH66" s="828"/>
      <c r="AI66" s="828"/>
      <c r="AJ66" s="868"/>
      <c r="AK66" s="746" t="s">
        <v>387</v>
      </c>
      <c r="AL66" s="741"/>
      <c r="AM66" s="741"/>
      <c r="AN66" s="741"/>
      <c r="AO66" s="742"/>
      <c r="AP66" s="746" t="s">
        <v>388</v>
      </c>
      <c r="AQ66" s="747"/>
      <c r="AR66" s="747"/>
      <c r="AS66" s="747"/>
      <c r="AT66" s="748"/>
      <c r="AU66" s="746" t="s">
        <v>405</v>
      </c>
      <c r="AV66" s="747"/>
      <c r="AW66" s="747"/>
      <c r="AX66" s="747"/>
      <c r="AY66" s="748"/>
      <c r="AZ66" s="746" t="s">
        <v>363</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0">
        <v>1</v>
      </c>
      <c r="B68" s="882" t="s">
        <v>552</v>
      </c>
      <c r="C68" s="883"/>
      <c r="D68" s="883"/>
      <c r="E68" s="883"/>
      <c r="F68" s="883"/>
      <c r="G68" s="883"/>
      <c r="H68" s="883"/>
      <c r="I68" s="883"/>
      <c r="J68" s="883"/>
      <c r="K68" s="883"/>
      <c r="L68" s="883"/>
      <c r="M68" s="883"/>
      <c r="N68" s="883"/>
      <c r="O68" s="883"/>
      <c r="P68" s="884"/>
      <c r="Q68" s="885">
        <v>835</v>
      </c>
      <c r="R68" s="879"/>
      <c r="S68" s="879"/>
      <c r="T68" s="879"/>
      <c r="U68" s="879"/>
      <c r="V68" s="879">
        <v>815</v>
      </c>
      <c r="W68" s="879"/>
      <c r="X68" s="879"/>
      <c r="Y68" s="879"/>
      <c r="Z68" s="879"/>
      <c r="AA68" s="879">
        <v>21</v>
      </c>
      <c r="AB68" s="879"/>
      <c r="AC68" s="879"/>
      <c r="AD68" s="879"/>
      <c r="AE68" s="879"/>
      <c r="AF68" s="879">
        <v>21</v>
      </c>
      <c r="AG68" s="879"/>
      <c r="AH68" s="879"/>
      <c r="AI68" s="879"/>
      <c r="AJ68" s="879"/>
      <c r="AK68" s="879">
        <v>69</v>
      </c>
      <c r="AL68" s="879"/>
      <c r="AM68" s="879"/>
      <c r="AN68" s="879"/>
      <c r="AO68" s="879"/>
      <c r="AP68" s="879">
        <v>413</v>
      </c>
      <c r="AQ68" s="879"/>
      <c r="AR68" s="879"/>
      <c r="AS68" s="879"/>
      <c r="AT68" s="879"/>
      <c r="AU68" s="879">
        <v>16</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2">
        <v>2</v>
      </c>
      <c r="B69" s="886" t="s">
        <v>553</v>
      </c>
      <c r="C69" s="887"/>
      <c r="D69" s="887"/>
      <c r="E69" s="887"/>
      <c r="F69" s="887"/>
      <c r="G69" s="887"/>
      <c r="H69" s="887"/>
      <c r="I69" s="887"/>
      <c r="J69" s="887"/>
      <c r="K69" s="887"/>
      <c r="L69" s="887"/>
      <c r="M69" s="887"/>
      <c r="N69" s="887"/>
      <c r="O69" s="887"/>
      <c r="P69" s="888"/>
      <c r="Q69" s="889">
        <v>2089</v>
      </c>
      <c r="R69" s="843"/>
      <c r="S69" s="843"/>
      <c r="T69" s="843"/>
      <c r="U69" s="843"/>
      <c r="V69" s="843">
        <v>2059</v>
      </c>
      <c r="W69" s="843"/>
      <c r="X69" s="843"/>
      <c r="Y69" s="843"/>
      <c r="Z69" s="843"/>
      <c r="AA69" s="843">
        <v>31</v>
      </c>
      <c r="AB69" s="843"/>
      <c r="AC69" s="843"/>
      <c r="AD69" s="843"/>
      <c r="AE69" s="843"/>
      <c r="AF69" s="843">
        <v>31</v>
      </c>
      <c r="AG69" s="843"/>
      <c r="AH69" s="843"/>
      <c r="AI69" s="843"/>
      <c r="AJ69" s="843"/>
      <c r="AK69" s="843">
        <v>25</v>
      </c>
      <c r="AL69" s="843"/>
      <c r="AM69" s="843"/>
      <c r="AN69" s="843"/>
      <c r="AO69" s="843"/>
      <c r="AP69" s="843">
        <v>864</v>
      </c>
      <c r="AQ69" s="843"/>
      <c r="AR69" s="843"/>
      <c r="AS69" s="843"/>
      <c r="AT69" s="843"/>
      <c r="AU69" s="843">
        <v>44</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2">
        <v>3</v>
      </c>
      <c r="B70" s="886" t="s">
        <v>554</v>
      </c>
      <c r="C70" s="887"/>
      <c r="D70" s="887"/>
      <c r="E70" s="887"/>
      <c r="F70" s="887"/>
      <c r="G70" s="887"/>
      <c r="H70" s="887"/>
      <c r="I70" s="887"/>
      <c r="J70" s="887"/>
      <c r="K70" s="887"/>
      <c r="L70" s="887"/>
      <c r="M70" s="887"/>
      <c r="N70" s="887"/>
      <c r="O70" s="887"/>
      <c r="P70" s="888"/>
      <c r="Q70" s="889">
        <v>1591</v>
      </c>
      <c r="R70" s="843"/>
      <c r="S70" s="843"/>
      <c r="T70" s="843"/>
      <c r="U70" s="843"/>
      <c r="V70" s="843">
        <v>1540</v>
      </c>
      <c r="W70" s="843"/>
      <c r="X70" s="843"/>
      <c r="Y70" s="843"/>
      <c r="Z70" s="843"/>
      <c r="AA70" s="843">
        <v>51</v>
      </c>
      <c r="AB70" s="843"/>
      <c r="AC70" s="843"/>
      <c r="AD70" s="843"/>
      <c r="AE70" s="843"/>
      <c r="AF70" s="843">
        <v>1586</v>
      </c>
      <c r="AG70" s="843"/>
      <c r="AH70" s="843"/>
      <c r="AI70" s="843"/>
      <c r="AJ70" s="843"/>
      <c r="AK70" s="843" t="s">
        <v>551</v>
      </c>
      <c r="AL70" s="843"/>
      <c r="AM70" s="843"/>
      <c r="AN70" s="843"/>
      <c r="AO70" s="843"/>
      <c r="AP70" s="843">
        <v>2109</v>
      </c>
      <c r="AQ70" s="843"/>
      <c r="AR70" s="843"/>
      <c r="AS70" s="843"/>
      <c r="AT70" s="843"/>
      <c r="AU70" s="843" t="s">
        <v>551</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2">
        <v>4</v>
      </c>
      <c r="B71" s="886" t="s">
        <v>555</v>
      </c>
      <c r="C71" s="887"/>
      <c r="D71" s="887"/>
      <c r="E71" s="887"/>
      <c r="F71" s="887"/>
      <c r="G71" s="887"/>
      <c r="H71" s="887"/>
      <c r="I71" s="887"/>
      <c r="J71" s="887"/>
      <c r="K71" s="887"/>
      <c r="L71" s="887"/>
      <c r="M71" s="887"/>
      <c r="N71" s="887"/>
      <c r="O71" s="887"/>
      <c r="P71" s="888"/>
      <c r="Q71" s="889">
        <v>208</v>
      </c>
      <c r="R71" s="843"/>
      <c r="S71" s="843"/>
      <c r="T71" s="843"/>
      <c r="U71" s="843"/>
      <c r="V71" s="843">
        <v>204</v>
      </c>
      <c r="W71" s="843"/>
      <c r="X71" s="843"/>
      <c r="Y71" s="843"/>
      <c r="Z71" s="843"/>
      <c r="AA71" s="843">
        <v>5</v>
      </c>
      <c r="AB71" s="843"/>
      <c r="AC71" s="843"/>
      <c r="AD71" s="843"/>
      <c r="AE71" s="843"/>
      <c r="AF71" s="843">
        <v>5</v>
      </c>
      <c r="AG71" s="843"/>
      <c r="AH71" s="843"/>
      <c r="AI71" s="843"/>
      <c r="AJ71" s="843"/>
      <c r="AK71" s="843">
        <v>54</v>
      </c>
      <c r="AL71" s="843"/>
      <c r="AM71" s="843"/>
      <c r="AN71" s="843"/>
      <c r="AO71" s="843"/>
      <c r="AP71" s="843" t="s">
        <v>551</v>
      </c>
      <c r="AQ71" s="843"/>
      <c r="AR71" s="843"/>
      <c r="AS71" s="843"/>
      <c r="AT71" s="843"/>
      <c r="AU71" s="843" t="s">
        <v>551</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2">
        <v>5</v>
      </c>
      <c r="B72" s="886" t="s">
        <v>556</v>
      </c>
      <c r="C72" s="887"/>
      <c r="D72" s="887"/>
      <c r="E72" s="887"/>
      <c r="F72" s="887"/>
      <c r="G72" s="887"/>
      <c r="H72" s="887"/>
      <c r="I72" s="887"/>
      <c r="J72" s="887"/>
      <c r="K72" s="887"/>
      <c r="L72" s="887"/>
      <c r="M72" s="887"/>
      <c r="N72" s="887"/>
      <c r="O72" s="887"/>
      <c r="P72" s="888"/>
      <c r="Q72" s="889">
        <v>824</v>
      </c>
      <c r="R72" s="843"/>
      <c r="S72" s="843"/>
      <c r="T72" s="843"/>
      <c r="U72" s="843"/>
      <c r="V72" s="843">
        <v>819</v>
      </c>
      <c r="W72" s="843"/>
      <c r="X72" s="843"/>
      <c r="Y72" s="843"/>
      <c r="Z72" s="843"/>
      <c r="AA72" s="843">
        <v>5</v>
      </c>
      <c r="AB72" s="843"/>
      <c r="AC72" s="843"/>
      <c r="AD72" s="843"/>
      <c r="AE72" s="843"/>
      <c r="AF72" s="843">
        <v>5</v>
      </c>
      <c r="AG72" s="843"/>
      <c r="AH72" s="843"/>
      <c r="AI72" s="843"/>
      <c r="AJ72" s="843"/>
      <c r="AK72" s="843">
        <v>36</v>
      </c>
      <c r="AL72" s="843"/>
      <c r="AM72" s="843"/>
      <c r="AN72" s="843"/>
      <c r="AO72" s="843"/>
      <c r="AP72" s="843" t="s">
        <v>551</v>
      </c>
      <c r="AQ72" s="843"/>
      <c r="AR72" s="843"/>
      <c r="AS72" s="843"/>
      <c r="AT72" s="843"/>
      <c r="AU72" s="843" t="s">
        <v>551</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2">
        <v>6</v>
      </c>
      <c r="B73" s="886" t="s">
        <v>557</v>
      </c>
      <c r="C73" s="887"/>
      <c r="D73" s="887"/>
      <c r="E73" s="887"/>
      <c r="F73" s="887"/>
      <c r="G73" s="887"/>
      <c r="H73" s="887"/>
      <c r="I73" s="887"/>
      <c r="J73" s="887"/>
      <c r="K73" s="887"/>
      <c r="L73" s="887"/>
      <c r="M73" s="887"/>
      <c r="N73" s="887"/>
      <c r="O73" s="887"/>
      <c r="P73" s="888"/>
      <c r="Q73" s="889">
        <v>184</v>
      </c>
      <c r="R73" s="843"/>
      <c r="S73" s="843"/>
      <c r="T73" s="843"/>
      <c r="U73" s="843"/>
      <c r="V73" s="843">
        <v>180</v>
      </c>
      <c r="W73" s="843"/>
      <c r="X73" s="843"/>
      <c r="Y73" s="843"/>
      <c r="Z73" s="843"/>
      <c r="AA73" s="843">
        <v>4</v>
      </c>
      <c r="AB73" s="843"/>
      <c r="AC73" s="843"/>
      <c r="AD73" s="843"/>
      <c r="AE73" s="843"/>
      <c r="AF73" s="843">
        <v>4</v>
      </c>
      <c r="AG73" s="843"/>
      <c r="AH73" s="843"/>
      <c r="AI73" s="843"/>
      <c r="AJ73" s="843"/>
      <c r="AK73" s="843" t="s">
        <v>551</v>
      </c>
      <c r="AL73" s="843"/>
      <c r="AM73" s="843"/>
      <c r="AN73" s="843"/>
      <c r="AO73" s="843"/>
      <c r="AP73" s="843" t="s">
        <v>551</v>
      </c>
      <c r="AQ73" s="843"/>
      <c r="AR73" s="843"/>
      <c r="AS73" s="843"/>
      <c r="AT73" s="843"/>
      <c r="AU73" s="843" t="s">
        <v>551</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2">
        <v>7</v>
      </c>
      <c r="B74" s="886" t="s">
        <v>558</v>
      </c>
      <c r="C74" s="887"/>
      <c r="D74" s="887"/>
      <c r="E74" s="887"/>
      <c r="F74" s="887"/>
      <c r="G74" s="887"/>
      <c r="H74" s="887"/>
      <c r="I74" s="887"/>
      <c r="J74" s="887"/>
      <c r="K74" s="887"/>
      <c r="L74" s="887"/>
      <c r="M74" s="887"/>
      <c r="N74" s="887"/>
      <c r="O74" s="887"/>
      <c r="P74" s="888"/>
      <c r="Q74" s="889">
        <v>21</v>
      </c>
      <c r="R74" s="843"/>
      <c r="S74" s="843"/>
      <c r="T74" s="843"/>
      <c r="U74" s="843"/>
      <c r="V74" s="843">
        <v>21</v>
      </c>
      <c r="W74" s="843"/>
      <c r="X74" s="843"/>
      <c r="Y74" s="843"/>
      <c r="Z74" s="843"/>
      <c r="AA74" s="843">
        <v>1</v>
      </c>
      <c r="AB74" s="843"/>
      <c r="AC74" s="843"/>
      <c r="AD74" s="843"/>
      <c r="AE74" s="843"/>
      <c r="AF74" s="843">
        <v>1</v>
      </c>
      <c r="AG74" s="843"/>
      <c r="AH74" s="843"/>
      <c r="AI74" s="843"/>
      <c r="AJ74" s="843"/>
      <c r="AK74" s="843">
        <v>2</v>
      </c>
      <c r="AL74" s="843"/>
      <c r="AM74" s="843"/>
      <c r="AN74" s="843"/>
      <c r="AO74" s="843"/>
      <c r="AP74" s="843" t="s">
        <v>551</v>
      </c>
      <c r="AQ74" s="843"/>
      <c r="AR74" s="843"/>
      <c r="AS74" s="843"/>
      <c r="AT74" s="843"/>
      <c r="AU74" s="843" t="s">
        <v>551</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2">
        <v>8</v>
      </c>
      <c r="B75" s="886" t="s">
        <v>559</v>
      </c>
      <c r="C75" s="887"/>
      <c r="D75" s="887"/>
      <c r="E75" s="887"/>
      <c r="F75" s="887"/>
      <c r="G75" s="887"/>
      <c r="H75" s="887"/>
      <c r="I75" s="887"/>
      <c r="J75" s="887"/>
      <c r="K75" s="887"/>
      <c r="L75" s="887"/>
      <c r="M75" s="887"/>
      <c r="N75" s="887"/>
      <c r="O75" s="887"/>
      <c r="P75" s="888"/>
      <c r="Q75" s="890">
        <v>22</v>
      </c>
      <c r="R75" s="891"/>
      <c r="S75" s="891"/>
      <c r="T75" s="891"/>
      <c r="U75" s="847"/>
      <c r="V75" s="892">
        <v>11</v>
      </c>
      <c r="W75" s="891"/>
      <c r="X75" s="891"/>
      <c r="Y75" s="891"/>
      <c r="Z75" s="847"/>
      <c r="AA75" s="892">
        <v>11</v>
      </c>
      <c r="AB75" s="891"/>
      <c r="AC75" s="891"/>
      <c r="AD75" s="891"/>
      <c r="AE75" s="847"/>
      <c r="AF75" s="892">
        <v>11</v>
      </c>
      <c r="AG75" s="891"/>
      <c r="AH75" s="891"/>
      <c r="AI75" s="891"/>
      <c r="AJ75" s="847"/>
      <c r="AK75" s="892" t="s">
        <v>551</v>
      </c>
      <c r="AL75" s="891"/>
      <c r="AM75" s="891"/>
      <c r="AN75" s="891"/>
      <c r="AO75" s="847"/>
      <c r="AP75" s="843" t="s">
        <v>551</v>
      </c>
      <c r="AQ75" s="843"/>
      <c r="AR75" s="843"/>
      <c r="AS75" s="843"/>
      <c r="AT75" s="843"/>
      <c r="AU75" s="843" t="s">
        <v>551</v>
      </c>
      <c r="AV75" s="843"/>
      <c r="AW75" s="843"/>
      <c r="AX75" s="843"/>
      <c r="AY75" s="843"/>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2">
        <v>9</v>
      </c>
      <c r="B76" s="886" t="s">
        <v>560</v>
      </c>
      <c r="C76" s="887"/>
      <c r="D76" s="887"/>
      <c r="E76" s="887"/>
      <c r="F76" s="887"/>
      <c r="G76" s="887"/>
      <c r="H76" s="887"/>
      <c r="I76" s="887"/>
      <c r="J76" s="887"/>
      <c r="K76" s="887"/>
      <c r="L76" s="887"/>
      <c r="M76" s="887"/>
      <c r="N76" s="887"/>
      <c r="O76" s="887"/>
      <c r="P76" s="888"/>
      <c r="Q76" s="890">
        <v>26</v>
      </c>
      <c r="R76" s="891"/>
      <c r="S76" s="891"/>
      <c r="T76" s="891"/>
      <c r="U76" s="847"/>
      <c r="V76" s="892">
        <v>26</v>
      </c>
      <c r="W76" s="891"/>
      <c r="X76" s="891"/>
      <c r="Y76" s="891"/>
      <c r="Z76" s="847"/>
      <c r="AA76" s="892">
        <v>0</v>
      </c>
      <c r="AB76" s="891"/>
      <c r="AC76" s="891"/>
      <c r="AD76" s="891"/>
      <c r="AE76" s="847"/>
      <c r="AF76" s="892">
        <v>0</v>
      </c>
      <c r="AG76" s="891"/>
      <c r="AH76" s="891"/>
      <c r="AI76" s="891"/>
      <c r="AJ76" s="847"/>
      <c r="AK76" s="892">
        <v>4</v>
      </c>
      <c r="AL76" s="891"/>
      <c r="AM76" s="891"/>
      <c r="AN76" s="891"/>
      <c r="AO76" s="847"/>
      <c r="AP76" s="843" t="s">
        <v>551</v>
      </c>
      <c r="AQ76" s="843"/>
      <c r="AR76" s="843"/>
      <c r="AS76" s="843"/>
      <c r="AT76" s="843"/>
      <c r="AU76" s="843" t="s">
        <v>551</v>
      </c>
      <c r="AV76" s="843"/>
      <c r="AW76" s="843"/>
      <c r="AX76" s="843"/>
      <c r="AY76" s="843"/>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2">
        <v>10</v>
      </c>
      <c r="B77" s="886" t="s">
        <v>561</v>
      </c>
      <c r="C77" s="887"/>
      <c r="D77" s="887"/>
      <c r="E77" s="887"/>
      <c r="F77" s="887"/>
      <c r="G77" s="887"/>
      <c r="H77" s="887"/>
      <c r="I77" s="887"/>
      <c r="J77" s="887"/>
      <c r="K77" s="887"/>
      <c r="L77" s="887"/>
      <c r="M77" s="887"/>
      <c r="N77" s="887"/>
      <c r="O77" s="887"/>
      <c r="P77" s="888"/>
      <c r="Q77" s="890">
        <v>81</v>
      </c>
      <c r="R77" s="891"/>
      <c r="S77" s="891"/>
      <c r="T77" s="891"/>
      <c r="U77" s="847"/>
      <c r="V77" s="892">
        <v>81</v>
      </c>
      <c r="W77" s="891"/>
      <c r="X77" s="891"/>
      <c r="Y77" s="891"/>
      <c r="Z77" s="847"/>
      <c r="AA77" s="892">
        <v>0</v>
      </c>
      <c r="AB77" s="891"/>
      <c r="AC77" s="891"/>
      <c r="AD77" s="891"/>
      <c r="AE77" s="847"/>
      <c r="AF77" s="892">
        <v>0</v>
      </c>
      <c r="AG77" s="891"/>
      <c r="AH77" s="891"/>
      <c r="AI77" s="891"/>
      <c r="AJ77" s="847"/>
      <c r="AK77" s="892">
        <v>5</v>
      </c>
      <c r="AL77" s="891"/>
      <c r="AM77" s="891"/>
      <c r="AN77" s="891"/>
      <c r="AO77" s="847"/>
      <c r="AP77" s="843" t="s">
        <v>551</v>
      </c>
      <c r="AQ77" s="843"/>
      <c r="AR77" s="843"/>
      <c r="AS77" s="843"/>
      <c r="AT77" s="843"/>
      <c r="AU77" s="843" t="s">
        <v>551</v>
      </c>
      <c r="AV77" s="843"/>
      <c r="AW77" s="843"/>
      <c r="AX77" s="843"/>
      <c r="AY77" s="843"/>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2">
        <v>11</v>
      </c>
      <c r="B78" s="886" t="s">
        <v>562</v>
      </c>
      <c r="C78" s="887"/>
      <c r="D78" s="887"/>
      <c r="E78" s="887"/>
      <c r="F78" s="887"/>
      <c r="G78" s="887"/>
      <c r="H78" s="887"/>
      <c r="I78" s="887"/>
      <c r="J78" s="887"/>
      <c r="K78" s="887"/>
      <c r="L78" s="887"/>
      <c r="M78" s="887"/>
      <c r="N78" s="887"/>
      <c r="O78" s="887"/>
      <c r="P78" s="888"/>
      <c r="Q78" s="889">
        <v>70</v>
      </c>
      <c r="R78" s="843"/>
      <c r="S78" s="843"/>
      <c r="T78" s="843"/>
      <c r="U78" s="843"/>
      <c r="V78" s="843">
        <v>66</v>
      </c>
      <c r="W78" s="843"/>
      <c r="X78" s="843"/>
      <c r="Y78" s="843"/>
      <c r="Z78" s="843"/>
      <c r="AA78" s="843">
        <v>4</v>
      </c>
      <c r="AB78" s="843"/>
      <c r="AC78" s="843"/>
      <c r="AD78" s="843"/>
      <c r="AE78" s="843"/>
      <c r="AF78" s="843">
        <v>4</v>
      </c>
      <c r="AG78" s="843"/>
      <c r="AH78" s="843"/>
      <c r="AI78" s="843"/>
      <c r="AJ78" s="843"/>
      <c r="AK78" s="843">
        <v>3</v>
      </c>
      <c r="AL78" s="843"/>
      <c r="AM78" s="843"/>
      <c r="AN78" s="843"/>
      <c r="AO78" s="843"/>
      <c r="AP78" s="843" t="s">
        <v>551</v>
      </c>
      <c r="AQ78" s="843"/>
      <c r="AR78" s="843"/>
      <c r="AS78" s="843"/>
      <c r="AT78" s="843"/>
      <c r="AU78" s="843" t="s">
        <v>551</v>
      </c>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2">
        <v>12</v>
      </c>
      <c r="B79" s="886" t="s">
        <v>563</v>
      </c>
      <c r="C79" s="887"/>
      <c r="D79" s="887"/>
      <c r="E79" s="887"/>
      <c r="F79" s="887"/>
      <c r="G79" s="887"/>
      <c r="H79" s="887"/>
      <c r="I79" s="887"/>
      <c r="J79" s="887"/>
      <c r="K79" s="887"/>
      <c r="L79" s="887"/>
      <c r="M79" s="887"/>
      <c r="N79" s="887"/>
      <c r="O79" s="887"/>
      <c r="P79" s="888"/>
      <c r="Q79" s="889">
        <v>251106</v>
      </c>
      <c r="R79" s="843"/>
      <c r="S79" s="843"/>
      <c r="T79" s="843"/>
      <c r="U79" s="843"/>
      <c r="V79" s="843">
        <v>250578</v>
      </c>
      <c r="W79" s="843"/>
      <c r="X79" s="843"/>
      <c r="Y79" s="843"/>
      <c r="Z79" s="843"/>
      <c r="AA79" s="843">
        <v>528</v>
      </c>
      <c r="AB79" s="843"/>
      <c r="AC79" s="843"/>
      <c r="AD79" s="843"/>
      <c r="AE79" s="843"/>
      <c r="AF79" s="843">
        <v>528</v>
      </c>
      <c r="AG79" s="843"/>
      <c r="AH79" s="843"/>
      <c r="AI79" s="843"/>
      <c r="AJ79" s="843"/>
      <c r="AK79" s="843" t="s">
        <v>551</v>
      </c>
      <c r="AL79" s="843"/>
      <c r="AM79" s="843"/>
      <c r="AN79" s="843"/>
      <c r="AO79" s="843"/>
      <c r="AP79" s="843" t="s">
        <v>551</v>
      </c>
      <c r="AQ79" s="843"/>
      <c r="AR79" s="843"/>
      <c r="AS79" s="843"/>
      <c r="AT79" s="843"/>
      <c r="AU79" s="843" t="s">
        <v>551</v>
      </c>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4" t="s">
        <v>379</v>
      </c>
      <c r="B88" s="802" t="s">
        <v>406</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2196</v>
      </c>
      <c r="AG88" s="857"/>
      <c r="AH88" s="857"/>
      <c r="AI88" s="857"/>
      <c r="AJ88" s="857"/>
      <c r="AK88" s="854"/>
      <c r="AL88" s="854"/>
      <c r="AM88" s="854"/>
      <c r="AN88" s="854"/>
      <c r="AO88" s="854"/>
      <c r="AP88" s="857">
        <v>3386</v>
      </c>
      <c r="AQ88" s="857"/>
      <c r="AR88" s="857"/>
      <c r="AS88" s="857"/>
      <c r="AT88" s="857"/>
      <c r="AU88" s="857">
        <v>60</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379</v>
      </c>
      <c r="BR102" s="802" t="s">
        <v>407</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53</v>
      </c>
      <c r="CS102" s="865"/>
      <c r="CT102" s="865"/>
      <c r="CU102" s="865"/>
      <c r="CV102" s="904"/>
      <c r="CW102" s="903">
        <v>20</v>
      </c>
      <c r="CX102" s="865"/>
      <c r="CY102" s="865"/>
      <c r="CZ102" s="865"/>
      <c r="DA102" s="904"/>
      <c r="DB102" s="903">
        <v>32</v>
      </c>
      <c r="DC102" s="865"/>
      <c r="DD102" s="865"/>
      <c r="DE102" s="865"/>
      <c r="DF102" s="904"/>
      <c r="DG102" s="903" t="s">
        <v>551</v>
      </c>
      <c r="DH102" s="865"/>
      <c r="DI102" s="865"/>
      <c r="DJ102" s="865"/>
      <c r="DK102" s="904"/>
      <c r="DL102" s="903">
        <v>20</v>
      </c>
      <c r="DM102" s="865"/>
      <c r="DN102" s="865"/>
      <c r="DO102" s="865"/>
      <c r="DP102" s="904"/>
      <c r="DQ102" s="903">
        <v>18</v>
      </c>
      <c r="DR102" s="865"/>
      <c r="DS102" s="865"/>
      <c r="DT102" s="865"/>
      <c r="DU102" s="904"/>
      <c r="DV102" s="802"/>
      <c r="DW102" s="803"/>
      <c r="DX102" s="803"/>
      <c r="DY102" s="803"/>
      <c r="DZ102" s="927"/>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408</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409</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410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412</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413</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414</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415</v>
      </c>
      <c r="AB109" s="906"/>
      <c r="AC109" s="906"/>
      <c r="AD109" s="906"/>
      <c r="AE109" s="907"/>
      <c r="AF109" s="905" t="s">
        <v>416</v>
      </c>
      <c r="AG109" s="906"/>
      <c r="AH109" s="906"/>
      <c r="AI109" s="906"/>
      <c r="AJ109" s="907"/>
      <c r="AK109" s="905" t="s">
        <v>293</v>
      </c>
      <c r="AL109" s="906"/>
      <c r="AM109" s="906"/>
      <c r="AN109" s="906"/>
      <c r="AO109" s="907"/>
      <c r="AP109" s="905" t="s">
        <v>417</v>
      </c>
      <c r="AQ109" s="906"/>
      <c r="AR109" s="906"/>
      <c r="AS109" s="906"/>
      <c r="AT109" s="908"/>
      <c r="AU109" s="925" t="s">
        <v>414</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415</v>
      </c>
      <c r="BR109" s="906"/>
      <c r="BS109" s="906"/>
      <c r="BT109" s="906"/>
      <c r="BU109" s="907"/>
      <c r="BV109" s="905" t="s">
        <v>416</v>
      </c>
      <c r="BW109" s="906"/>
      <c r="BX109" s="906"/>
      <c r="BY109" s="906"/>
      <c r="BZ109" s="907"/>
      <c r="CA109" s="905" t="s">
        <v>293</v>
      </c>
      <c r="CB109" s="906"/>
      <c r="CC109" s="906"/>
      <c r="CD109" s="906"/>
      <c r="CE109" s="907"/>
      <c r="CF109" s="926" t="s">
        <v>417</v>
      </c>
      <c r="CG109" s="926"/>
      <c r="CH109" s="926"/>
      <c r="CI109" s="926"/>
      <c r="CJ109" s="926"/>
      <c r="CK109" s="905" t="s">
        <v>418</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415</v>
      </c>
      <c r="DH109" s="906"/>
      <c r="DI109" s="906"/>
      <c r="DJ109" s="906"/>
      <c r="DK109" s="907"/>
      <c r="DL109" s="905" t="s">
        <v>416</v>
      </c>
      <c r="DM109" s="906"/>
      <c r="DN109" s="906"/>
      <c r="DO109" s="906"/>
      <c r="DP109" s="907"/>
      <c r="DQ109" s="905" t="s">
        <v>293</v>
      </c>
      <c r="DR109" s="906"/>
      <c r="DS109" s="906"/>
      <c r="DT109" s="906"/>
      <c r="DU109" s="907"/>
      <c r="DV109" s="905" t="s">
        <v>417</v>
      </c>
      <c r="DW109" s="906"/>
      <c r="DX109" s="906"/>
      <c r="DY109" s="906"/>
      <c r="DZ109" s="908"/>
    </row>
    <row r="110" spans="1:131" s="224" customFormat="1" ht="26.25" customHeight="1" x14ac:dyDescent="0.15">
      <c r="A110" s="909" t="s">
        <v>419</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375937</v>
      </c>
      <c r="AB110" s="913"/>
      <c r="AC110" s="913"/>
      <c r="AD110" s="913"/>
      <c r="AE110" s="914"/>
      <c r="AF110" s="915">
        <v>406221</v>
      </c>
      <c r="AG110" s="913"/>
      <c r="AH110" s="913"/>
      <c r="AI110" s="913"/>
      <c r="AJ110" s="914"/>
      <c r="AK110" s="915">
        <v>453646</v>
      </c>
      <c r="AL110" s="913"/>
      <c r="AM110" s="913"/>
      <c r="AN110" s="913"/>
      <c r="AO110" s="914"/>
      <c r="AP110" s="916">
        <v>26.9</v>
      </c>
      <c r="AQ110" s="917"/>
      <c r="AR110" s="917"/>
      <c r="AS110" s="917"/>
      <c r="AT110" s="918"/>
      <c r="AU110" s="919" t="s">
        <v>69</v>
      </c>
      <c r="AV110" s="920"/>
      <c r="AW110" s="920"/>
      <c r="AX110" s="920"/>
      <c r="AY110" s="920"/>
      <c r="AZ110" s="942" t="s">
        <v>420</v>
      </c>
      <c r="BA110" s="910"/>
      <c r="BB110" s="910"/>
      <c r="BC110" s="910"/>
      <c r="BD110" s="910"/>
      <c r="BE110" s="910"/>
      <c r="BF110" s="910"/>
      <c r="BG110" s="910"/>
      <c r="BH110" s="910"/>
      <c r="BI110" s="910"/>
      <c r="BJ110" s="910"/>
      <c r="BK110" s="910"/>
      <c r="BL110" s="910"/>
      <c r="BM110" s="910"/>
      <c r="BN110" s="910"/>
      <c r="BO110" s="910"/>
      <c r="BP110" s="911"/>
      <c r="BQ110" s="943">
        <v>3876416</v>
      </c>
      <c r="BR110" s="944"/>
      <c r="BS110" s="944"/>
      <c r="BT110" s="944"/>
      <c r="BU110" s="944"/>
      <c r="BV110" s="944">
        <v>3698557</v>
      </c>
      <c r="BW110" s="944"/>
      <c r="BX110" s="944"/>
      <c r="BY110" s="944"/>
      <c r="BZ110" s="944"/>
      <c r="CA110" s="944">
        <v>3650691</v>
      </c>
      <c r="CB110" s="944"/>
      <c r="CC110" s="944"/>
      <c r="CD110" s="944"/>
      <c r="CE110" s="944"/>
      <c r="CF110" s="957">
        <v>216.1</v>
      </c>
      <c r="CG110" s="958"/>
      <c r="CH110" s="958"/>
      <c r="CI110" s="958"/>
      <c r="CJ110" s="958"/>
      <c r="CK110" s="959" t="s">
        <v>421</v>
      </c>
      <c r="CL110" s="960"/>
      <c r="CM110" s="942" t="s">
        <v>422</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15">
      <c r="A111" s="947" t="s">
        <v>423</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424</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425</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15">
      <c r="A112" s="965" t="s">
        <v>426</v>
      </c>
      <c r="B112" s="966"/>
      <c r="C112" s="936" t="s">
        <v>427</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428</v>
      </c>
      <c r="BA112" s="936"/>
      <c r="BB112" s="936"/>
      <c r="BC112" s="936"/>
      <c r="BD112" s="936"/>
      <c r="BE112" s="936"/>
      <c r="BF112" s="936"/>
      <c r="BG112" s="936"/>
      <c r="BH112" s="936"/>
      <c r="BI112" s="936"/>
      <c r="BJ112" s="936"/>
      <c r="BK112" s="936"/>
      <c r="BL112" s="936"/>
      <c r="BM112" s="936"/>
      <c r="BN112" s="936"/>
      <c r="BO112" s="936"/>
      <c r="BP112" s="937"/>
      <c r="BQ112" s="938">
        <v>281350</v>
      </c>
      <c r="BR112" s="939"/>
      <c r="BS112" s="939"/>
      <c r="BT112" s="939"/>
      <c r="BU112" s="939"/>
      <c r="BV112" s="939">
        <v>250138</v>
      </c>
      <c r="BW112" s="939"/>
      <c r="BX112" s="939"/>
      <c r="BY112" s="939"/>
      <c r="BZ112" s="939"/>
      <c r="CA112" s="939">
        <v>220815</v>
      </c>
      <c r="CB112" s="939"/>
      <c r="CC112" s="939"/>
      <c r="CD112" s="939"/>
      <c r="CE112" s="939"/>
      <c r="CF112" s="933">
        <v>13.1</v>
      </c>
      <c r="CG112" s="934"/>
      <c r="CH112" s="934"/>
      <c r="CI112" s="934"/>
      <c r="CJ112" s="934"/>
      <c r="CK112" s="961"/>
      <c r="CL112" s="962"/>
      <c r="CM112" s="935" t="s">
        <v>429</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15">
      <c r="A113" s="967"/>
      <c r="B113" s="968"/>
      <c r="C113" s="936" t="s">
        <v>430</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41620</v>
      </c>
      <c r="AB113" s="951"/>
      <c r="AC113" s="951"/>
      <c r="AD113" s="951"/>
      <c r="AE113" s="952"/>
      <c r="AF113" s="953">
        <v>41576</v>
      </c>
      <c r="AG113" s="951"/>
      <c r="AH113" s="951"/>
      <c r="AI113" s="951"/>
      <c r="AJ113" s="952"/>
      <c r="AK113" s="953">
        <v>42125</v>
      </c>
      <c r="AL113" s="951"/>
      <c r="AM113" s="951"/>
      <c r="AN113" s="951"/>
      <c r="AO113" s="952"/>
      <c r="AP113" s="954">
        <v>2.5</v>
      </c>
      <c r="AQ113" s="955"/>
      <c r="AR113" s="955"/>
      <c r="AS113" s="955"/>
      <c r="AT113" s="956"/>
      <c r="AU113" s="921"/>
      <c r="AV113" s="922"/>
      <c r="AW113" s="922"/>
      <c r="AX113" s="922"/>
      <c r="AY113" s="922"/>
      <c r="AZ113" s="935" t="s">
        <v>431</v>
      </c>
      <c r="BA113" s="936"/>
      <c r="BB113" s="936"/>
      <c r="BC113" s="936"/>
      <c r="BD113" s="936"/>
      <c r="BE113" s="936"/>
      <c r="BF113" s="936"/>
      <c r="BG113" s="936"/>
      <c r="BH113" s="936"/>
      <c r="BI113" s="936"/>
      <c r="BJ113" s="936"/>
      <c r="BK113" s="936"/>
      <c r="BL113" s="936"/>
      <c r="BM113" s="936"/>
      <c r="BN113" s="936"/>
      <c r="BO113" s="936"/>
      <c r="BP113" s="937"/>
      <c r="BQ113" s="938">
        <v>48594</v>
      </c>
      <c r="BR113" s="939"/>
      <c r="BS113" s="939"/>
      <c r="BT113" s="939"/>
      <c r="BU113" s="939"/>
      <c r="BV113" s="939">
        <v>153049</v>
      </c>
      <c r="BW113" s="939"/>
      <c r="BX113" s="939"/>
      <c r="BY113" s="939"/>
      <c r="BZ113" s="939"/>
      <c r="CA113" s="939">
        <v>59769</v>
      </c>
      <c r="CB113" s="939"/>
      <c r="CC113" s="939"/>
      <c r="CD113" s="939"/>
      <c r="CE113" s="939"/>
      <c r="CF113" s="933">
        <v>3.5</v>
      </c>
      <c r="CG113" s="934"/>
      <c r="CH113" s="934"/>
      <c r="CI113" s="934"/>
      <c r="CJ113" s="934"/>
      <c r="CK113" s="961"/>
      <c r="CL113" s="962"/>
      <c r="CM113" s="935" t="s">
        <v>432</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15">
      <c r="A114" s="967"/>
      <c r="B114" s="968"/>
      <c r="C114" s="936" t="s">
        <v>433</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7879</v>
      </c>
      <c r="AB114" s="972"/>
      <c r="AC114" s="972"/>
      <c r="AD114" s="972"/>
      <c r="AE114" s="973"/>
      <c r="AF114" s="974">
        <v>7217</v>
      </c>
      <c r="AG114" s="972"/>
      <c r="AH114" s="972"/>
      <c r="AI114" s="972"/>
      <c r="AJ114" s="973"/>
      <c r="AK114" s="974">
        <v>7381</v>
      </c>
      <c r="AL114" s="972"/>
      <c r="AM114" s="972"/>
      <c r="AN114" s="972"/>
      <c r="AO114" s="973"/>
      <c r="AP114" s="975">
        <v>0.4</v>
      </c>
      <c r="AQ114" s="976"/>
      <c r="AR114" s="976"/>
      <c r="AS114" s="976"/>
      <c r="AT114" s="977"/>
      <c r="AU114" s="921"/>
      <c r="AV114" s="922"/>
      <c r="AW114" s="922"/>
      <c r="AX114" s="922"/>
      <c r="AY114" s="922"/>
      <c r="AZ114" s="935" t="s">
        <v>434</v>
      </c>
      <c r="BA114" s="936"/>
      <c r="BB114" s="936"/>
      <c r="BC114" s="936"/>
      <c r="BD114" s="936"/>
      <c r="BE114" s="936"/>
      <c r="BF114" s="936"/>
      <c r="BG114" s="936"/>
      <c r="BH114" s="936"/>
      <c r="BI114" s="936"/>
      <c r="BJ114" s="936"/>
      <c r="BK114" s="936"/>
      <c r="BL114" s="936"/>
      <c r="BM114" s="936"/>
      <c r="BN114" s="936"/>
      <c r="BO114" s="936"/>
      <c r="BP114" s="937"/>
      <c r="BQ114" s="938">
        <v>419482</v>
      </c>
      <c r="BR114" s="939"/>
      <c r="BS114" s="939"/>
      <c r="BT114" s="939"/>
      <c r="BU114" s="939"/>
      <c r="BV114" s="939">
        <v>420837</v>
      </c>
      <c r="BW114" s="939"/>
      <c r="BX114" s="939"/>
      <c r="BY114" s="939"/>
      <c r="BZ114" s="939"/>
      <c r="CA114" s="939">
        <v>360281</v>
      </c>
      <c r="CB114" s="939"/>
      <c r="CC114" s="939"/>
      <c r="CD114" s="939"/>
      <c r="CE114" s="939"/>
      <c r="CF114" s="933">
        <v>21.3</v>
      </c>
      <c r="CG114" s="934"/>
      <c r="CH114" s="934"/>
      <c r="CI114" s="934"/>
      <c r="CJ114" s="934"/>
      <c r="CK114" s="961"/>
      <c r="CL114" s="962"/>
      <c r="CM114" s="935" t="s">
        <v>435</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15">
      <c r="A115" s="967"/>
      <c r="B115" s="968"/>
      <c r="C115" s="936" t="s">
        <v>436</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7</v>
      </c>
      <c r="AB115" s="951"/>
      <c r="AC115" s="951"/>
      <c r="AD115" s="951"/>
      <c r="AE115" s="952"/>
      <c r="AF115" s="953">
        <v>45</v>
      </c>
      <c r="AG115" s="951"/>
      <c r="AH115" s="951"/>
      <c r="AI115" s="951"/>
      <c r="AJ115" s="952"/>
      <c r="AK115" s="953">
        <v>45</v>
      </c>
      <c r="AL115" s="951"/>
      <c r="AM115" s="951"/>
      <c r="AN115" s="951"/>
      <c r="AO115" s="952"/>
      <c r="AP115" s="954">
        <v>0</v>
      </c>
      <c r="AQ115" s="955"/>
      <c r="AR115" s="955"/>
      <c r="AS115" s="955"/>
      <c r="AT115" s="956"/>
      <c r="AU115" s="921"/>
      <c r="AV115" s="922"/>
      <c r="AW115" s="922"/>
      <c r="AX115" s="922"/>
      <c r="AY115" s="922"/>
      <c r="AZ115" s="935" t="s">
        <v>437</v>
      </c>
      <c r="BA115" s="936"/>
      <c r="BB115" s="936"/>
      <c r="BC115" s="936"/>
      <c r="BD115" s="936"/>
      <c r="BE115" s="936"/>
      <c r="BF115" s="936"/>
      <c r="BG115" s="936"/>
      <c r="BH115" s="936"/>
      <c r="BI115" s="936"/>
      <c r="BJ115" s="936"/>
      <c r="BK115" s="936"/>
      <c r="BL115" s="936"/>
      <c r="BM115" s="936"/>
      <c r="BN115" s="936"/>
      <c r="BO115" s="936"/>
      <c r="BP115" s="937"/>
      <c r="BQ115" s="938">
        <v>41400</v>
      </c>
      <c r="BR115" s="939"/>
      <c r="BS115" s="939"/>
      <c r="BT115" s="939"/>
      <c r="BU115" s="939"/>
      <c r="BV115" s="939">
        <v>33300</v>
      </c>
      <c r="BW115" s="939"/>
      <c r="BX115" s="939"/>
      <c r="BY115" s="939"/>
      <c r="BZ115" s="939"/>
      <c r="CA115" s="939">
        <v>18000</v>
      </c>
      <c r="CB115" s="939"/>
      <c r="CC115" s="939"/>
      <c r="CD115" s="939"/>
      <c r="CE115" s="939"/>
      <c r="CF115" s="933">
        <v>1.1000000000000001</v>
      </c>
      <c r="CG115" s="934"/>
      <c r="CH115" s="934"/>
      <c r="CI115" s="934"/>
      <c r="CJ115" s="934"/>
      <c r="CK115" s="961"/>
      <c r="CL115" s="962"/>
      <c r="CM115" s="935" t="s">
        <v>438</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15">
      <c r="A116" s="969"/>
      <c r="B116" s="970"/>
      <c r="C116" s="978" t="s">
        <v>439</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v>192</v>
      </c>
      <c r="AB116" s="972"/>
      <c r="AC116" s="972"/>
      <c r="AD116" s="972"/>
      <c r="AE116" s="973"/>
      <c r="AF116" s="974">
        <v>562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440</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441</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15">
      <c r="A117" s="925" t="s">
        <v>176</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442</v>
      </c>
      <c r="Z117" s="907"/>
      <c r="AA117" s="991">
        <v>425635</v>
      </c>
      <c r="AB117" s="992"/>
      <c r="AC117" s="992"/>
      <c r="AD117" s="992"/>
      <c r="AE117" s="993"/>
      <c r="AF117" s="994">
        <v>455621</v>
      </c>
      <c r="AG117" s="992"/>
      <c r="AH117" s="992"/>
      <c r="AI117" s="992"/>
      <c r="AJ117" s="993"/>
      <c r="AK117" s="994">
        <v>503197</v>
      </c>
      <c r="AL117" s="992"/>
      <c r="AM117" s="992"/>
      <c r="AN117" s="992"/>
      <c r="AO117" s="993"/>
      <c r="AP117" s="995"/>
      <c r="AQ117" s="996"/>
      <c r="AR117" s="996"/>
      <c r="AS117" s="996"/>
      <c r="AT117" s="997"/>
      <c r="AU117" s="921"/>
      <c r="AV117" s="922"/>
      <c r="AW117" s="922"/>
      <c r="AX117" s="922"/>
      <c r="AY117" s="922"/>
      <c r="AZ117" s="987" t="s">
        <v>443</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444</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15">
      <c r="A118" s="925" t="s">
        <v>418</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415</v>
      </c>
      <c r="AB118" s="906"/>
      <c r="AC118" s="906"/>
      <c r="AD118" s="906"/>
      <c r="AE118" s="907"/>
      <c r="AF118" s="905" t="s">
        <v>416</v>
      </c>
      <c r="AG118" s="906"/>
      <c r="AH118" s="906"/>
      <c r="AI118" s="906"/>
      <c r="AJ118" s="907"/>
      <c r="AK118" s="905" t="s">
        <v>293</v>
      </c>
      <c r="AL118" s="906"/>
      <c r="AM118" s="906"/>
      <c r="AN118" s="906"/>
      <c r="AO118" s="907"/>
      <c r="AP118" s="983" t="s">
        <v>417</v>
      </c>
      <c r="AQ118" s="984"/>
      <c r="AR118" s="984"/>
      <c r="AS118" s="984"/>
      <c r="AT118" s="985"/>
      <c r="AU118" s="921"/>
      <c r="AV118" s="922"/>
      <c r="AW118" s="922"/>
      <c r="AX118" s="922"/>
      <c r="AY118" s="922"/>
      <c r="AZ118" s="986" t="s">
        <v>445</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446</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15">
      <c r="A119" s="1069" t="s">
        <v>421</v>
      </c>
      <c r="B119" s="960"/>
      <c r="C119" s="942" t="s">
        <v>422</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176</v>
      </c>
      <c r="BA119" s="245"/>
      <c r="BB119" s="245"/>
      <c r="BC119" s="245"/>
      <c r="BD119" s="245"/>
      <c r="BE119" s="245"/>
      <c r="BF119" s="245"/>
      <c r="BG119" s="245"/>
      <c r="BH119" s="245"/>
      <c r="BI119" s="245"/>
      <c r="BJ119" s="245"/>
      <c r="BK119" s="245"/>
      <c r="BL119" s="245"/>
      <c r="BM119" s="245"/>
      <c r="BN119" s="245"/>
      <c r="BO119" s="990" t="s">
        <v>447</v>
      </c>
      <c r="BP119" s="1018"/>
      <c r="BQ119" s="1012">
        <v>4667242</v>
      </c>
      <c r="BR119" s="1013"/>
      <c r="BS119" s="1013"/>
      <c r="BT119" s="1013"/>
      <c r="BU119" s="1013"/>
      <c r="BV119" s="1013">
        <v>4555881</v>
      </c>
      <c r="BW119" s="1013"/>
      <c r="BX119" s="1013"/>
      <c r="BY119" s="1013"/>
      <c r="BZ119" s="1013"/>
      <c r="CA119" s="1013">
        <v>4309556</v>
      </c>
      <c r="CB119" s="1013"/>
      <c r="CC119" s="1013"/>
      <c r="CD119" s="1013"/>
      <c r="CE119" s="1013"/>
      <c r="CF119" s="1014"/>
      <c r="CG119" s="1015"/>
      <c r="CH119" s="1015"/>
      <c r="CI119" s="1015"/>
      <c r="CJ119" s="1016"/>
      <c r="CK119" s="963"/>
      <c r="CL119" s="964"/>
      <c r="CM119" s="986" t="s">
        <v>448</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15">
      <c r="A120" s="1070"/>
      <c r="B120" s="962"/>
      <c r="C120" s="935" t="s">
        <v>425</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449</v>
      </c>
      <c r="AV120" s="1005"/>
      <c r="AW120" s="1005"/>
      <c r="AX120" s="1005"/>
      <c r="AY120" s="1006"/>
      <c r="AZ120" s="942" t="s">
        <v>450</v>
      </c>
      <c r="BA120" s="910"/>
      <c r="BB120" s="910"/>
      <c r="BC120" s="910"/>
      <c r="BD120" s="910"/>
      <c r="BE120" s="910"/>
      <c r="BF120" s="910"/>
      <c r="BG120" s="910"/>
      <c r="BH120" s="910"/>
      <c r="BI120" s="910"/>
      <c r="BJ120" s="910"/>
      <c r="BK120" s="910"/>
      <c r="BL120" s="910"/>
      <c r="BM120" s="910"/>
      <c r="BN120" s="910"/>
      <c r="BO120" s="910"/>
      <c r="BP120" s="911"/>
      <c r="BQ120" s="943">
        <v>2595243</v>
      </c>
      <c r="BR120" s="944"/>
      <c r="BS120" s="944"/>
      <c r="BT120" s="944"/>
      <c r="BU120" s="944"/>
      <c r="BV120" s="944">
        <v>2892425</v>
      </c>
      <c r="BW120" s="944"/>
      <c r="BX120" s="944"/>
      <c r="BY120" s="944"/>
      <c r="BZ120" s="944"/>
      <c r="CA120" s="944">
        <v>3005718</v>
      </c>
      <c r="CB120" s="944"/>
      <c r="CC120" s="944"/>
      <c r="CD120" s="944"/>
      <c r="CE120" s="944"/>
      <c r="CF120" s="957">
        <v>177.9</v>
      </c>
      <c r="CG120" s="958"/>
      <c r="CH120" s="958"/>
      <c r="CI120" s="958"/>
      <c r="CJ120" s="958"/>
      <c r="CK120" s="1019" t="s">
        <v>451</v>
      </c>
      <c r="CL120" s="1020"/>
      <c r="CM120" s="1020"/>
      <c r="CN120" s="1020"/>
      <c r="CO120" s="1021"/>
      <c r="CP120" s="1027" t="s">
        <v>395</v>
      </c>
      <c r="CQ120" s="1028"/>
      <c r="CR120" s="1028"/>
      <c r="CS120" s="1028"/>
      <c r="CT120" s="1028"/>
      <c r="CU120" s="1028"/>
      <c r="CV120" s="1028"/>
      <c r="CW120" s="1028"/>
      <c r="CX120" s="1028"/>
      <c r="CY120" s="1028"/>
      <c r="CZ120" s="1028"/>
      <c r="DA120" s="1028"/>
      <c r="DB120" s="1028"/>
      <c r="DC120" s="1028"/>
      <c r="DD120" s="1028"/>
      <c r="DE120" s="1028"/>
      <c r="DF120" s="1029"/>
      <c r="DG120" s="943">
        <v>208527</v>
      </c>
      <c r="DH120" s="944"/>
      <c r="DI120" s="944"/>
      <c r="DJ120" s="944"/>
      <c r="DK120" s="944"/>
      <c r="DL120" s="944">
        <v>185209</v>
      </c>
      <c r="DM120" s="944"/>
      <c r="DN120" s="944"/>
      <c r="DO120" s="944"/>
      <c r="DP120" s="944"/>
      <c r="DQ120" s="944">
        <v>163959</v>
      </c>
      <c r="DR120" s="944"/>
      <c r="DS120" s="944"/>
      <c r="DT120" s="944"/>
      <c r="DU120" s="944"/>
      <c r="DV120" s="945">
        <v>9.6999999999999993</v>
      </c>
      <c r="DW120" s="945"/>
      <c r="DX120" s="945"/>
      <c r="DY120" s="945"/>
      <c r="DZ120" s="946"/>
    </row>
    <row r="121" spans="1:130" s="224" customFormat="1" ht="26.25" customHeight="1" x14ac:dyDescent="0.15">
      <c r="A121" s="1070"/>
      <c r="B121" s="962"/>
      <c r="C121" s="987" t="s">
        <v>452</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453</v>
      </c>
      <c r="BA121" s="936"/>
      <c r="BB121" s="936"/>
      <c r="BC121" s="936"/>
      <c r="BD121" s="936"/>
      <c r="BE121" s="936"/>
      <c r="BF121" s="936"/>
      <c r="BG121" s="936"/>
      <c r="BH121" s="936"/>
      <c r="BI121" s="936"/>
      <c r="BJ121" s="936"/>
      <c r="BK121" s="936"/>
      <c r="BL121" s="936"/>
      <c r="BM121" s="936"/>
      <c r="BN121" s="936"/>
      <c r="BO121" s="936"/>
      <c r="BP121" s="937"/>
      <c r="BQ121" s="938">
        <v>93803</v>
      </c>
      <c r="BR121" s="939"/>
      <c r="BS121" s="939"/>
      <c r="BT121" s="939"/>
      <c r="BU121" s="939"/>
      <c r="BV121" s="939">
        <v>69023</v>
      </c>
      <c r="BW121" s="939"/>
      <c r="BX121" s="939"/>
      <c r="BY121" s="939"/>
      <c r="BZ121" s="939"/>
      <c r="CA121" s="939">
        <v>57944</v>
      </c>
      <c r="CB121" s="939"/>
      <c r="CC121" s="939"/>
      <c r="CD121" s="939"/>
      <c r="CE121" s="939"/>
      <c r="CF121" s="933">
        <v>3.4</v>
      </c>
      <c r="CG121" s="934"/>
      <c r="CH121" s="934"/>
      <c r="CI121" s="934"/>
      <c r="CJ121" s="934"/>
      <c r="CK121" s="1022"/>
      <c r="CL121" s="1023"/>
      <c r="CM121" s="1023"/>
      <c r="CN121" s="1023"/>
      <c r="CO121" s="1024"/>
      <c r="CP121" s="1032" t="s">
        <v>398</v>
      </c>
      <c r="CQ121" s="1033"/>
      <c r="CR121" s="1033"/>
      <c r="CS121" s="1033"/>
      <c r="CT121" s="1033"/>
      <c r="CU121" s="1033"/>
      <c r="CV121" s="1033"/>
      <c r="CW121" s="1033"/>
      <c r="CX121" s="1033"/>
      <c r="CY121" s="1033"/>
      <c r="CZ121" s="1033"/>
      <c r="DA121" s="1033"/>
      <c r="DB121" s="1033"/>
      <c r="DC121" s="1033"/>
      <c r="DD121" s="1033"/>
      <c r="DE121" s="1033"/>
      <c r="DF121" s="1034"/>
      <c r="DG121" s="938">
        <v>58276</v>
      </c>
      <c r="DH121" s="939"/>
      <c r="DI121" s="939"/>
      <c r="DJ121" s="939"/>
      <c r="DK121" s="939"/>
      <c r="DL121" s="939">
        <v>53560</v>
      </c>
      <c r="DM121" s="939"/>
      <c r="DN121" s="939"/>
      <c r="DO121" s="939"/>
      <c r="DP121" s="939"/>
      <c r="DQ121" s="939">
        <v>48755</v>
      </c>
      <c r="DR121" s="939"/>
      <c r="DS121" s="939"/>
      <c r="DT121" s="939"/>
      <c r="DU121" s="939"/>
      <c r="DV121" s="940">
        <v>2.9</v>
      </c>
      <c r="DW121" s="940"/>
      <c r="DX121" s="940"/>
      <c r="DY121" s="940"/>
      <c r="DZ121" s="941"/>
    </row>
    <row r="122" spans="1:130" s="224" customFormat="1" ht="26.25" customHeight="1" x14ac:dyDescent="0.15">
      <c r="A122" s="1070"/>
      <c r="B122" s="962"/>
      <c r="C122" s="935" t="s">
        <v>435</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454</v>
      </c>
      <c r="BA122" s="978"/>
      <c r="BB122" s="978"/>
      <c r="BC122" s="978"/>
      <c r="BD122" s="978"/>
      <c r="BE122" s="978"/>
      <c r="BF122" s="978"/>
      <c r="BG122" s="978"/>
      <c r="BH122" s="978"/>
      <c r="BI122" s="978"/>
      <c r="BJ122" s="978"/>
      <c r="BK122" s="978"/>
      <c r="BL122" s="978"/>
      <c r="BM122" s="978"/>
      <c r="BN122" s="978"/>
      <c r="BO122" s="978"/>
      <c r="BP122" s="979"/>
      <c r="BQ122" s="1012">
        <v>2739797</v>
      </c>
      <c r="BR122" s="1013"/>
      <c r="BS122" s="1013"/>
      <c r="BT122" s="1013"/>
      <c r="BU122" s="1013"/>
      <c r="BV122" s="1013">
        <v>2661848</v>
      </c>
      <c r="BW122" s="1013"/>
      <c r="BX122" s="1013"/>
      <c r="BY122" s="1013"/>
      <c r="BZ122" s="1013"/>
      <c r="CA122" s="1013">
        <v>2674078</v>
      </c>
      <c r="CB122" s="1013"/>
      <c r="CC122" s="1013"/>
      <c r="CD122" s="1013"/>
      <c r="CE122" s="1013"/>
      <c r="CF122" s="1030">
        <v>158.30000000000001</v>
      </c>
      <c r="CG122" s="1031"/>
      <c r="CH122" s="1031"/>
      <c r="CI122" s="1031"/>
      <c r="CJ122" s="1031"/>
      <c r="CK122" s="1022"/>
      <c r="CL122" s="1023"/>
      <c r="CM122" s="1023"/>
      <c r="CN122" s="1023"/>
      <c r="CO122" s="1024"/>
      <c r="CP122" s="1032" t="s">
        <v>397</v>
      </c>
      <c r="CQ122" s="1033"/>
      <c r="CR122" s="1033"/>
      <c r="CS122" s="1033"/>
      <c r="CT122" s="1033"/>
      <c r="CU122" s="1033"/>
      <c r="CV122" s="1033"/>
      <c r="CW122" s="1033"/>
      <c r="CX122" s="1033"/>
      <c r="CY122" s="1033"/>
      <c r="CZ122" s="1033"/>
      <c r="DA122" s="1033"/>
      <c r="DB122" s="1033"/>
      <c r="DC122" s="1033"/>
      <c r="DD122" s="1033"/>
      <c r="DE122" s="1033"/>
      <c r="DF122" s="1034"/>
      <c r="DG122" s="938">
        <v>14212</v>
      </c>
      <c r="DH122" s="939"/>
      <c r="DI122" s="939"/>
      <c r="DJ122" s="939"/>
      <c r="DK122" s="939"/>
      <c r="DL122" s="939">
        <v>11194</v>
      </c>
      <c r="DM122" s="939"/>
      <c r="DN122" s="939"/>
      <c r="DO122" s="939"/>
      <c r="DP122" s="939"/>
      <c r="DQ122" s="939">
        <v>8101</v>
      </c>
      <c r="DR122" s="939"/>
      <c r="DS122" s="939"/>
      <c r="DT122" s="939"/>
      <c r="DU122" s="939"/>
      <c r="DV122" s="940">
        <v>0.5</v>
      </c>
      <c r="DW122" s="940"/>
      <c r="DX122" s="940"/>
      <c r="DY122" s="940"/>
      <c r="DZ122" s="941"/>
    </row>
    <row r="123" spans="1:130" s="224" customFormat="1" ht="26.25" customHeight="1" x14ac:dyDescent="0.15">
      <c r="A123" s="1070"/>
      <c r="B123" s="962"/>
      <c r="C123" s="935" t="s">
        <v>441</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176</v>
      </c>
      <c r="BA123" s="245"/>
      <c r="BB123" s="245"/>
      <c r="BC123" s="245"/>
      <c r="BD123" s="245"/>
      <c r="BE123" s="245"/>
      <c r="BF123" s="245"/>
      <c r="BG123" s="245"/>
      <c r="BH123" s="245"/>
      <c r="BI123" s="245"/>
      <c r="BJ123" s="245"/>
      <c r="BK123" s="245"/>
      <c r="BL123" s="245"/>
      <c r="BM123" s="245"/>
      <c r="BN123" s="245"/>
      <c r="BO123" s="990" t="s">
        <v>455</v>
      </c>
      <c r="BP123" s="1018"/>
      <c r="BQ123" s="1076">
        <v>5428843</v>
      </c>
      <c r="BR123" s="1077"/>
      <c r="BS123" s="1077"/>
      <c r="BT123" s="1077"/>
      <c r="BU123" s="1077"/>
      <c r="BV123" s="1077">
        <v>5623296</v>
      </c>
      <c r="BW123" s="1077"/>
      <c r="BX123" s="1077"/>
      <c r="BY123" s="1077"/>
      <c r="BZ123" s="1077"/>
      <c r="CA123" s="1077">
        <v>5737740</v>
      </c>
      <c r="CB123" s="1077"/>
      <c r="CC123" s="1077"/>
      <c r="CD123" s="1077"/>
      <c r="CE123" s="1077"/>
      <c r="CF123" s="1014"/>
      <c r="CG123" s="1015"/>
      <c r="CH123" s="1015"/>
      <c r="CI123" s="1015"/>
      <c r="CJ123" s="1016"/>
      <c r="CK123" s="1022"/>
      <c r="CL123" s="1023"/>
      <c r="CM123" s="1023"/>
      <c r="CN123" s="1023"/>
      <c r="CO123" s="1024"/>
      <c r="CP123" s="1032" t="s">
        <v>394</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
      <c r="A124" s="1070"/>
      <c r="B124" s="962"/>
      <c r="C124" s="935" t="s">
        <v>444</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456</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457</v>
      </c>
      <c r="CQ124" s="1033"/>
      <c r="CR124" s="1033"/>
      <c r="CS124" s="1033"/>
      <c r="CT124" s="1033"/>
      <c r="CU124" s="1033"/>
      <c r="CV124" s="1033"/>
      <c r="CW124" s="1033"/>
      <c r="CX124" s="1033"/>
      <c r="CY124" s="1033"/>
      <c r="CZ124" s="1033"/>
      <c r="DA124" s="1033"/>
      <c r="DB124" s="1033"/>
      <c r="DC124" s="1033"/>
      <c r="DD124" s="1033"/>
      <c r="DE124" s="1033"/>
      <c r="DF124" s="1034"/>
      <c r="DG124" s="1017">
        <v>335</v>
      </c>
      <c r="DH124" s="999"/>
      <c r="DI124" s="999"/>
      <c r="DJ124" s="999"/>
      <c r="DK124" s="1000"/>
      <c r="DL124" s="998">
        <v>175</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15">
      <c r="A125" s="1070"/>
      <c r="B125" s="962"/>
      <c r="C125" s="935" t="s">
        <v>446</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458</v>
      </c>
      <c r="CL125" s="1020"/>
      <c r="CM125" s="1020"/>
      <c r="CN125" s="1020"/>
      <c r="CO125" s="1021"/>
      <c r="CP125" s="942" t="s">
        <v>459</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
      <c r="A126" s="1070"/>
      <c r="B126" s="962"/>
      <c r="C126" s="935" t="s">
        <v>448</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460</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15">
      <c r="A127" s="1071"/>
      <c r="B127" s="964"/>
      <c r="C127" s="986" t="s">
        <v>461</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7</v>
      </c>
      <c r="AB127" s="972"/>
      <c r="AC127" s="972"/>
      <c r="AD127" s="972"/>
      <c r="AE127" s="973"/>
      <c r="AF127" s="974">
        <v>45</v>
      </c>
      <c r="AG127" s="972"/>
      <c r="AH127" s="972"/>
      <c r="AI127" s="972"/>
      <c r="AJ127" s="973"/>
      <c r="AK127" s="974">
        <v>45</v>
      </c>
      <c r="AL127" s="972"/>
      <c r="AM127" s="972"/>
      <c r="AN127" s="972"/>
      <c r="AO127" s="973"/>
      <c r="AP127" s="975">
        <v>0</v>
      </c>
      <c r="AQ127" s="976"/>
      <c r="AR127" s="976"/>
      <c r="AS127" s="976"/>
      <c r="AT127" s="977"/>
      <c r="AU127" s="226"/>
      <c r="AV127" s="226"/>
      <c r="AW127" s="226"/>
      <c r="AX127" s="1044" t="s">
        <v>462</v>
      </c>
      <c r="AY127" s="1045"/>
      <c r="AZ127" s="1045"/>
      <c r="BA127" s="1045"/>
      <c r="BB127" s="1045"/>
      <c r="BC127" s="1045"/>
      <c r="BD127" s="1045"/>
      <c r="BE127" s="1046"/>
      <c r="BF127" s="1047" t="s">
        <v>463</v>
      </c>
      <c r="BG127" s="1045"/>
      <c r="BH127" s="1045"/>
      <c r="BI127" s="1045"/>
      <c r="BJ127" s="1045"/>
      <c r="BK127" s="1045"/>
      <c r="BL127" s="1046"/>
      <c r="BM127" s="1047" t="s">
        <v>464</v>
      </c>
      <c r="BN127" s="1045"/>
      <c r="BO127" s="1045"/>
      <c r="BP127" s="1045"/>
      <c r="BQ127" s="1045"/>
      <c r="BR127" s="1045"/>
      <c r="BS127" s="1046"/>
      <c r="BT127" s="1047" t="s">
        <v>465</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466</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
      <c r="A128" s="1054" t="s">
        <v>467</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468</v>
      </c>
      <c r="X128" s="1056"/>
      <c r="Y128" s="1056"/>
      <c r="Z128" s="1057"/>
      <c r="AA128" s="1058">
        <v>11795</v>
      </c>
      <c r="AB128" s="1059"/>
      <c r="AC128" s="1059"/>
      <c r="AD128" s="1059"/>
      <c r="AE128" s="1060"/>
      <c r="AF128" s="1061">
        <v>11410</v>
      </c>
      <c r="AG128" s="1059"/>
      <c r="AH128" s="1059"/>
      <c r="AI128" s="1059"/>
      <c r="AJ128" s="1060"/>
      <c r="AK128" s="1061">
        <v>10842</v>
      </c>
      <c r="AL128" s="1059"/>
      <c r="AM128" s="1059"/>
      <c r="AN128" s="1059"/>
      <c r="AO128" s="1060"/>
      <c r="AP128" s="1062"/>
      <c r="AQ128" s="1063"/>
      <c r="AR128" s="1063"/>
      <c r="AS128" s="1063"/>
      <c r="AT128" s="1064"/>
      <c r="AU128" s="226"/>
      <c r="AV128" s="226"/>
      <c r="AW128" s="226"/>
      <c r="AX128" s="909" t="s">
        <v>469</v>
      </c>
      <c r="AY128" s="910"/>
      <c r="AZ128" s="910"/>
      <c r="BA128" s="910"/>
      <c r="BB128" s="910"/>
      <c r="BC128" s="910"/>
      <c r="BD128" s="910"/>
      <c r="BE128" s="911"/>
      <c r="BF128" s="1065" t="s">
        <v>122</v>
      </c>
      <c r="BG128" s="1066"/>
      <c r="BH128" s="1066"/>
      <c r="BI128" s="1066"/>
      <c r="BJ128" s="1066"/>
      <c r="BK128" s="1066"/>
      <c r="BL128" s="1067"/>
      <c r="BM128" s="1065">
        <v>15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470</v>
      </c>
      <c r="CQ128" s="739"/>
      <c r="CR128" s="739"/>
      <c r="CS128" s="739"/>
      <c r="CT128" s="739"/>
      <c r="CU128" s="739"/>
      <c r="CV128" s="739"/>
      <c r="CW128" s="739"/>
      <c r="CX128" s="739"/>
      <c r="CY128" s="739"/>
      <c r="CZ128" s="739"/>
      <c r="DA128" s="739"/>
      <c r="DB128" s="739"/>
      <c r="DC128" s="739"/>
      <c r="DD128" s="739"/>
      <c r="DE128" s="739"/>
      <c r="DF128" s="1049"/>
      <c r="DG128" s="1050">
        <v>41400</v>
      </c>
      <c r="DH128" s="1051"/>
      <c r="DI128" s="1051"/>
      <c r="DJ128" s="1051"/>
      <c r="DK128" s="1051"/>
      <c r="DL128" s="1051">
        <v>33300</v>
      </c>
      <c r="DM128" s="1051"/>
      <c r="DN128" s="1051"/>
      <c r="DO128" s="1051"/>
      <c r="DP128" s="1051"/>
      <c r="DQ128" s="1051">
        <v>18000</v>
      </c>
      <c r="DR128" s="1051"/>
      <c r="DS128" s="1051"/>
      <c r="DT128" s="1051"/>
      <c r="DU128" s="1051"/>
      <c r="DV128" s="1052">
        <v>1.1000000000000001</v>
      </c>
      <c r="DW128" s="1052"/>
      <c r="DX128" s="1052"/>
      <c r="DY128" s="1052"/>
      <c r="DZ128" s="1053"/>
    </row>
    <row r="129" spans="1:131" s="224"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471</v>
      </c>
      <c r="X129" s="1084"/>
      <c r="Y129" s="1084"/>
      <c r="Z129" s="1085"/>
      <c r="AA129" s="971">
        <v>2047359</v>
      </c>
      <c r="AB129" s="972"/>
      <c r="AC129" s="972"/>
      <c r="AD129" s="972"/>
      <c r="AE129" s="973"/>
      <c r="AF129" s="974">
        <v>1966867</v>
      </c>
      <c r="AG129" s="972"/>
      <c r="AH129" s="972"/>
      <c r="AI129" s="972"/>
      <c r="AJ129" s="973"/>
      <c r="AK129" s="974">
        <v>1985374</v>
      </c>
      <c r="AL129" s="972"/>
      <c r="AM129" s="972"/>
      <c r="AN129" s="972"/>
      <c r="AO129" s="973"/>
      <c r="AP129" s="1086"/>
      <c r="AQ129" s="1087"/>
      <c r="AR129" s="1087"/>
      <c r="AS129" s="1087"/>
      <c r="AT129" s="1088"/>
      <c r="AU129" s="227"/>
      <c r="AV129" s="227"/>
      <c r="AW129" s="227"/>
      <c r="AX129" s="1078" t="s">
        <v>472</v>
      </c>
      <c r="AY129" s="936"/>
      <c r="AZ129" s="936"/>
      <c r="BA129" s="936"/>
      <c r="BB129" s="936"/>
      <c r="BC129" s="936"/>
      <c r="BD129" s="936"/>
      <c r="BE129" s="937"/>
      <c r="BF129" s="1079" t="s">
        <v>122</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473</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474</v>
      </c>
      <c r="X130" s="1084"/>
      <c r="Y130" s="1084"/>
      <c r="Z130" s="1085"/>
      <c r="AA130" s="971">
        <v>277768</v>
      </c>
      <c r="AB130" s="972"/>
      <c r="AC130" s="972"/>
      <c r="AD130" s="972"/>
      <c r="AE130" s="973"/>
      <c r="AF130" s="974">
        <v>286901</v>
      </c>
      <c r="AG130" s="972"/>
      <c r="AH130" s="972"/>
      <c r="AI130" s="972"/>
      <c r="AJ130" s="973"/>
      <c r="AK130" s="974">
        <v>296278</v>
      </c>
      <c r="AL130" s="972"/>
      <c r="AM130" s="972"/>
      <c r="AN130" s="972"/>
      <c r="AO130" s="973"/>
      <c r="AP130" s="1086"/>
      <c r="AQ130" s="1087"/>
      <c r="AR130" s="1087"/>
      <c r="AS130" s="1087"/>
      <c r="AT130" s="1088"/>
      <c r="AU130" s="227"/>
      <c r="AV130" s="227"/>
      <c r="AW130" s="227"/>
      <c r="AX130" s="1078" t="s">
        <v>475</v>
      </c>
      <c r="AY130" s="936"/>
      <c r="AZ130" s="936"/>
      <c r="BA130" s="936"/>
      <c r="BB130" s="936"/>
      <c r="BC130" s="936"/>
      <c r="BD130" s="936"/>
      <c r="BE130" s="937"/>
      <c r="BF130" s="1114">
        <v>9.5</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476</v>
      </c>
      <c r="X131" s="1121"/>
      <c r="Y131" s="1121"/>
      <c r="Z131" s="1122"/>
      <c r="AA131" s="1017">
        <v>1769591</v>
      </c>
      <c r="AB131" s="999"/>
      <c r="AC131" s="999"/>
      <c r="AD131" s="999"/>
      <c r="AE131" s="1000"/>
      <c r="AF131" s="998">
        <v>1679966</v>
      </c>
      <c r="AG131" s="999"/>
      <c r="AH131" s="999"/>
      <c r="AI131" s="999"/>
      <c r="AJ131" s="1000"/>
      <c r="AK131" s="998">
        <v>1689096</v>
      </c>
      <c r="AL131" s="999"/>
      <c r="AM131" s="999"/>
      <c r="AN131" s="999"/>
      <c r="AO131" s="1000"/>
      <c r="AP131" s="1123"/>
      <c r="AQ131" s="1124"/>
      <c r="AR131" s="1124"/>
      <c r="AS131" s="1124"/>
      <c r="AT131" s="1125"/>
      <c r="AU131" s="227"/>
      <c r="AV131" s="227"/>
      <c r="AW131" s="227"/>
      <c r="AX131" s="1096" t="s">
        <v>477</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478</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479</v>
      </c>
      <c r="W132" s="1107"/>
      <c r="X132" s="1107"/>
      <c r="Y132" s="1107"/>
      <c r="Z132" s="1108"/>
      <c r="AA132" s="1109">
        <v>7.689460446</v>
      </c>
      <c r="AB132" s="1110"/>
      <c r="AC132" s="1110"/>
      <c r="AD132" s="1110"/>
      <c r="AE132" s="1111"/>
      <c r="AF132" s="1112">
        <v>9.3638799830000004</v>
      </c>
      <c r="AG132" s="1110"/>
      <c r="AH132" s="1110"/>
      <c r="AI132" s="1110"/>
      <c r="AJ132" s="1111"/>
      <c r="AK132" s="1112">
        <v>11.608398810000001</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480</v>
      </c>
      <c r="W133" s="1090"/>
      <c r="X133" s="1090"/>
      <c r="Y133" s="1090"/>
      <c r="Z133" s="1091"/>
      <c r="AA133" s="1092">
        <v>8.1</v>
      </c>
      <c r="AB133" s="1093"/>
      <c r="AC133" s="1093"/>
      <c r="AD133" s="1093"/>
      <c r="AE133" s="1094"/>
      <c r="AF133" s="1092">
        <v>8.4</v>
      </c>
      <c r="AG133" s="1093"/>
      <c r="AH133" s="1093"/>
      <c r="AI133" s="1093"/>
      <c r="AJ133" s="1094"/>
      <c r="AK133" s="1092">
        <v>9.5</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3j/Ha2OkADtyM0nf+wJcn7/+nNt83uuSB1Gu+v0Em7L/Sbk6AKw1JdSfBexTVvvomcU/WKK67LA2NffZRUdv4Q==" saltValue="+bmumJQOyxiMz6dPq7uh+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481</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z8dRPEWegqFV3+MZlGLVS8sZxx2r0p6W8spYwoW/aWWBL4CShGEcF1WqPmkTwsZeZPxOc1pG9WDbFlXlBcyluQ==" saltValue="ugED+IyZNO8/xCXobCBsC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XcnP9TDOWLfCw/ir+NTIcaJgpgbsvIDHUT4h+rhAfbb1ySvfdN+BGYFMmvPH9m5uoIhzyYMVM5ywRhrvWHHtw==" saltValue="qp7A2gXVADBeBraGybZk7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483</v>
      </c>
      <c r="AL6" s="260"/>
      <c r="AM6" s="260"/>
      <c r="AN6" s="260"/>
    </row>
    <row r="7" spans="1:46" ht="13.5" customHeight="1" x14ac:dyDescent="0.15">
      <c r="A7" s="259"/>
      <c r="AK7" s="262"/>
      <c r="AL7" s="263"/>
      <c r="AM7" s="263"/>
      <c r="AN7" s="264"/>
      <c r="AO7" s="1127" t="s">
        <v>484</v>
      </c>
      <c r="AP7" s="265"/>
      <c r="AQ7" s="266" t="s">
        <v>485</v>
      </c>
      <c r="AR7" s="267"/>
    </row>
    <row r="8" spans="1:46" x14ac:dyDescent="0.15">
      <c r="A8" s="259"/>
      <c r="AK8" s="268"/>
      <c r="AL8" s="269"/>
      <c r="AM8" s="269"/>
      <c r="AN8" s="270"/>
      <c r="AO8" s="1128"/>
      <c r="AP8" s="271" t="s">
        <v>486</v>
      </c>
      <c r="AQ8" s="272" t="s">
        <v>487</v>
      </c>
      <c r="AR8" s="273" t="s">
        <v>488</v>
      </c>
    </row>
    <row r="9" spans="1:46" x14ac:dyDescent="0.15">
      <c r="A9" s="259"/>
      <c r="AK9" s="1129" t="s">
        <v>489</v>
      </c>
      <c r="AL9" s="1130"/>
      <c r="AM9" s="1130"/>
      <c r="AN9" s="1131"/>
      <c r="AO9" s="274">
        <v>592320</v>
      </c>
      <c r="AP9" s="274">
        <v>261049</v>
      </c>
      <c r="AQ9" s="275">
        <v>273733</v>
      </c>
      <c r="AR9" s="276">
        <v>-4.5999999999999996</v>
      </c>
    </row>
    <row r="10" spans="1:46" ht="13.5" customHeight="1" x14ac:dyDescent="0.15">
      <c r="A10" s="259"/>
      <c r="AK10" s="1129" t="s">
        <v>490</v>
      </c>
      <c r="AL10" s="1130"/>
      <c r="AM10" s="1130"/>
      <c r="AN10" s="1131"/>
      <c r="AO10" s="277">
        <v>58164</v>
      </c>
      <c r="AP10" s="277">
        <v>25634</v>
      </c>
      <c r="AQ10" s="278">
        <v>30345</v>
      </c>
      <c r="AR10" s="279">
        <v>-15.5</v>
      </c>
    </row>
    <row r="11" spans="1:46" ht="13.5" customHeight="1" x14ac:dyDescent="0.15">
      <c r="A11" s="259"/>
      <c r="AK11" s="1129" t="s">
        <v>491</v>
      </c>
      <c r="AL11" s="1130"/>
      <c r="AM11" s="1130"/>
      <c r="AN11" s="1131"/>
      <c r="AO11" s="277" t="s">
        <v>492</v>
      </c>
      <c r="AP11" s="277" t="s">
        <v>492</v>
      </c>
      <c r="AQ11" s="278">
        <v>4149</v>
      </c>
      <c r="AR11" s="279" t="s">
        <v>492</v>
      </c>
    </row>
    <row r="12" spans="1:46" ht="13.5" customHeight="1" x14ac:dyDescent="0.15">
      <c r="A12" s="259"/>
      <c r="AK12" s="1129" t="s">
        <v>493</v>
      </c>
      <c r="AL12" s="1130"/>
      <c r="AM12" s="1130"/>
      <c r="AN12" s="1131"/>
      <c r="AO12" s="277" t="s">
        <v>492</v>
      </c>
      <c r="AP12" s="277" t="s">
        <v>492</v>
      </c>
      <c r="AQ12" s="278" t="s">
        <v>492</v>
      </c>
      <c r="AR12" s="279" t="s">
        <v>492</v>
      </c>
    </row>
    <row r="13" spans="1:46" ht="13.5" customHeight="1" x14ac:dyDescent="0.15">
      <c r="A13" s="259"/>
      <c r="AK13" s="1129" t="s">
        <v>494</v>
      </c>
      <c r="AL13" s="1130"/>
      <c r="AM13" s="1130"/>
      <c r="AN13" s="1131"/>
      <c r="AO13" s="277">
        <v>39442</v>
      </c>
      <c r="AP13" s="277">
        <v>17383</v>
      </c>
      <c r="AQ13" s="278">
        <v>9494</v>
      </c>
      <c r="AR13" s="279">
        <v>83.1</v>
      </c>
    </row>
    <row r="14" spans="1:46" ht="13.5" customHeight="1" x14ac:dyDescent="0.15">
      <c r="A14" s="259"/>
      <c r="AK14" s="1129" t="s">
        <v>495</v>
      </c>
      <c r="AL14" s="1130"/>
      <c r="AM14" s="1130"/>
      <c r="AN14" s="1131"/>
      <c r="AO14" s="277">
        <v>12335</v>
      </c>
      <c r="AP14" s="277">
        <v>5436</v>
      </c>
      <c r="AQ14" s="278">
        <v>5033</v>
      </c>
      <c r="AR14" s="279">
        <v>8</v>
      </c>
    </row>
    <row r="15" spans="1:46" ht="13.5" customHeight="1" x14ac:dyDescent="0.15">
      <c r="A15" s="259"/>
      <c r="AK15" s="1132" t="s">
        <v>496</v>
      </c>
      <c r="AL15" s="1133"/>
      <c r="AM15" s="1133"/>
      <c r="AN15" s="1134"/>
      <c r="AO15" s="277">
        <v>-50962</v>
      </c>
      <c r="AP15" s="277">
        <v>-22460</v>
      </c>
      <c r="AQ15" s="278">
        <v>-17000</v>
      </c>
      <c r="AR15" s="279">
        <v>32.1</v>
      </c>
    </row>
    <row r="16" spans="1:46" x14ac:dyDescent="0.15">
      <c r="A16" s="259"/>
      <c r="AK16" s="1132" t="s">
        <v>176</v>
      </c>
      <c r="AL16" s="1133"/>
      <c r="AM16" s="1133"/>
      <c r="AN16" s="1134"/>
      <c r="AO16" s="277">
        <v>651299</v>
      </c>
      <c r="AP16" s="277">
        <v>287042</v>
      </c>
      <c r="AQ16" s="278">
        <v>305754</v>
      </c>
      <c r="AR16" s="279">
        <v>-6.1</v>
      </c>
    </row>
    <row r="17" spans="1:46" x14ac:dyDescent="0.15">
      <c r="A17" s="259"/>
    </row>
    <row r="18" spans="1:46" x14ac:dyDescent="0.15">
      <c r="A18" s="259"/>
      <c r="AQ18" s="280"/>
      <c r="AR18" s="280"/>
    </row>
    <row r="19" spans="1:46" x14ac:dyDescent="0.15">
      <c r="A19" s="259"/>
      <c r="AK19" s="255" t="s">
        <v>497</v>
      </c>
    </row>
    <row r="20" spans="1:46" x14ac:dyDescent="0.15">
      <c r="A20" s="259"/>
      <c r="AK20" s="281"/>
      <c r="AL20" s="282"/>
      <c r="AM20" s="282"/>
      <c r="AN20" s="283"/>
      <c r="AO20" s="284" t="s">
        <v>498</v>
      </c>
      <c r="AP20" s="285" t="s">
        <v>499</v>
      </c>
      <c r="AQ20" s="286" t="s">
        <v>500</v>
      </c>
      <c r="AR20" s="287"/>
    </row>
    <row r="21" spans="1:46" s="260" customFormat="1" x14ac:dyDescent="0.15">
      <c r="A21" s="288"/>
      <c r="AK21" s="1135" t="s">
        <v>501</v>
      </c>
      <c r="AL21" s="1136"/>
      <c r="AM21" s="1136"/>
      <c r="AN21" s="1137"/>
      <c r="AO21" s="289">
        <v>26</v>
      </c>
      <c r="AP21" s="290">
        <v>26.54</v>
      </c>
      <c r="AQ21" s="291">
        <v>-0.54</v>
      </c>
      <c r="AS21" s="292"/>
      <c r="AT21" s="288"/>
    </row>
    <row r="22" spans="1:46" s="260" customFormat="1" x14ac:dyDescent="0.15">
      <c r="A22" s="288"/>
      <c r="AK22" s="1135" t="s">
        <v>502</v>
      </c>
      <c r="AL22" s="1136"/>
      <c r="AM22" s="1136"/>
      <c r="AN22" s="1137"/>
      <c r="AO22" s="293">
        <v>95.3</v>
      </c>
      <c r="AP22" s="294">
        <v>93.9</v>
      </c>
      <c r="AQ22" s="295">
        <v>1.4</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503</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504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505</v>
      </c>
      <c r="AL29" s="260"/>
      <c r="AM29" s="260"/>
      <c r="AN29" s="260"/>
      <c r="AS29" s="302"/>
    </row>
    <row r="30" spans="1:46" ht="13.5" customHeight="1" x14ac:dyDescent="0.15">
      <c r="A30" s="259"/>
      <c r="AK30" s="262"/>
      <c r="AL30" s="263"/>
      <c r="AM30" s="263"/>
      <c r="AN30" s="264"/>
      <c r="AO30" s="1127" t="s">
        <v>484</v>
      </c>
      <c r="AP30" s="265"/>
      <c r="AQ30" s="266" t="s">
        <v>485</v>
      </c>
      <c r="AR30" s="267"/>
    </row>
    <row r="31" spans="1:46" x14ac:dyDescent="0.15">
      <c r="A31" s="259"/>
      <c r="AK31" s="268"/>
      <c r="AL31" s="269"/>
      <c r="AM31" s="269"/>
      <c r="AN31" s="270"/>
      <c r="AO31" s="1128"/>
      <c r="AP31" s="271" t="s">
        <v>486</v>
      </c>
      <c r="AQ31" s="272" t="s">
        <v>487</v>
      </c>
      <c r="AR31" s="273" t="s">
        <v>488</v>
      </c>
    </row>
    <row r="32" spans="1:46" ht="27" customHeight="1" x14ac:dyDescent="0.15">
      <c r="A32" s="259"/>
      <c r="AK32" s="1143" t="s">
        <v>506</v>
      </c>
      <c r="AL32" s="1144"/>
      <c r="AM32" s="1144"/>
      <c r="AN32" s="1145"/>
      <c r="AO32" s="303">
        <v>453646</v>
      </c>
      <c r="AP32" s="303">
        <v>199932</v>
      </c>
      <c r="AQ32" s="304">
        <v>170830</v>
      </c>
      <c r="AR32" s="305">
        <v>17</v>
      </c>
    </row>
    <row r="33" spans="1:46" ht="13.5" customHeight="1" x14ac:dyDescent="0.15">
      <c r="A33" s="259"/>
      <c r="AK33" s="1143" t="s">
        <v>507</v>
      </c>
      <c r="AL33" s="1144"/>
      <c r="AM33" s="1144"/>
      <c r="AN33" s="1145"/>
      <c r="AO33" s="303" t="s">
        <v>492</v>
      </c>
      <c r="AP33" s="303" t="s">
        <v>492</v>
      </c>
      <c r="AQ33" s="304" t="s">
        <v>492</v>
      </c>
      <c r="AR33" s="305" t="s">
        <v>492</v>
      </c>
    </row>
    <row r="34" spans="1:46" ht="27" customHeight="1" x14ac:dyDescent="0.15">
      <c r="A34" s="259"/>
      <c r="AK34" s="1143" t="s">
        <v>508</v>
      </c>
      <c r="AL34" s="1144"/>
      <c r="AM34" s="1144"/>
      <c r="AN34" s="1145"/>
      <c r="AO34" s="303" t="s">
        <v>492</v>
      </c>
      <c r="AP34" s="303" t="s">
        <v>492</v>
      </c>
      <c r="AQ34" s="304" t="s">
        <v>492</v>
      </c>
      <c r="AR34" s="305" t="s">
        <v>492</v>
      </c>
    </row>
    <row r="35" spans="1:46" ht="27" customHeight="1" x14ac:dyDescent="0.15">
      <c r="A35" s="259"/>
      <c r="AK35" s="1143" t="s">
        <v>509</v>
      </c>
      <c r="AL35" s="1144"/>
      <c r="AM35" s="1144"/>
      <c r="AN35" s="1145"/>
      <c r="AO35" s="303">
        <v>42125</v>
      </c>
      <c r="AP35" s="303">
        <v>18565</v>
      </c>
      <c r="AQ35" s="304">
        <v>32606</v>
      </c>
      <c r="AR35" s="305">
        <v>-43.1</v>
      </c>
    </row>
    <row r="36" spans="1:46" ht="27" customHeight="1" x14ac:dyDescent="0.15">
      <c r="A36" s="259"/>
      <c r="AK36" s="1143" t="s">
        <v>510</v>
      </c>
      <c r="AL36" s="1144"/>
      <c r="AM36" s="1144"/>
      <c r="AN36" s="1145"/>
      <c r="AO36" s="303">
        <v>7381</v>
      </c>
      <c r="AP36" s="303">
        <v>3253</v>
      </c>
      <c r="AQ36" s="304">
        <v>4875</v>
      </c>
      <c r="AR36" s="305">
        <v>-33.299999999999997</v>
      </c>
    </row>
    <row r="37" spans="1:46" ht="13.5" customHeight="1" x14ac:dyDescent="0.15">
      <c r="A37" s="259"/>
      <c r="AK37" s="1143" t="s">
        <v>511</v>
      </c>
      <c r="AL37" s="1144"/>
      <c r="AM37" s="1144"/>
      <c r="AN37" s="1145"/>
      <c r="AO37" s="303">
        <v>45</v>
      </c>
      <c r="AP37" s="303">
        <v>20</v>
      </c>
      <c r="AQ37" s="304">
        <v>993</v>
      </c>
      <c r="AR37" s="305">
        <v>-98</v>
      </c>
    </row>
    <row r="38" spans="1:46" ht="27" customHeight="1" x14ac:dyDescent="0.15">
      <c r="A38" s="259"/>
      <c r="AK38" s="1146" t="s">
        <v>512</v>
      </c>
      <c r="AL38" s="1147"/>
      <c r="AM38" s="1147"/>
      <c r="AN38" s="1148"/>
      <c r="AO38" s="306" t="s">
        <v>492</v>
      </c>
      <c r="AP38" s="306" t="s">
        <v>492</v>
      </c>
      <c r="AQ38" s="307">
        <v>50</v>
      </c>
      <c r="AR38" s="295" t="s">
        <v>492</v>
      </c>
      <c r="AS38" s="302"/>
    </row>
    <row r="39" spans="1:46" x14ac:dyDescent="0.15">
      <c r="A39" s="259"/>
      <c r="AK39" s="1146" t="s">
        <v>513</v>
      </c>
      <c r="AL39" s="1147"/>
      <c r="AM39" s="1147"/>
      <c r="AN39" s="1148"/>
      <c r="AO39" s="303">
        <v>-10842</v>
      </c>
      <c r="AP39" s="303">
        <v>-4778</v>
      </c>
      <c r="AQ39" s="304">
        <v>-6626</v>
      </c>
      <c r="AR39" s="305">
        <v>-27.9</v>
      </c>
      <c r="AS39" s="302"/>
    </row>
    <row r="40" spans="1:46" ht="27" customHeight="1" x14ac:dyDescent="0.15">
      <c r="A40" s="259"/>
      <c r="AK40" s="1143" t="s">
        <v>514</v>
      </c>
      <c r="AL40" s="1144"/>
      <c r="AM40" s="1144"/>
      <c r="AN40" s="1145"/>
      <c r="AO40" s="303">
        <v>-296278</v>
      </c>
      <c r="AP40" s="303">
        <v>-130576</v>
      </c>
      <c r="AQ40" s="304">
        <v>-145454</v>
      </c>
      <c r="AR40" s="305">
        <v>-10.199999999999999</v>
      </c>
      <c r="AS40" s="302"/>
    </row>
    <row r="41" spans="1:46" x14ac:dyDescent="0.15">
      <c r="A41" s="259"/>
      <c r="AK41" s="1149" t="s">
        <v>286</v>
      </c>
      <c r="AL41" s="1150"/>
      <c r="AM41" s="1150"/>
      <c r="AN41" s="1151"/>
      <c r="AO41" s="303">
        <v>196077</v>
      </c>
      <c r="AP41" s="303">
        <v>86416</v>
      </c>
      <c r="AQ41" s="304">
        <v>57274</v>
      </c>
      <c r="AR41" s="305">
        <v>50.9</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515</v>
      </c>
    </row>
    <row r="48" spans="1:46" x14ac:dyDescent="0.15">
      <c r="A48" s="259"/>
      <c r="AK48" s="313" t="s">
        <v>516</v>
      </c>
      <c r="AL48" s="313"/>
      <c r="AM48" s="313"/>
      <c r="AN48" s="313"/>
      <c r="AO48" s="313"/>
      <c r="AP48" s="313"/>
      <c r="AQ48" s="314"/>
      <c r="AR48" s="313"/>
    </row>
    <row r="49" spans="1:44" ht="13.5" customHeight="1" x14ac:dyDescent="0.15">
      <c r="A49" s="259"/>
      <c r="AK49" s="315"/>
      <c r="AL49" s="316"/>
      <c r="AM49" s="1138" t="s">
        <v>484</v>
      </c>
      <c r="AN49" s="1140" t="s">
        <v>517</v>
      </c>
      <c r="AO49" s="1141"/>
      <c r="AP49" s="1141"/>
      <c r="AQ49" s="1141"/>
      <c r="AR49" s="1142"/>
    </row>
    <row r="50" spans="1:44" x14ac:dyDescent="0.15">
      <c r="A50" s="259"/>
      <c r="AK50" s="317"/>
      <c r="AL50" s="318"/>
      <c r="AM50" s="1139"/>
      <c r="AN50" s="319" t="s">
        <v>518</v>
      </c>
      <c r="AO50" s="320" t="s">
        <v>519</v>
      </c>
      <c r="AP50" s="321" t="s">
        <v>520</v>
      </c>
      <c r="AQ50" s="322" t="s">
        <v>521</v>
      </c>
      <c r="AR50" s="323" t="s">
        <v>522</v>
      </c>
    </row>
    <row r="51" spans="1:44" x14ac:dyDescent="0.15">
      <c r="A51" s="259"/>
      <c r="AK51" s="315" t="s">
        <v>523</v>
      </c>
      <c r="AL51" s="316"/>
      <c r="AM51" s="324">
        <v>677955</v>
      </c>
      <c r="AN51" s="325">
        <v>254106</v>
      </c>
      <c r="AO51" s="326">
        <v>-5.7</v>
      </c>
      <c r="AP51" s="327">
        <v>316937</v>
      </c>
      <c r="AQ51" s="328">
        <v>9.4</v>
      </c>
      <c r="AR51" s="329">
        <v>-15.1</v>
      </c>
    </row>
    <row r="52" spans="1:44" x14ac:dyDescent="0.15">
      <c r="A52" s="259"/>
      <c r="AK52" s="330"/>
      <c r="AL52" s="331" t="s">
        <v>524</v>
      </c>
      <c r="AM52" s="332">
        <v>397110</v>
      </c>
      <c r="AN52" s="333">
        <v>148842</v>
      </c>
      <c r="AO52" s="334">
        <v>-29.1</v>
      </c>
      <c r="AP52" s="335">
        <v>199150</v>
      </c>
      <c r="AQ52" s="336">
        <v>27.5</v>
      </c>
      <c r="AR52" s="337">
        <v>-56.6</v>
      </c>
    </row>
    <row r="53" spans="1:44" x14ac:dyDescent="0.15">
      <c r="A53" s="259"/>
      <c r="AK53" s="315" t="s">
        <v>525</v>
      </c>
      <c r="AL53" s="316"/>
      <c r="AM53" s="324">
        <v>874362</v>
      </c>
      <c r="AN53" s="325">
        <v>337201</v>
      </c>
      <c r="AO53" s="326">
        <v>32.700000000000003</v>
      </c>
      <c r="AP53" s="327">
        <v>332350</v>
      </c>
      <c r="AQ53" s="328">
        <v>4.9000000000000004</v>
      </c>
      <c r="AR53" s="329">
        <v>27.8</v>
      </c>
    </row>
    <row r="54" spans="1:44" x14ac:dyDescent="0.15">
      <c r="A54" s="259"/>
      <c r="AK54" s="330"/>
      <c r="AL54" s="331" t="s">
        <v>524</v>
      </c>
      <c r="AM54" s="332">
        <v>727097</v>
      </c>
      <c r="AN54" s="333">
        <v>280408</v>
      </c>
      <c r="AO54" s="334">
        <v>88.4</v>
      </c>
      <c r="AP54" s="335">
        <v>200453</v>
      </c>
      <c r="AQ54" s="336">
        <v>0.7</v>
      </c>
      <c r="AR54" s="337">
        <v>87.7</v>
      </c>
    </row>
    <row r="55" spans="1:44" x14ac:dyDescent="0.15">
      <c r="A55" s="259"/>
      <c r="AK55" s="315" t="s">
        <v>526</v>
      </c>
      <c r="AL55" s="316"/>
      <c r="AM55" s="324">
        <v>1137941</v>
      </c>
      <c r="AN55" s="325">
        <v>454268</v>
      </c>
      <c r="AO55" s="326">
        <v>34.700000000000003</v>
      </c>
      <c r="AP55" s="327">
        <v>362690</v>
      </c>
      <c r="AQ55" s="328">
        <v>9.1</v>
      </c>
      <c r="AR55" s="329">
        <v>25.6</v>
      </c>
    </row>
    <row r="56" spans="1:44" x14ac:dyDescent="0.15">
      <c r="A56" s="259"/>
      <c r="AK56" s="330"/>
      <c r="AL56" s="331" t="s">
        <v>524</v>
      </c>
      <c r="AM56" s="332">
        <v>1095345</v>
      </c>
      <c r="AN56" s="333">
        <v>437263</v>
      </c>
      <c r="AO56" s="334">
        <v>55.9</v>
      </c>
      <c r="AP56" s="335">
        <v>172580</v>
      </c>
      <c r="AQ56" s="336">
        <v>-13.9</v>
      </c>
      <c r="AR56" s="337">
        <v>69.8</v>
      </c>
    </row>
    <row r="57" spans="1:44" x14ac:dyDescent="0.15">
      <c r="A57" s="259"/>
      <c r="AK57" s="315" t="s">
        <v>527</v>
      </c>
      <c r="AL57" s="316"/>
      <c r="AM57" s="324">
        <v>411527</v>
      </c>
      <c r="AN57" s="325">
        <v>172187</v>
      </c>
      <c r="AO57" s="326">
        <v>-62.1</v>
      </c>
      <c r="AP57" s="327">
        <v>296093</v>
      </c>
      <c r="AQ57" s="328">
        <v>-18.399999999999999</v>
      </c>
      <c r="AR57" s="329">
        <v>-43.7</v>
      </c>
    </row>
    <row r="58" spans="1:44" x14ac:dyDescent="0.15">
      <c r="A58" s="259"/>
      <c r="AK58" s="330"/>
      <c r="AL58" s="331" t="s">
        <v>524</v>
      </c>
      <c r="AM58" s="332">
        <v>289946</v>
      </c>
      <c r="AN58" s="333">
        <v>121316</v>
      </c>
      <c r="AO58" s="334">
        <v>-72.3</v>
      </c>
      <c r="AP58" s="335">
        <v>140545</v>
      </c>
      <c r="AQ58" s="336">
        <v>-18.600000000000001</v>
      </c>
      <c r="AR58" s="337">
        <v>-53.7</v>
      </c>
    </row>
    <row r="59" spans="1:44" x14ac:dyDescent="0.15">
      <c r="A59" s="259"/>
      <c r="AK59" s="315" t="s">
        <v>528</v>
      </c>
      <c r="AL59" s="316"/>
      <c r="AM59" s="324">
        <v>605398</v>
      </c>
      <c r="AN59" s="325">
        <v>266813</v>
      </c>
      <c r="AO59" s="326">
        <v>55</v>
      </c>
      <c r="AP59" s="327">
        <v>308655</v>
      </c>
      <c r="AQ59" s="328">
        <v>4.2</v>
      </c>
      <c r="AR59" s="329">
        <v>50.8</v>
      </c>
    </row>
    <row r="60" spans="1:44" x14ac:dyDescent="0.15">
      <c r="A60" s="259"/>
      <c r="AK60" s="330"/>
      <c r="AL60" s="331" t="s">
        <v>524</v>
      </c>
      <c r="AM60" s="332">
        <v>448040</v>
      </c>
      <c r="AN60" s="333">
        <v>197461</v>
      </c>
      <c r="AO60" s="334">
        <v>62.8</v>
      </c>
      <c r="AP60" s="335">
        <v>169887</v>
      </c>
      <c r="AQ60" s="336">
        <v>20.9</v>
      </c>
      <c r="AR60" s="337">
        <v>41.9</v>
      </c>
    </row>
    <row r="61" spans="1:44" x14ac:dyDescent="0.15">
      <c r="A61" s="259"/>
      <c r="AK61" s="315" t="s">
        <v>529</v>
      </c>
      <c r="AL61" s="338"/>
      <c r="AM61" s="324">
        <v>741437</v>
      </c>
      <c r="AN61" s="325">
        <v>296915</v>
      </c>
      <c r="AO61" s="326">
        <v>10.9</v>
      </c>
      <c r="AP61" s="327">
        <v>323345</v>
      </c>
      <c r="AQ61" s="339">
        <v>1.8</v>
      </c>
      <c r="AR61" s="329">
        <v>9.1</v>
      </c>
    </row>
    <row r="62" spans="1:44" x14ac:dyDescent="0.15">
      <c r="A62" s="259"/>
      <c r="AK62" s="330"/>
      <c r="AL62" s="331" t="s">
        <v>524</v>
      </c>
      <c r="AM62" s="332">
        <v>591508</v>
      </c>
      <c r="AN62" s="333">
        <v>237058</v>
      </c>
      <c r="AO62" s="334">
        <v>21.1</v>
      </c>
      <c r="AP62" s="335">
        <v>176523</v>
      </c>
      <c r="AQ62" s="336">
        <v>3.3</v>
      </c>
      <c r="AR62" s="337">
        <v>17.8</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66X2ypQQbLeVf4jv8jxsPco8PKqzeSdxYQBc7rP1TbAqtTvkqQpuoYY8SSFnXk8WwQNNw9HAYR3f0ZTV3p2kg==" saltValue="GoEvtEOPclnneAzmgNtKz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481</v>
      </c>
    </row>
    <row r="121" spans="125:125" ht="13.5" hidden="1" customHeight="1" x14ac:dyDescent="0.15">
      <c r="DU121" s="253"/>
    </row>
  </sheetData>
  <sheetProtection algorithmName="SHA-512" hashValue="lF+EZu5w5BtrmWe6lGDBGqvbxkGgVzMTPcEzO4Mk+WgqCWKZrgcIwRV2Rw/VTQaoky9UC68NKKpBYNiUFWrQmg==" saltValue="UET8JT5pmmbiv7C1+6xWew=="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481</v>
      </c>
    </row>
  </sheetData>
  <sheetProtection algorithmName="SHA-512" hashValue="aEBHcbKhS8KUxefs1YGQK6axMrmAUzP2bXegLllMLwsbEeteDN+KylOkRe+lHtU461lvxKYtWO7z833YLliO2Q==" saltValue="MrTNMHICDB5f76C5M+3IPQ=="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52" t="s">
        <v>3</v>
      </c>
      <c r="D47" s="1152"/>
      <c r="E47" s="1153"/>
      <c r="F47" s="11">
        <v>27.35</v>
      </c>
      <c r="G47" s="12">
        <v>31.25</v>
      </c>
      <c r="H47" s="12">
        <v>34.979999999999997</v>
      </c>
      <c r="I47" s="12">
        <v>47.6</v>
      </c>
      <c r="J47" s="13">
        <v>48.28</v>
      </c>
    </row>
    <row r="48" spans="2:10" ht="57.75" customHeight="1" x14ac:dyDescent="0.15">
      <c r="B48" s="14"/>
      <c r="C48" s="1154" t="s">
        <v>4</v>
      </c>
      <c r="D48" s="1154"/>
      <c r="E48" s="1155"/>
      <c r="F48" s="15">
        <v>10.34</v>
      </c>
      <c r="G48" s="16">
        <v>9.36</v>
      </c>
      <c r="H48" s="16">
        <v>14.07</v>
      </c>
      <c r="I48" s="16">
        <v>7.18</v>
      </c>
      <c r="J48" s="17">
        <v>8.14</v>
      </c>
    </row>
    <row r="49" spans="2:10" ht="57.75" customHeight="1" thickBot="1" x14ac:dyDescent="0.2">
      <c r="B49" s="18"/>
      <c r="C49" s="1156" t="s">
        <v>5</v>
      </c>
      <c r="D49" s="1156"/>
      <c r="E49" s="1157"/>
      <c r="F49" s="19">
        <v>7.45</v>
      </c>
      <c r="G49" s="20">
        <v>4.42</v>
      </c>
      <c r="H49" s="20">
        <v>12.48</v>
      </c>
      <c r="I49" s="20">
        <v>3.72</v>
      </c>
      <c r="J49" s="21">
        <v>2.15</v>
      </c>
    </row>
    <row r="50" spans="2:10" x14ac:dyDescent="0.15"/>
  </sheetData>
  <sheetProtection algorithmName="SHA-512" hashValue="EmDJ+6Ga3vkLwpyWuXeNbVToNVlO0z4hDjvhxlgZYG6BD7i2GYeJhQJTMf8GIIaMeyrb33MZcoG05Ec044fFog==" saltValue="hQrk3T4ztCVkMvyQRZtfA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田邉　佑介</cp:lastModifiedBy>
  <cp:lastPrinted>2025-03-11T06:46:16Z</cp:lastPrinted>
  <dcterms:created xsi:type="dcterms:W3CDTF">2025-02-19T04:22:28Z</dcterms:created>
  <dcterms:modified xsi:type="dcterms:W3CDTF">2025-10-03T05:22:36Z</dcterms:modified>
  <cp:category/>
</cp:coreProperties>
</file>