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7.41.28\share\03 財政班\★地方公会計\R07\08_【総務省財務調査課】令和５年度財政状況資料集の作成について（2回目・地方公会計関係）\04 HP公表・総務省への完了報告\公表資料\"/>
    </mc:Choice>
  </mc:AlternateContent>
  <xr:revisionPtr revIDLastSave="0" documentId="13_ncr:1_{A21C8FEA-9577-4B77-A4CD-F395CD37CD8A}"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s="1"/>
  <c r="DG42" i="10"/>
  <c r="CQ42" i="10"/>
  <c r="CO42" i="10"/>
  <c r="BY42" i="10"/>
  <c r="BE42" i="10"/>
  <c r="AM42" i="10"/>
  <c r="U42" i="10"/>
  <c r="E42" i="10"/>
  <c r="C42" i="10"/>
  <c r="DG41" i="10"/>
  <c r="CQ41" i="10"/>
  <c r="CO41" i="10"/>
  <c r="BY41" i="10"/>
  <c r="BE41" i="10"/>
  <c r="AM41" i="10"/>
  <c r="U41" i="10"/>
  <c r="E41" i="10"/>
  <c r="C41" i="10"/>
  <c r="DG40" i="10"/>
  <c r="CQ40" i="10"/>
  <c r="CO40" i="10"/>
  <c r="BY40" i="10"/>
  <c r="BE40" i="10"/>
  <c r="AM40" i="10"/>
  <c r="U40" i="10"/>
  <c r="E40" i="10"/>
  <c r="C40" i="10"/>
  <c r="DG39" i="10"/>
  <c r="CQ39" i="10"/>
  <c r="CO39" i="10" s="1"/>
  <c r="BY39" i="10"/>
  <c r="BE39" i="10"/>
  <c r="AM39" i="10"/>
  <c r="U39" i="10"/>
  <c r="E39" i="10"/>
  <c r="C39" i="10"/>
  <c r="DG38" i="10"/>
  <c r="CQ38" i="10"/>
  <c r="CO38" i="10"/>
  <c r="BY38" i="10"/>
  <c r="BE38" i="10"/>
  <c r="AM38" i="10"/>
  <c r="U38" i="10"/>
  <c r="E38" i="10"/>
  <c r="C38" i="10" s="1"/>
  <c r="DG37" i="10"/>
  <c r="CQ37" i="10"/>
  <c r="CO37" i="10"/>
  <c r="BY37" i="10"/>
  <c r="BE37" i="10"/>
  <c r="AM37" i="10"/>
  <c r="W37" i="10"/>
  <c r="E37" i="10"/>
  <c r="C37" i="10"/>
  <c r="DG36" i="10"/>
  <c r="CQ36" i="10"/>
  <c r="BY36" i="10"/>
  <c r="BG36" i="10"/>
  <c r="AM36" i="10"/>
  <c r="W36" i="10"/>
  <c r="E36" i="10"/>
  <c r="C36" i="10"/>
  <c r="DG35" i="10"/>
  <c r="CQ35" i="10"/>
  <c r="BY35" i="10"/>
  <c r="BG35" i="10"/>
  <c r="AM35" i="10"/>
  <c r="W35" i="10"/>
  <c r="E35" i="10"/>
  <c r="C35" i="10"/>
  <c r="DG34" i="10"/>
  <c r="CQ34" i="10"/>
  <c r="BY34" i="10"/>
  <c r="BG34" i="10"/>
  <c r="AM34" i="10"/>
  <c r="W34" i="10"/>
  <c r="E34" i="10"/>
  <c r="C34" i="10"/>
  <c r="BE34" i="10" l="1"/>
  <c r="BE35" i="10" s="1"/>
  <c r="BE36" i="10" s="1"/>
  <c r="U34" i="10"/>
  <c r="U35" i="10" s="1"/>
  <c r="U36" i="10" s="1"/>
  <c r="U37" i="10" s="1"/>
  <c r="BW34" i="10" l="1"/>
  <c r="BW35" i="10" s="1"/>
  <c r="BW36" i="10" s="1"/>
  <c r="BW37" i="10" s="1"/>
  <c r="BW38" i="10" s="1"/>
  <c r="BW39" i="10" s="1"/>
  <c r="BW40" i="10" s="1"/>
  <c r="BW41" i="10" s="1"/>
  <c r="BW42" i="10" s="1"/>
  <c r="CO34" i="10"/>
  <c r="CO35" i="10" s="1"/>
  <c r="CO36" i="10" s="1"/>
</calcChain>
</file>

<file path=xl/sharedStrings.xml><?xml version="1.0" encoding="utf-8"?>
<sst xmlns="http://schemas.openxmlformats.org/spreadsheetml/2006/main" count="1195" uniqueCount="579">
  <si>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</si>
  <si>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</si>
  <si>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</si>
  <si>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</si>
  <si>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</si>
  <si>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</si>
  <si>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</si>
  <si>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</si>
  <si>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</si>
  <si>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</si>
  <si>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</si>
  <si>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</si>
  <si>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</si>
  <si>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</si>
  <si>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</si>
  <si>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</si>
  <si>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</si>
  <si>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</si>
  <si>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</si>
  <si>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</si>
  <si>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</si>
  <si>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</si>
  <si>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</si>
  <si>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</si>
  <si>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</si>
  <si>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</si>
  <si>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</si>
  <si>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</si>
  <si>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</si>
  <si>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</si>
  <si>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</si>
  <si>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</si>
  <si>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</si>
  <si>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</si>
  <si>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</si>
  <si>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</si>
  <si>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</si>
  <si>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</si>
  <si>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</si>
  <si>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</si>
  <si>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</si>
  <si>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</si>
  <si>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</si>
  <si>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</si>
  <si>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</si>
  <si>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</si>
  <si>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</si>
  <si>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</si>
  <si>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</si>
  <si>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</si>
  <si>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</si>
  <si>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</si>
  <si>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</si>
  <si>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</si>
  <si>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</si>
  <si>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</si>
  <si>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</si>
  <si>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</si>
  <si>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</si>
  <si>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</si>
  <si>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</si>
  <si>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</si>
  <si>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</si>
  <si>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</si>
  <si>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</si>
  <si>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</si>
  <si>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</si>
  <si>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</si>
  <si>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</si>
  <si>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</si>
  <si>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</si>
  <si>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</si>
  <si>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</si>
  <si>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</si>
  <si>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</si>
  <si>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</si>
  <si>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</si>
  <si>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</si>
  <si>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</si>
  <si>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</si>
  <si>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</si>
  <si>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</si>
  <si>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</si>
  <si>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</si>
  <si>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</si>
  <si>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</si>
  <si>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</si>
  <si>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</si>
  <si>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</si>
  <si>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</si>
  <si>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</si>
  <si>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</si>
  <si>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</si>
  <si>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</si>
  <si>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阿武町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</si>
  <si>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</si>
  <si>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</si>
  <si>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</si>
  <si>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</si>
  <si>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</si>
  <si>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</si>
  <si>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</si>
  <si>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</si>
  <si>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</si>
  <si>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</si>
  <si>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</si>
  <si>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</si>
  <si>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</si>
  <si>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</si>
  <si>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</si>
  <si>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</si>
  <si>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</si>
  <si>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</si>
  <si>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</si>
  <si>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</si>
  <si>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</si>
  <si>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</si>
  <si>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</si>
  <si>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</si>
  <si>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</si>
  <si>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</si>
  <si>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</si>
  <si>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</si>
  <si>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</si>
  <si>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</si>
  <si>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</si>
  <si>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</si>
  <si>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</si>
  <si>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</si>
  <si>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</si>
  <si>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</si>
  <si>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</si>
  <si>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</si>
  <si>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</si>
  <si>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</si>
  <si>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</si>
  <si>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</si>
  <si>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</si>
  <si>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</si>
  <si>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</si>
  <si>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</si>
  <si>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</si>
  <si>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</si>
  <si>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</si>
  <si>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</si>
  <si>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</si>
  <si>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</si>
  <si>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</si>
  <si>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</si>
  <si>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</si>
  <si>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</si>
  <si>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</si>
  <si>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</si>
  <si>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</si>
  <si>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</si>
  <si>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</si>
  <si>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</si>
  <si>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</si>
  <si>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</si>
  <si>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</si>
  <si>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</si>
  <si>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</si>
  <si>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</si>
  <si>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</si>
  <si>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</si>
  <si>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</si>
  <si>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</si>
  <si>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</si>
  <si>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</si>
  <si>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</si>
  <si>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</si>
  <si>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</si>
  <si>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</si>
  <si>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</si>
  <si>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</si>
  <si>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</si>
  <si>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</si>
  <si>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</si>
  <si>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</si>
  <si>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</si>
  <si>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</si>
  <si>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</si>
  <si>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</si>
  <si>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</si>
  <si>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</si>
  <si>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</si>
  <si>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</si>
  <si>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</si>
  <si>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</si>
  <si>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</si>
  <si>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</si>
  <si>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</si>
  <si>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</si>
  <si>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</si>
  <si>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</si>
  <si>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</si>
  <si>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</si>
  <si>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</si>
  <si>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</si>
  <si>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</si>
  <si>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</si>
  <si>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</si>
  <si>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</si>
  <si>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山口県阿武町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</si>
  <si>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</si>
  <si>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</si>
  <si>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</si>
  <si>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</si>
  <si>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</si>
  <si>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</si>
  <si>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</si>
  <si>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</si>
  <si>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</si>
  <si>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</si>
  <si>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</si>
  <si>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</si>
  <si>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</si>
  <si>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</si>
  <si>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</si>
  <si>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</si>
  <si>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</si>
  <si>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</si>
  <si>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</si>
  <si>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</si>
  <si>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</si>
  <si>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</si>
  <si>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</si>
  <si>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</si>
  <si>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</si>
  <si>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</si>
  <si>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</si>
  <si>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</si>
  <si>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</si>
  <si>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</si>
  <si>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</si>
  <si>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</si>
  <si>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</si>
  <si>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</si>
  <si>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</si>
  <si>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</si>
  <si>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</si>
  <si>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</si>
  <si>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</si>
  <si>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</si>
  <si>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</si>
  <si>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</si>
  <si>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</si>
  <si>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</si>
  <si>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</si>
  <si>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</si>
  <si>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</si>
  <si>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</si>
  <si>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</si>
  <si>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</si>
  <si>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</si>
  <si>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</si>
  <si>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</si>
  <si>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</si>
  <si>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</si>
  <si>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</si>
  <si>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</si>
  <si>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</si>
  <si>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</si>
  <si>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</si>
  <si>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</si>
  <si>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</si>
  <si>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</si>
  <si>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</si>
  <si>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</si>
  <si>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</si>
  <si>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</si>
  <si>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</si>
  <si>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</si>
  <si>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</si>
  <si>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</si>
  <si>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</si>
  <si>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</si>
  <si>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</si>
  <si>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</si>
  <si>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</si>
  <si>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</si>
  <si>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</si>
  <si>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</si>
  <si>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</si>
  <si>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</si>
  <si>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</si>
  <si>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</si>
  <si>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</si>
  <si>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</si>
  <si>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</si>
  <si>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</si>
  <si>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</si>
  <si>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</si>
  <si>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</si>
  <si>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</si>
  <si>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</si>
  <si>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</si>
  <si>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</si>
  <si>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</si>
  <si>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</si>
  <si>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</si>
  <si>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</si>
  <si>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</si>
  <si>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</si>
  <si>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</si>
  <si>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</si>
  <si>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</si>
  <si>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</si>
  <si>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</si>
  <si>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</si>
  <si>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</si>
  <si>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</si>
  <si>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</si>
  <si>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</si>
  <si>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</si>
  <si>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</si>
  <si>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</si>
  <si>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</si>
  <si>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</si>
  <si>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</si>
  <si>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</si>
  <si>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</si>
  <si>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</si>
  <si>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</si>
  <si>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</si>
  <si>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</si>
  <si>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</si>
  <si>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</si>
  <si>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</si>
  <si>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</si>
  <si>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</si>
  <si>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</si>
  <si>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</si>
  <si>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</si>
  <si>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</si>
  <si>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</si>
  <si>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</si>
  <si>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</si>
  <si>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</si>
  <si>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</si>
  <si>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</si>
  <si>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</si>
  <si>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</si>
  <si>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</si>
  <si>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</si>
  <si>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</si>
  <si>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</si>
  <si>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</si>
  <si>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</si>
  <si>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</si>
  <si>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</si>
  <si>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</si>
  <si>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</si>
  <si>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</si>
  <si>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山口県阿武町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</si>
  <si>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</si>
  <si>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</si>
  <si>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</si>
  <si>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</si>
  <si>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</si>
  <si>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</si>
  <si>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</si>
  <si>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</si>
  <si>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</si>
  <si>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</si>
  <si>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</si>
  <si>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</si>
  <si>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</si>
  <si>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</si>
  <si>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</si>
  <si>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</si>
  <si>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</si>
  <si>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</si>
  <si>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</si>
  <si>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</si>
  <si>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</si>
  <si>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</si>
  <si>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</si>
  <si>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</si>
  <si>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</si>
  <si>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</si>
  <si>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</si>
  <si>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</si>
  <si>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</si>
  <si>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</si>
  <si>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</si>
  <si>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</si>
  <si>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</si>
  <si>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国民健康保険事業（事業勘定）特別会計</t>
    <phoneticPr fontId="5"/>
  </si>
  <si>
    <t>国民健康保険事業（直診勘定）特別会計</t>
    <phoneticPr fontId="5"/>
  </si>
  <si>
    <t>後期高齢者医療事業特別会計</t>
    <phoneticPr fontId="5"/>
  </si>
  <si>
    <t>介護保険事業特別会計</t>
    <phoneticPr fontId="5"/>
  </si>
  <si>
    <t>簡易水道事業特別会計</t>
    <phoneticPr fontId="5"/>
  </si>
  <si>
    <t>法非適用企業</t>
    <phoneticPr fontId="5"/>
  </si>
  <si>
    <t>農業集落排水事業特別会計</t>
    <phoneticPr fontId="5"/>
  </si>
  <si>
    <t>漁業集落排水事業特別会計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</si>
  <si>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</si>
  <si>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</si>
  <si>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</si>
  <si>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</si>
  <si>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</si>
  <si>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</si>
  <si>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</si>
  <si>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</si>
  <si>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</si>
  <si>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</si>
  <si>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</si>
  <si>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</si>
  <si>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</si>
  <si>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</si>
  <si>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</si>
  <si>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</si>
  <si>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</si>
  <si>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</si>
  <si>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</si>
  <si>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</si>
  <si>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</si>
  <si>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</si>
  <si>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</si>
  <si>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</si>
  <si>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</si>
  <si>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</si>
  <si>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</si>
  <si>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</si>
  <si>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</si>
  <si>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</si>
  <si>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</si>
  <si>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</si>
  <si>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</si>
  <si>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</si>
  <si>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</si>
  <si>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</si>
  <si>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</si>
  <si>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</si>
  <si>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</si>
  <si>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</si>
  <si>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</si>
  <si>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</si>
  <si>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</si>
  <si>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</si>
  <si>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</si>
  <si>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</si>
  <si>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</si>
  <si>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</si>
  <si>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</si>
  <si>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</si>
  <si>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</si>
  <si>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</si>
  <si>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</si>
  <si>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</si>
  <si>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</si>
  <si>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</si>
  <si>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</si>
  <si>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</si>
  <si>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</si>
  <si>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</si>
  <si>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</si>
  <si>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</si>
  <si>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</si>
  <si>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</si>
  <si>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</si>
  <si>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</si>
  <si>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</si>
  <si>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</si>
  <si>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</si>
  <si>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</si>
  <si>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</si>
  <si>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</si>
  <si>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</si>
  <si>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</si>
  <si>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</si>
  <si>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</si>
  <si>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</si>
  <si>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</si>
  <si>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</si>
  <si>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</si>
  <si>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</si>
  <si>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</si>
  <si>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</si>
  <si>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</si>
  <si>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</si>
  <si>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</si>
  <si>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</si>
  <si>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</si>
  <si>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</si>
  <si>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</si>
  <si>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</si>
  <si>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</si>
  <si>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</si>
  <si>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</si>
  <si>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</si>
  <si>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</si>
  <si>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</si>
  <si>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</si>
  <si>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</si>
  <si>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</si>
  <si>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</si>
  <si>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</si>
  <si>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</si>
  <si>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</si>
  <si>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</si>
  <si>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</si>
  <si>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</si>
  <si>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</si>
  <si>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</si>
  <si>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</si>
  <si>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</si>
  <si>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</si>
  <si>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</si>
  <si>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</si>
  <si>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</si>
  <si>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</si>
  <si>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</si>
  <si>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</si>
  <si>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</si>
  <si>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</si>
  <si>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</si>
  <si>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</si>
  <si>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</si>
  <si>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</si>
  <si>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</si>
  <si>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</si>
  <si>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</si>
  <si>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</si>
  <si>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</si>
  <si>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</si>
  <si>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</si>
  <si>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</si>
  <si>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</si>
  <si>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</si>
  <si>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</si>
  <si>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2.51</t>
  </si>
  <si>
    <t>▲ 0.97</t>
  </si>
  <si>
    <t>一般会計</t>
  </si>
  <si>
    <t>介護保険事業特別会計</t>
  </si>
  <si>
    <t>国民健康保険事業（事業勘定）特別会計</t>
  </si>
  <si>
    <t>漁業集落排水事業特別会計</t>
  </si>
  <si>
    <t>▲ 0.13</t>
  </si>
  <si>
    <t>農業集落排水事業特別会計</t>
  </si>
  <si>
    <t>簡易水道事業特別会計</t>
  </si>
  <si>
    <t>後期高齢者医療事業特別会計</t>
  </si>
  <si>
    <t>国民健康保険事業（直診勘定）特別会計</t>
  </si>
  <si>
    <t>その他会計（赤字）</t>
  </si>
  <si>
    <t>その他会計（黒字）</t>
  </si>
  <si>
    <t>R01</t>
    <phoneticPr fontId="5"/>
  </si>
  <si>
    <t>R02</t>
    <phoneticPr fontId="5"/>
  </si>
  <si>
    <t>R03</t>
    <phoneticPr fontId="5"/>
  </si>
  <si>
    <t>R04</t>
    <phoneticPr fontId="5"/>
  </si>
  <si>
    <t>R05</t>
    <phoneticPr fontId="5"/>
  </si>
  <si>
    <t>山口県市町総合事務組合一般会計</t>
    <rPh sb="0" eb="3">
      <t>ヤマグチケン</t>
    </rPh>
    <rPh sb="3" eb="5">
      <t>シチョウ</t>
    </rPh>
    <rPh sb="5" eb="9">
      <t>ソウゴウジム</t>
    </rPh>
    <rPh sb="9" eb="11">
      <t>クミアイ</t>
    </rPh>
    <rPh sb="11" eb="13">
      <t>イッパン</t>
    </rPh>
    <rPh sb="13" eb="15">
      <t>カイケイ</t>
    </rPh>
    <phoneticPr fontId="2"/>
  </si>
  <si>
    <t>山口県市町総合事務組合退職手当特別会計</t>
    <rPh sb="0" eb="3">
      <t>ヤマグチケン</t>
    </rPh>
    <rPh sb="3" eb="5">
      <t>シチョウ</t>
    </rPh>
    <rPh sb="5" eb="9">
      <t>ソウゴウジム</t>
    </rPh>
    <rPh sb="9" eb="11">
      <t>クミアイ</t>
    </rPh>
    <rPh sb="11" eb="13">
      <t>タイショク</t>
    </rPh>
    <rPh sb="13" eb="15">
      <t>テアテ</t>
    </rPh>
    <rPh sb="15" eb="17">
      <t>トクベツ</t>
    </rPh>
    <rPh sb="17" eb="19">
      <t>カイケイ</t>
    </rPh>
    <phoneticPr fontId="2"/>
  </si>
  <si>
    <t>山口県市町総合事務組合消防団員補償等特別会計</t>
    <rPh sb="0" eb="3">
      <t>ヤマグチケン</t>
    </rPh>
    <rPh sb="3" eb="5">
      <t>シチョウ</t>
    </rPh>
    <rPh sb="5" eb="9">
      <t>ソウゴウジム</t>
    </rPh>
    <rPh sb="9" eb="11">
      <t>クミアイ</t>
    </rPh>
    <rPh sb="11" eb="14">
      <t>ショウボウダン</t>
    </rPh>
    <rPh sb="14" eb="15">
      <t>イン</t>
    </rPh>
    <rPh sb="15" eb="18">
      <t>ホショウトウ</t>
    </rPh>
    <rPh sb="18" eb="20">
      <t>トクベツ</t>
    </rPh>
    <rPh sb="20" eb="22">
      <t>カイケイ</t>
    </rPh>
    <phoneticPr fontId="2"/>
  </si>
  <si>
    <t>山口県市町総合事務組合非常勤職員公務災害補償特別会計</t>
    <rPh sb="0" eb="3">
      <t>ヤマグチケン</t>
    </rPh>
    <rPh sb="3" eb="5">
      <t>シチョウ</t>
    </rPh>
    <rPh sb="5" eb="9">
      <t>ソウゴウジム</t>
    </rPh>
    <rPh sb="9" eb="11">
      <t>クミアイ</t>
    </rPh>
    <rPh sb="11" eb="14">
      <t>ヒジョウキン</t>
    </rPh>
    <rPh sb="14" eb="16">
      <t>ショクイン</t>
    </rPh>
    <rPh sb="16" eb="18">
      <t>コウム</t>
    </rPh>
    <rPh sb="18" eb="20">
      <t>サイガイ</t>
    </rPh>
    <rPh sb="20" eb="22">
      <t>ホショウ</t>
    </rPh>
    <rPh sb="22" eb="24">
      <t>トクベツ</t>
    </rPh>
    <rPh sb="24" eb="26">
      <t>カイケイ</t>
    </rPh>
    <phoneticPr fontId="2"/>
  </si>
  <si>
    <t>山口県市町総合事務組合山口県市町公平委員会特別会計</t>
    <rPh sb="0" eb="3">
      <t>ヤマグチケン</t>
    </rPh>
    <rPh sb="3" eb="5">
      <t>シチョウ</t>
    </rPh>
    <rPh sb="5" eb="9">
      <t>ソウゴウジム</t>
    </rPh>
    <rPh sb="9" eb="11">
      <t>クミアイ</t>
    </rPh>
    <rPh sb="11" eb="14">
      <t>ヤマグチケン</t>
    </rPh>
    <rPh sb="14" eb="16">
      <t>シマチ</t>
    </rPh>
    <rPh sb="16" eb="18">
      <t>コウヘイ</t>
    </rPh>
    <rPh sb="18" eb="21">
      <t>イインカイ</t>
    </rPh>
    <rPh sb="21" eb="23">
      <t>トクベツ</t>
    </rPh>
    <rPh sb="23" eb="25">
      <t>カイケイ</t>
    </rPh>
    <phoneticPr fontId="2"/>
  </si>
  <si>
    <t>山口県市町総合事務組合交通災害共済特別会計</t>
    <rPh sb="0" eb="3">
      <t>ヤマグチケン</t>
    </rPh>
    <rPh sb="3" eb="5">
      <t>シチョウ</t>
    </rPh>
    <rPh sb="5" eb="9">
      <t>ソウゴウジム</t>
    </rPh>
    <rPh sb="9" eb="11">
      <t>クミアイ</t>
    </rPh>
    <rPh sb="11" eb="13">
      <t>コウツウ</t>
    </rPh>
    <rPh sb="13" eb="15">
      <t>サイガイ</t>
    </rPh>
    <rPh sb="15" eb="17">
      <t>キョウサイ</t>
    </rPh>
    <rPh sb="17" eb="19">
      <t>トクベツ</t>
    </rPh>
    <rPh sb="19" eb="21">
      <t>カイケイ</t>
    </rPh>
    <phoneticPr fontId="2"/>
  </si>
  <si>
    <t>山口県市町総合事務組合山口県自治会館管理特別会計</t>
    <rPh sb="0" eb="3">
      <t>ヤマグチケン</t>
    </rPh>
    <rPh sb="3" eb="5">
      <t>シマチ</t>
    </rPh>
    <rPh sb="5" eb="9">
      <t>ソウゴウジム</t>
    </rPh>
    <rPh sb="9" eb="11">
      <t>クミアイ</t>
    </rPh>
    <rPh sb="11" eb="14">
      <t>ヤマグチケン</t>
    </rPh>
    <rPh sb="14" eb="16">
      <t>ジチ</t>
    </rPh>
    <rPh sb="16" eb="18">
      <t>カイカン</t>
    </rPh>
    <rPh sb="18" eb="20">
      <t>カンリ</t>
    </rPh>
    <rPh sb="20" eb="22">
      <t>トクベツ</t>
    </rPh>
    <rPh sb="22" eb="24">
      <t>カイケイ</t>
    </rPh>
    <phoneticPr fontId="2"/>
  </si>
  <si>
    <t>山口県後期高齢者医療広域連合一般会計</t>
    <rPh sb="0" eb="3">
      <t>ヤマグチケン</t>
    </rPh>
    <rPh sb="3" eb="5">
      <t>コウキ</t>
    </rPh>
    <rPh sb="5" eb="8">
      <t>コウレイシャ</t>
    </rPh>
    <rPh sb="8" eb="10">
      <t>イリョウ</t>
    </rPh>
    <rPh sb="10" eb="12">
      <t>コウイキ</t>
    </rPh>
    <rPh sb="12" eb="14">
      <t>レンゴウ</t>
    </rPh>
    <rPh sb="14" eb="16">
      <t>イッパン</t>
    </rPh>
    <rPh sb="16" eb="18">
      <t>カイケイ</t>
    </rPh>
    <phoneticPr fontId="2"/>
  </si>
  <si>
    <t>山口県後期高齢者医療広域連合後期高齢者医療特別会計</t>
    <rPh sb="0" eb="3">
      <t>ヤマグチケン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</si>
  <si>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ドリームファーム阿武</t>
    <rPh sb="8" eb="10">
      <t>アブ</t>
    </rPh>
    <phoneticPr fontId="2"/>
  </si>
  <si>
    <t>無角和種振興公社</t>
  </si>
  <si>
    <t>あぶクリエイション</t>
  </si>
  <si>
    <t>-</t>
    <phoneticPr fontId="2"/>
  </si>
  <si>
    <t>公共施設整備基金</t>
  </si>
  <si>
    <t>地域福祉基金</t>
  </si>
  <si>
    <t>ふるさと振興基金</t>
  </si>
  <si>
    <t>観光施設等整備基金</t>
  </si>
  <si>
    <t>-</t>
    <phoneticPr fontId="2"/>
  </si>
  <si>
    <t>森林環境管理基金</t>
    <rPh sb="0" eb="2">
      <t>シンリン</t>
    </rPh>
    <rPh sb="2" eb="4">
      <t>カンキョウ</t>
    </rPh>
    <rPh sb="4" eb="6">
      <t>カンリ</t>
    </rPh>
    <rPh sb="6" eb="8">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</si>
  <si>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</si>
  <si>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</si>
  <si>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</si>
  <si>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</si>
  <si>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</si>
  <si>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</si>
  <si>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</si>
  <si>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</si>
  <si>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</si>
  <si>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これまで、既に公共施設の統廃合、集約化、老朽施設の解体等を順次実施しており、当該団体における有形固定資産減価償却率は、全国平均及び山口県平均、類似団体内平均値より低い。また、将来負担額を充当可能財源で十分賄える状況にあることから将来負担比率は算出されない。</t>
    <phoneticPr fontId="5"/>
  </si>
  <si>
    <t>これまでの、新規借入の抑制等により、実質公債費比率は0.0％を下回っており、類似団体内平均値と比べてもかなり低く推移している。また、将来負担額を充当可能財源で十分賄える状況にあることから将来負担比率は算出さ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</si>
</sst>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67A4F75-2D32-407E-9953-A9A4E24655A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F236-48DD-80B8-7836E491FB6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124150</c:v>
                </c:pt>
                <c:pt idx="1">
                  <c:v>221714</c:v>
                </c:pt>
                <c:pt idx="2">
                  <c:v>244627</c:v>
                </c:pt>
                <c:pt idx="3">
                  <c:v>155334</c:v>
                </c:pt>
                <c:pt idx="4">
                  <c:v>197291</c:v>
                </c:pt>
              </c:numCache>
            </c:numRef>
          </c:val>
          <c:smooth val="0"/>
          <c:extLst>
            <c:ext xmlns:c16="http://schemas.microsoft.com/office/drawing/2014/chart" uri="{C3380CC4-5D6E-409C-BE32-E72D297353CC}">
              <c16:uniqueId val="{00000001-F236-48DD-80B8-7836E491FB6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17.23</c:v>
                </c:pt>
                <c:pt idx="1">
                  <c:v>21.46</c:v>
                </c:pt>
                <c:pt idx="2">
                  <c:v>30.87</c:v>
                </c:pt>
                <c:pt idx="3">
                  <c:v>38.86</c:v>
                </c:pt>
                <c:pt idx="4">
                  <c:v>38.479999999999997</c:v>
                </c:pt>
              </c:numCache>
            </c:numRef>
          </c:val>
          <c:extLst>
            <c:ext xmlns:c16="http://schemas.microsoft.com/office/drawing/2014/chart" uri="{C3380CC4-5D6E-409C-BE32-E72D297353CC}">
              <c16:uniqueId val="{00000000-D3A7-4C91-B8DD-2FE10627871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15.16</c:v>
                </c:pt>
                <c:pt idx="1">
                  <c:v>14.69</c:v>
                </c:pt>
                <c:pt idx="2">
                  <c:v>17.82</c:v>
                </c:pt>
                <c:pt idx="3">
                  <c:v>22.81</c:v>
                </c:pt>
                <c:pt idx="4">
                  <c:v>23.16</c:v>
                </c:pt>
              </c:numCache>
            </c:numRef>
          </c:val>
          <c:extLst>
            <c:ext xmlns:c16="http://schemas.microsoft.com/office/drawing/2014/chart" uri="{C3380CC4-5D6E-409C-BE32-E72D297353CC}">
              <c16:uniqueId val="{00000001-D3A7-4C91-B8DD-2FE10627871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-2.5099999999999998</c:v>
                </c:pt>
                <c:pt idx="1">
                  <c:v>4.7699999999999996</c:v>
                </c:pt>
                <c:pt idx="2">
                  <c:v>15.68</c:v>
                </c:pt>
                <c:pt idx="3">
                  <c:v>11.71</c:v>
                </c:pt>
                <c:pt idx="4">
                  <c:v>-0.97</c:v>
                </c:pt>
              </c:numCache>
            </c:numRef>
          </c:val>
          <c:smooth val="0"/>
          <c:extLst>
            <c:ext xmlns:c16="http://schemas.microsoft.com/office/drawing/2014/chart" uri="{C3380CC4-5D6E-409C-BE32-E72D297353CC}">
              <c16:uniqueId val="{00000002-D3A7-4C91-B8DD-2FE10627871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A3C-4B03-B69B-A34E346591A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A3C-4B03-B69B-A34E346591A4}"/>
            </c:ext>
          </c:extLst>
        </c:ser>
        <c:ser>
          <c:idx val="2"/>
          <c:order val="2"/>
          <c:tx>
            <c:strRef>
              <c:f>データシート!$A$29</c:f>
              <c:strCache>
                <c:ptCount val="1"/>
                <c:pt idx="0">
                  <c:v>国民健康保険事業（直診勘定）特別会計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A3C-4B03-B69B-A34E346591A4}"/>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0.08</c:v>
                </c:pt>
                <c:pt idx="4">
                  <c:v>#N/A</c:v>
                </c:pt>
                <c:pt idx="5">
                  <c:v>0</c:v>
                </c:pt>
                <c:pt idx="6">
                  <c:v>#N/A</c:v>
                </c:pt>
                <c:pt idx="7">
                  <c:v>0.01</c:v>
                </c:pt>
                <c:pt idx="8">
                  <c:v>#N/A</c:v>
                </c:pt>
                <c:pt idx="9">
                  <c:v>7.0000000000000007E-2</c:v>
                </c:pt>
              </c:numCache>
            </c:numRef>
          </c:val>
          <c:extLst>
            <c:ext xmlns:c16="http://schemas.microsoft.com/office/drawing/2014/chart" uri="{C3380CC4-5D6E-409C-BE32-E72D297353CC}">
              <c16:uniqueId val="{00000003-7A3C-4B03-B69B-A34E346591A4}"/>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7.0000000000000007E-2</c:v>
                </c:pt>
                <c:pt idx="2">
                  <c:v>#N/A</c:v>
                </c:pt>
                <c:pt idx="3">
                  <c:v>0.09</c:v>
                </c:pt>
                <c:pt idx="4">
                  <c:v>#N/A</c:v>
                </c:pt>
                <c:pt idx="5">
                  <c:v>0.11</c:v>
                </c:pt>
                <c:pt idx="6">
                  <c:v>#N/A</c:v>
                </c:pt>
                <c:pt idx="7">
                  <c:v>0.06</c:v>
                </c:pt>
                <c:pt idx="8">
                  <c:v>#N/A</c:v>
                </c:pt>
                <c:pt idx="9">
                  <c:v>0.09</c:v>
                </c:pt>
              </c:numCache>
            </c:numRef>
          </c:val>
          <c:extLst>
            <c:ext xmlns:c16="http://schemas.microsoft.com/office/drawing/2014/chart" uri="{C3380CC4-5D6E-409C-BE32-E72D297353CC}">
              <c16:uniqueId val="{00000004-7A3C-4B03-B69B-A34E346591A4}"/>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0.12</c:v>
                </c:pt>
              </c:numCache>
            </c:numRef>
          </c:val>
          <c:extLst>
            <c:ext xmlns:c16="http://schemas.microsoft.com/office/drawing/2014/chart" uri="{C3380CC4-5D6E-409C-BE32-E72D297353CC}">
              <c16:uniqueId val="{00000005-7A3C-4B03-B69B-A34E346591A4}"/>
            </c:ext>
          </c:extLst>
        </c:ser>
        <c:ser>
          <c:idx val="6"/>
          <c:order val="6"/>
          <c:tx>
            <c:strRef>
              <c:f>データシート!$A$33</c:f>
              <c:strCache>
                <c:ptCount val="1"/>
                <c:pt idx="0">
                  <c:v>漁業集落排水事業特別会計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0.13</c:v>
                </c:pt>
                <c:pt idx="3">
                  <c:v>#N/A</c:v>
                </c:pt>
                <c:pt idx="4">
                  <c:v>#N/A</c:v>
                </c:pt>
                <c:pt idx="5">
                  <c:v>0</c:v>
                </c:pt>
                <c:pt idx="6">
                  <c:v>#N/A</c:v>
                </c:pt>
                <c:pt idx="7">
                  <c:v>0.13</c:v>
                </c:pt>
                <c:pt idx="8">
                  <c:v>#N/A</c:v>
                </c:pt>
                <c:pt idx="9">
                  <c:v>0.21</c:v>
                </c:pt>
              </c:numCache>
            </c:numRef>
          </c:val>
          <c:extLst>
            <c:ext xmlns:c16="http://schemas.microsoft.com/office/drawing/2014/chart" uri="{C3380CC4-5D6E-409C-BE32-E72D297353CC}">
              <c16:uniqueId val="{00000006-7A3C-4B03-B69B-A34E346591A4}"/>
            </c:ext>
          </c:extLst>
        </c:ser>
        <c:ser>
          <c:idx val="7"/>
          <c:order val="7"/>
          <c:tx>
            <c:strRef>
              <c:f>データシート!$A$34</c:f>
              <c:strCache>
                <c:ptCount val="1"/>
                <c:pt idx="0">
                  <c:v>国民健康保険事業（事業勘定）特別会計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2.2400000000000002</c:v>
                </c:pt>
                <c:pt idx="2">
                  <c:v>#N/A</c:v>
                </c:pt>
                <c:pt idx="3">
                  <c:v>1.23</c:v>
                </c:pt>
                <c:pt idx="4">
                  <c:v>#N/A</c:v>
                </c:pt>
                <c:pt idx="5">
                  <c:v>0.92</c:v>
                </c:pt>
                <c:pt idx="6">
                  <c:v>#N/A</c:v>
                </c:pt>
                <c:pt idx="7">
                  <c:v>0.2</c:v>
                </c:pt>
                <c:pt idx="8">
                  <c:v>#N/A</c:v>
                </c:pt>
                <c:pt idx="9">
                  <c:v>0.49</c:v>
                </c:pt>
              </c:numCache>
            </c:numRef>
          </c:val>
          <c:extLst>
            <c:ext xmlns:c16="http://schemas.microsoft.com/office/drawing/2014/chart" uri="{C3380CC4-5D6E-409C-BE32-E72D297353CC}">
              <c16:uniqueId val="{00000007-7A3C-4B03-B69B-A34E346591A4}"/>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0.03</c:v>
                </c:pt>
                <c:pt idx="2">
                  <c:v>#N/A</c:v>
                </c:pt>
                <c:pt idx="3">
                  <c:v>0</c:v>
                </c:pt>
                <c:pt idx="4">
                  <c:v>#N/A</c:v>
                </c:pt>
                <c:pt idx="5">
                  <c:v>0.01</c:v>
                </c:pt>
                <c:pt idx="6">
                  <c:v>#N/A</c:v>
                </c:pt>
                <c:pt idx="7">
                  <c:v>0.68</c:v>
                </c:pt>
                <c:pt idx="8">
                  <c:v>#N/A</c:v>
                </c:pt>
                <c:pt idx="9">
                  <c:v>0.96</c:v>
                </c:pt>
              </c:numCache>
            </c:numRef>
          </c:val>
          <c:extLst>
            <c:ext xmlns:c16="http://schemas.microsoft.com/office/drawing/2014/chart" uri="{C3380CC4-5D6E-409C-BE32-E72D297353CC}">
              <c16:uniqueId val="{00000008-7A3C-4B03-B69B-A34E346591A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17.23</c:v>
                </c:pt>
                <c:pt idx="2">
                  <c:v>#N/A</c:v>
                </c:pt>
                <c:pt idx="3">
                  <c:v>21.46</c:v>
                </c:pt>
                <c:pt idx="4">
                  <c:v>#N/A</c:v>
                </c:pt>
                <c:pt idx="5">
                  <c:v>30.87</c:v>
                </c:pt>
                <c:pt idx="6">
                  <c:v>#N/A</c:v>
                </c:pt>
                <c:pt idx="7">
                  <c:v>38.86</c:v>
                </c:pt>
                <c:pt idx="8">
                  <c:v>#N/A</c:v>
                </c:pt>
                <c:pt idx="9">
                  <c:v>38.47</c:v>
                </c:pt>
              </c:numCache>
            </c:numRef>
          </c:val>
          <c:extLst>
            <c:ext xmlns:c16="http://schemas.microsoft.com/office/drawing/2014/chart" uri="{C3380CC4-5D6E-409C-BE32-E72D297353CC}">
              <c16:uniqueId val="{00000009-7A3C-4B03-B69B-A34E346591A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292</c:v>
                </c:pt>
                <c:pt idx="5">
                  <c:v>282</c:v>
                </c:pt>
                <c:pt idx="8">
                  <c:v>265</c:v>
                </c:pt>
                <c:pt idx="11">
                  <c:v>269</c:v>
                </c:pt>
                <c:pt idx="14">
                  <c:v>268</c:v>
                </c:pt>
              </c:numCache>
            </c:numRef>
          </c:val>
          <c:extLst>
            <c:ext xmlns:c16="http://schemas.microsoft.com/office/drawing/2014/chart" uri="{C3380CC4-5D6E-409C-BE32-E72D297353CC}">
              <c16:uniqueId val="{00000000-8DF8-433E-820C-51E0D2E0AFD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DF8-433E-820C-51E0D2E0AFD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DF8-433E-820C-51E0D2E0AFD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DF8-433E-820C-51E0D2E0AFD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37</c:v>
                </c:pt>
                <c:pt idx="3">
                  <c:v>31</c:v>
                </c:pt>
                <c:pt idx="6">
                  <c:v>36</c:v>
                </c:pt>
                <c:pt idx="9">
                  <c:v>37</c:v>
                </c:pt>
                <c:pt idx="12">
                  <c:v>27</c:v>
                </c:pt>
              </c:numCache>
            </c:numRef>
          </c:val>
          <c:extLst>
            <c:ext xmlns:c16="http://schemas.microsoft.com/office/drawing/2014/chart" uri="{C3380CC4-5D6E-409C-BE32-E72D297353CC}">
              <c16:uniqueId val="{00000004-8DF8-433E-820C-51E0D2E0AFD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F8-433E-820C-51E0D2E0AFD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DF8-433E-820C-51E0D2E0AFD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239</c:v>
                </c:pt>
                <c:pt idx="3">
                  <c:v>230</c:v>
                </c:pt>
                <c:pt idx="6">
                  <c:v>215</c:v>
                </c:pt>
                <c:pt idx="9">
                  <c:v>223</c:v>
                </c:pt>
                <c:pt idx="12">
                  <c:v>233</c:v>
                </c:pt>
              </c:numCache>
            </c:numRef>
          </c:val>
          <c:extLst>
            <c:ext xmlns:c16="http://schemas.microsoft.com/office/drawing/2014/chart" uri="{C3380CC4-5D6E-409C-BE32-E72D297353CC}">
              <c16:uniqueId val="{00000007-8DF8-433E-820C-51E0D2E0AFD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-16</c:v>
                </c:pt>
                <c:pt idx="2">
                  <c:v>#N/A</c:v>
                </c:pt>
                <c:pt idx="3">
                  <c:v>#N/A</c:v>
                </c:pt>
                <c:pt idx="4">
                  <c:v>-21</c:v>
                </c:pt>
                <c:pt idx="5">
                  <c:v>#N/A</c:v>
                </c:pt>
                <c:pt idx="6">
                  <c:v>#N/A</c:v>
                </c:pt>
                <c:pt idx="7">
                  <c:v>-14</c:v>
                </c:pt>
                <c:pt idx="8">
                  <c:v>#N/A</c:v>
                </c:pt>
                <c:pt idx="9">
                  <c:v>#N/A</c:v>
                </c:pt>
                <c:pt idx="10">
                  <c:v>-9</c:v>
                </c:pt>
                <c:pt idx="11">
                  <c:v>#N/A</c:v>
                </c:pt>
                <c:pt idx="12">
                  <c:v>#N/A</c:v>
                </c:pt>
                <c:pt idx="13">
                  <c:v>-8</c:v>
                </c:pt>
                <c:pt idx="14">
                  <c:v>#N/A</c:v>
                </c:pt>
              </c:numCache>
            </c:numRef>
          </c:val>
          <c:smooth val="0"/>
          <c:extLst>
            <c:ext xmlns:c16="http://schemas.microsoft.com/office/drawing/2014/chart" uri="{C3380CC4-5D6E-409C-BE32-E72D297353CC}">
              <c16:uniqueId val="{00000008-8DF8-433E-820C-51E0D2E0AFD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2338</c:v>
                </c:pt>
                <c:pt idx="5">
                  <c:v>2373</c:v>
                </c:pt>
                <c:pt idx="8">
                  <c:v>2500</c:v>
                </c:pt>
                <c:pt idx="11">
                  <c:v>2448</c:v>
                </c:pt>
                <c:pt idx="14">
                  <c:v>2256</c:v>
                </c:pt>
              </c:numCache>
            </c:numRef>
          </c:val>
          <c:extLst>
            <c:ext xmlns:c16="http://schemas.microsoft.com/office/drawing/2014/chart" uri="{C3380CC4-5D6E-409C-BE32-E72D297353CC}">
              <c16:uniqueId val="{00000000-0588-4FA1-B0CA-AFBF6CC46F0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35</c:v>
                </c:pt>
                <c:pt idx="5">
                  <c:v>31</c:v>
                </c:pt>
                <c:pt idx="8">
                  <c:v>27</c:v>
                </c:pt>
                <c:pt idx="11">
                  <c:v>23</c:v>
                </c:pt>
                <c:pt idx="14">
                  <c:v>19</c:v>
                </c:pt>
              </c:numCache>
            </c:numRef>
          </c:val>
          <c:extLst>
            <c:ext xmlns:c16="http://schemas.microsoft.com/office/drawing/2014/chart" uri="{C3380CC4-5D6E-409C-BE32-E72D297353CC}">
              <c16:uniqueId val="{00000001-0588-4FA1-B0CA-AFBF6CC46F0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2530</c:v>
                </c:pt>
                <c:pt idx="5">
                  <c:v>2503</c:v>
                </c:pt>
                <c:pt idx="8">
                  <c:v>2733</c:v>
                </c:pt>
                <c:pt idx="11">
                  <c:v>2989</c:v>
                </c:pt>
                <c:pt idx="14">
                  <c:v>3182</c:v>
                </c:pt>
              </c:numCache>
            </c:numRef>
          </c:val>
          <c:extLst>
            <c:ext xmlns:c16="http://schemas.microsoft.com/office/drawing/2014/chart" uri="{C3380CC4-5D6E-409C-BE32-E72D297353CC}">
              <c16:uniqueId val="{00000002-0588-4FA1-B0CA-AFBF6CC46F0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588-4FA1-B0CA-AFBF6CC46F0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588-4FA1-B0CA-AFBF6CC46F0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588-4FA1-B0CA-AFBF6CC46F0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388</c:v>
                </c:pt>
                <c:pt idx="3">
                  <c:v>252</c:v>
                </c:pt>
                <c:pt idx="6">
                  <c:v>367</c:v>
                </c:pt>
                <c:pt idx="9">
                  <c:v>429</c:v>
                </c:pt>
                <c:pt idx="12">
                  <c:v>332</c:v>
                </c:pt>
              </c:numCache>
            </c:numRef>
          </c:val>
          <c:extLst>
            <c:ext xmlns:c16="http://schemas.microsoft.com/office/drawing/2014/chart" uri="{C3380CC4-5D6E-409C-BE32-E72D297353CC}">
              <c16:uniqueId val="{00000006-0588-4FA1-B0CA-AFBF6CC46F0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588-4FA1-B0CA-AFBF6CC46F0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238</c:v>
                </c:pt>
                <c:pt idx="3">
                  <c:v>203</c:v>
                </c:pt>
                <c:pt idx="6">
                  <c:v>192</c:v>
                </c:pt>
                <c:pt idx="9">
                  <c:v>180</c:v>
                </c:pt>
                <c:pt idx="12">
                  <c:v>182</c:v>
                </c:pt>
              </c:numCache>
            </c:numRef>
          </c:val>
          <c:extLst>
            <c:ext xmlns:c16="http://schemas.microsoft.com/office/drawing/2014/chart" uri="{C3380CC4-5D6E-409C-BE32-E72D297353CC}">
              <c16:uniqueId val="{00000008-0588-4FA1-B0CA-AFBF6CC46F0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588-4FA1-B0CA-AFBF6CC46F0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1747</c:v>
                </c:pt>
                <c:pt idx="3">
                  <c:v>1777</c:v>
                </c:pt>
                <c:pt idx="6">
                  <c:v>2019</c:v>
                </c:pt>
                <c:pt idx="9">
                  <c:v>2028</c:v>
                </c:pt>
                <c:pt idx="12">
                  <c:v>2077</c:v>
                </c:pt>
              </c:numCache>
            </c:numRef>
          </c:val>
          <c:extLst>
            <c:ext xmlns:c16="http://schemas.microsoft.com/office/drawing/2014/chart" uri="{C3380CC4-5D6E-409C-BE32-E72D297353CC}">
              <c16:uniqueId val="{0000000A-0588-4FA1-B0CA-AFBF6CC46F0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588-4FA1-B0CA-AFBF6CC46F0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404</c:v>
                </c:pt>
                <c:pt idx="1">
                  <c:v>504</c:v>
                </c:pt>
                <c:pt idx="2">
                  <c:v>504</c:v>
                </c:pt>
              </c:numCache>
            </c:numRef>
          </c:val>
          <c:extLst>
            <c:ext xmlns:c16="http://schemas.microsoft.com/office/drawing/2014/chart" uri="{C3380CC4-5D6E-409C-BE32-E72D297353CC}">
              <c16:uniqueId val="{00000000-FA6C-4A35-BBA8-3714A13003B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c:v>
                </c:pt>
                <c:pt idx="1">
                  <c:v>1</c:v>
                </c:pt>
                <c:pt idx="2">
                  <c:v>151</c:v>
                </c:pt>
              </c:numCache>
            </c:numRef>
          </c:val>
          <c:extLst>
            <c:ext xmlns:c16="http://schemas.microsoft.com/office/drawing/2014/chart" uri="{C3380CC4-5D6E-409C-BE32-E72D297353CC}">
              <c16:uniqueId val="{00000001-FA6C-4A35-BBA8-3714A13003B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2066</c:v>
                </c:pt>
                <c:pt idx="1">
                  <c:v>2224</c:v>
                </c:pt>
                <c:pt idx="2">
                  <c:v>2229</c:v>
                </c:pt>
              </c:numCache>
            </c:numRef>
          </c:val>
          <c:extLst>
            <c:ext xmlns:c16="http://schemas.microsoft.com/office/drawing/2014/chart" uri="{C3380CC4-5D6E-409C-BE32-E72D297353CC}">
              <c16:uniqueId val="{00000002-FA6C-4A35-BBA8-3714A13003B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{1037739E-2B28-4414-B6F1-2729B50C387B}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8C3-487B-B9A2-DB811476C87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{13B03C70-70BF-4465-B4B1-49FD6D7CD821}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8C3-487B-B9A2-DB811476C87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{7F3F6658-978B-4353-9160-DF48CD037894}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8C3-487B-B9A2-DB811476C87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{FFBF5046-D4B4-468E-987E-69344B1024CF}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8C3-487B-B9A2-DB811476C87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{0EE740A8-B85A-4A62-8F0A-302D429B73DC}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8C3-487B-B9A2-DB811476C87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{D4BDC7EF-F023-4A7A-9DA1-EB62BF043AF4}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8C3-487B-B9A2-DB811476C87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{2F81873C-835D-40CA-ADA4-656C0093618D}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8C3-487B-B9A2-DB811476C87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{21307410-9422-4D5C-989A-B1A942C3C566}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8C3-487B-B9A2-DB811476C87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{745DE048-5C95-4063-B946-DF4EAD3837BF}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8C3-487B-B9A2-DB811476C87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57.2</c:v>
                </c:pt>
                <c:pt idx="8">
                  <c:v>58.6</c:v>
                </c:pt>
                <c:pt idx="16">
                  <c:v>59</c:v>
                </c:pt>
                <c:pt idx="24">
                  <c:v>60.6</c:v>
                </c:pt>
                <c:pt idx="32">
                  <c:v>62.1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8C3-487B-B9A2-DB811476C87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{28084A35-EEB7-46B5-9357-D02ECD1BD0AB}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8C3-487B-B9A2-DB811476C87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{CD3BF484-7CC5-4C9D-A21C-FDE313227D1F}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8C3-487B-B9A2-DB811476C87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{1088C012-713F-4F7A-99F8-0274EB95CDB9}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8C3-487B-B9A2-DB811476C87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{269BEEF7-FBFF-45A9-8023-D4A636128F37}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8C3-487B-B9A2-DB811476C87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{BF6B6409-9CA5-4029-A3BF-62B2E0E6660E}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8C3-487B-B9A2-DB811476C87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{39D0A78B-E725-43AB-859F-5A4FD49374B2}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8C3-487B-B9A2-DB811476C87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{4960127D-BE1E-4778-85B8-4239A3E944CD}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8C3-487B-B9A2-DB811476C87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{F31B1A93-C13C-483C-A652-F9112BDB9C4E}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8C3-487B-B9A2-DB811476C87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{366DAD78-425A-44A9-B515-FC71A916ADF8}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8C3-487B-B9A2-DB811476C87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8C3-487B-B9A2-DB811476C877}"/>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{B86CC714-5B20-4E6D-A174-BE88F889BA37}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765-4D7D-882F-50E904EB4BB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{2DFF25E7-3392-4450-A0F7-DFE4F805FA0B}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765-4D7D-882F-50E904EB4BB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{8F0ABCF5-08F5-4997-AF2F-2A6EFBBA5520}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765-4D7D-882F-50E904EB4BB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{B46C4009-22A7-4FC7-A71E-6405D1982CCA}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765-4D7D-882F-50E904EB4BB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{CCFB598A-7DAC-42F2-84B1-8CBA00C198B7}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765-4D7D-882F-50E904EB4BB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{D1F46B8E-62F3-4CE3-9EF3-A37AA33A8C59}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765-4D7D-882F-50E904EB4BB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{B18BF2FC-C829-464A-A825-2B5D9D83537F}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765-4D7D-882F-50E904EB4BB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{E0C44DAF-CC11-4927-B36D-E140C4EB9E00}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765-4D7D-882F-50E904EB4BB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{8C057584-A833-476F-9DF8-03E2973D970D}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765-4D7D-882F-50E904EB4BB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-1.1000000000000001</c:v>
                </c:pt>
                <c:pt idx="16">
                  <c:v>-0.9</c:v>
                </c:pt>
                <c:pt idx="24">
                  <c:v>-0.7</c:v>
                </c:pt>
                <c:pt idx="32">
                  <c:v>-0.5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765-4D7D-882F-50E904EB4BB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{B1449DB7-2E25-41C3-BE55-7B56E82B478F}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765-4D7D-882F-50E904EB4BB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{AEBBF341-ACD4-45C5-9F87-A9317F57CF80}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765-4D7D-882F-50E904EB4BB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{37D26F62-BED6-4840-A71D-B6091305141B}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765-4D7D-882F-50E904EB4BB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{EC045307-20E7-4E13-96AC-4B6969867661}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765-4D7D-882F-50E904EB4BB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{F861D86A-70E5-4C82-BE58-AEFB411BC070}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765-4D7D-882F-50E904EB4BB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{ED39034A-BAC4-472D-8C5E-FBDBBE06765D}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765-4D7D-882F-50E904EB4BBF}"/>
                </c:ext>
              </c:extLst>
            </c:dLbl>
            <c:dLbl>
              <c:idx val="16"/>
              <c:layout>
                <c:manualLayout>
                  <c:x val="-4.490505736590117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{38974D40-1988-42BD-887E-8A72794966CE}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765-4D7D-882F-50E904EB4BBF}"/>
                </c:ext>
              </c:extLst>
            </c:dLbl>
            <c:dLbl>
              <c:idx val="24"/>
              <c:layout>
                <c:manualLayout>
                  <c:x val="-1.82356280842499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{5BC1CFF7-84DE-443C-BAC6-971D623A5736}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765-4D7D-882F-50E904EB4BB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{4F3C90E6-4ABB-48E1-8B4F-2267C3894BB6}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765-4D7D-882F-50E904EB4BB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765-4D7D-882F-50E904EB4BBF}"/>
            </c:ext>
          </c:extLst>
        </c:ser>
        <c:dLbls>
          <c:showLegendKey val="0"/>
          <c:showVal val="1"/>
          <c:showCatName val="0"/>
          <c:showSerName val="0"/>
          <c:showPercent val="0"/>
          <c:showBubbleSize val="0"/>
        </c:dLbls>
        <c:axId val="84219776"/>
        <c:axId val="84234240"/>
      </c:scatterChart>
      <c:valAx>
        <c:axId val="84219776"/>
        <c:scaling>
          <c:orientation val="maxMin"/>
          <c:max val="7.8"/>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山口県阿武町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れまで可能な限りの繰上償還を実施するとともに、新規借入等の抑制を行ってきたことにより地方債残高も減少傾向で推移してきたことに加え、起債する際は、元利償還金等に対する交付税措置額の高い起債（過疎債等）を主に利用するなど、実質公債費比率の減少に努めており、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年度から単年度で比率がマイナスとなっている。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ただし、近年の事業増に伴い、新規借入額が増加したことから、今後の公債費が増える見込みである。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年度において、減債基金に</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千万円積立したが、満期一括償還地方債の借入はないため、当該地方債の償還に係る財源ではない。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山口県阿武町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れまで取り組んできた行財政改革の効果により地方債残高をはじめ将来負担額を構成する各指標とも減少傾向で推移してきたが、今年度は事業増により地方債残高が増加した。しかしながら、地方債の充当可能基金も取り崩さずに財政運営ができていることから、将来負担比率は算出され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今後も引き続き健全財政を維持する。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山口県阿武町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今年度はふるさと振興基金等から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543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万円取崩し、主な積立については、減債基金に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千万円を積立て、基金全体では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6077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今後の施設整備に際し、必要な財源として取崩予定であるが、毎年度収支の状況をみながら、計画的に積立も行っていく予定。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・地域福祉基金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地域福祉の充実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・ふるさと振興基金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地域振興、文化振興、ふるさと振興</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・ふるさと水と土保全基金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農地の保全及び集落共同活動の強化</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・観光施設等整備基金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観光施設の整備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・森林環境管理基金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森林環境の整備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今年度は、公共施設整備基金へ</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千万円・預金利子を積立て、ふるさと振興基金へのふるさと寄附金の積立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返礼品経費を除く</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、観光施設整備基金への入湯税の積立等により増額となっている。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それぞれの基金の設置目的に沿って、各種事業を実施する際の財源として活用するとともに、毎年度収支の状況をみながら、計画的に積立も行っていく予定。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今年度は積立及び取崩は行っていない。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％程度を基金として保有しており、今後は毎年度収支の状況をみながら、計画的に積立を行っていく予定。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千万円を積み立て、残高を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毎年度の収支状況をみながら、計画的に積立を行う。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386CD7A-3158-4ABF-8A5E-4E6452E704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CA9135A-3742-4617-B487-D9B14B795E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B37B4086-2AA2-41BA-95D0-5D6B86B7AA65}"/>
            </a:ext>
          </a:extLst>
        </xdr:cNvPr>
        <xdr:cNvSpPr/>
      </xdr:nvSpPr>
      <xdr:spPr>
        <a:xfrm>
          <a:off x="117633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86A52E24-4E37-458F-AAE9-80103CA3E8A2}"/>
            </a:ext>
          </a:extLst>
        </xdr:cNvPr>
        <xdr:cNvSpPr/>
      </xdr:nvSpPr>
      <xdr:spPr>
        <a:xfrm>
          <a:off x="131349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1E9843E8-4F12-4355-9377-3735D837AF3B}"/>
            </a:ext>
          </a:extLst>
        </xdr:cNvPr>
        <xdr:cNvSpPr/>
      </xdr:nvSpPr>
      <xdr:spPr>
        <a:xfrm>
          <a:off x="145065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F52232F5-75EE-47BC-ADEE-DB11C3A9E66A}"/>
            </a:ext>
          </a:extLst>
        </xdr:cNvPr>
        <xdr:cNvSpPr/>
      </xdr:nvSpPr>
      <xdr:spPr>
        <a:xfrm>
          <a:off x="158781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E82F8115-77FE-4BBC-882F-AEEE8F13388F}"/>
            </a:ext>
          </a:extLst>
        </xdr:cNvPr>
        <xdr:cNvSpPr/>
      </xdr:nvSpPr>
      <xdr:spPr>
        <a:xfrm>
          <a:off x="172497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6F68F6B-B85B-4905-9827-C170F51F7878}"/>
            </a:ext>
          </a:extLst>
        </xdr:cNvPr>
        <xdr:cNvSpPr/>
      </xdr:nvSpPr>
      <xdr:spPr>
        <a:xfrm>
          <a:off x="117633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FEAF6A22-D9AD-4C39-812B-70096AE3B5B2}"/>
            </a:ext>
          </a:extLst>
        </xdr:cNvPr>
        <xdr:cNvSpPr/>
      </xdr:nvSpPr>
      <xdr:spPr>
        <a:xfrm>
          <a:off x="131349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12B0833D-F9CF-442E-A41D-710E5746CA10}"/>
            </a:ext>
          </a:extLst>
        </xdr:cNvPr>
        <xdr:cNvSpPr/>
      </xdr:nvSpPr>
      <xdr:spPr>
        <a:xfrm>
          <a:off x="145065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9C2481A1-0F8E-4F18-9A3B-B57FB8E6C120}"/>
            </a:ext>
          </a:extLst>
        </xdr:cNvPr>
        <xdr:cNvSpPr/>
      </xdr:nvSpPr>
      <xdr:spPr>
        <a:xfrm>
          <a:off x="158781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24BCF870-1166-411C-85FF-CD2D03CD3847}"/>
            </a:ext>
          </a:extLst>
        </xdr:cNvPr>
        <xdr:cNvSpPr/>
      </xdr:nvSpPr>
      <xdr:spPr>
        <a:xfrm>
          <a:off x="172497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DA532BC-FB23-4440-B21D-FA7EB7301696}"/>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27D1F470-0C2D-4FAA-A5ED-8F979CCAE6B6}"/>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F26E6D0F-FB77-43FB-BD0C-290CB6CB91A8}"/>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BFB10F6E-5B8B-409F-A01B-D52E931688B5}"/>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山口県阿武町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925EA674-C5FD-47B3-B2AB-FDA964EBC509}"/>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FC08D017-9DC0-4D19-89DC-CEBE2ECF89DC}"/>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E3EE09A-F83D-4875-9707-5097DEA1F4DE}"/>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1CD2B1DD-1BAC-4BA5-9F68-1DC23C355A85}"/>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F5438AC0-230E-4077-8620-622A65723D90}"/>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910BE6CA-9BFD-46DE-B3F8-5A8BA1DB33AD}"/>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3,028
2,998
115.95
4,194,655
3,218,992
837,691
2,177,170
2,076,979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F4702707-F344-4BCB-882C-72365746275B}"/>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EBE11760-3C32-4173-B2E1-9A434401A48F}"/>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6DFC2DFB-C228-4F20-8C73-39894BB7D60A}"/>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7D802CF2-414D-47F3-BF9B-053E99DAD403}"/>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67491434-087A-4D16-9112-36E6058B49EE}"/>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17847DF9-6A86-4302-9C18-9707CDB538E7}"/>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3D5BA784-8D65-47F8-8910-E94E2639AC6E}"/>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CB0BE44E-4656-4974-8B35-D10E6BB786C1}"/>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FE1F1FBE-34CD-42CE-8944-40F32AF7F59B}"/>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9F1B05A9-1AB5-4DD0-A96D-235DB71687F9}"/>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EF47D9BB-B7C4-4315-97CE-B98BC1E6A7E3}"/>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9737914D-BEF5-4A33-B98A-80557C2B9BB8}"/>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B8E69A22-75BA-4E76-B0A9-DFF5CAE2BF9B}"/>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E8BA3C0E-F7BA-4D74-823A-80911595388C}"/>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24F7DBDF-06CC-4C1C-B2C8-8E4D65180CF0}"/>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951766A8-39B8-4A7F-B1B6-D2B1FC777D8D}"/>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F39867F2-2300-45CC-B8E0-0EB84BE24311}"/>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FFED5750-EDB2-47C5-B7A0-06797D6495FF}"/>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369B5970-AD4F-4662-BDC5-4A8FD45722CB}"/>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B47D9BFD-F04E-4FA4-8954-8E1571BB2BB0}"/>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8F59A586-F00C-4820-B78F-582A0CFDF95D}"/>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125F7DDE-AABF-408E-A324-860F461CD0AA}"/>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1A7B2941-2E1A-4EF9-85CA-B34E29CAF3C9}"/>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BF6A993E-CE09-452C-9BDD-14874165A8CA}"/>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213EBE09-8A54-45EF-84A3-0E3487F4D5B3}"/>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90EF8D09-065E-45F1-B09B-2F29FABDB9FF}"/>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6A488799-F582-4ED2-8458-2EB61210B7CC}"/>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E4E12282-CD1A-46BA-928A-49676985984C}"/>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90AE947-6FD6-4075-854B-A1B042670D74}"/>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E96AD536-CC78-439E-9A5B-B0A59EC3F2D8}"/>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C924135C-3D49-43F5-A90E-EF7373CA4CD9}"/>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23229F86-02B1-4914-A9D2-92E2D789160A}"/>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3E057676-4AB4-404D-9165-87070B40C0EB}"/>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FB137CC3-EA00-4235-863A-6B5C3B2B23FF}"/>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BB1FAE61-E310-4CEF-B845-E19325EB3F29}"/>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有形固定資産原価償却率は山口県平均より</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％、全国平均よ</a:t>
          </a:r>
          <a:r>
            <a:rPr kumimoji="1" lang="ja-JP" altLang="en-US" sz="1100">
              <a:solidFill>
                <a:schemeClr val="dk1"/>
              </a:solidFill>
              <a:effectLst/>
              <a:latin typeface="+mn-lt"/>
              <a:ea typeface="+mn-ea"/>
              <a:cs typeface="+mn-cs"/>
            </a:rPr>
            <a:t>り</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％低く、類似団体平均値より低く推移している。</a:t>
          </a:r>
          <a:endParaRPr lang="ja-JP" altLang="ja-JP">
            <a:effectLst/>
          </a:endParaRPr>
        </a:p>
        <a:p>
          <a:r>
            <a:rPr kumimoji="1" lang="ja-JP" altLang="ja-JP" sz="1100">
              <a:solidFill>
                <a:schemeClr val="dk1"/>
              </a:solidFill>
              <a:effectLst/>
              <a:latin typeface="+mn-lt"/>
              <a:ea typeface="+mn-ea"/>
              <a:cs typeface="+mn-cs"/>
            </a:rPr>
            <a:t>これは、既に施設の統廃合、集約化等を進めてきたことにより、全体的には他団体と比較して老朽化対策に急を要する施設数が少ないことを示しており、今後の長寿命化対策等を中長期的な視点で計画的に取り組みやすい状況にあると考えられる。しかし、年々上昇傾向にあるため、老朽化対策に引き続き取り組んで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CD48EDF7-BAB7-4827-AA0E-78275B58F514}"/>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13386077-9B5D-40CD-B80F-D531943B2412}"/>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43488D21-3F1E-4111-BDB6-0179858414AE}"/>
            </a:ext>
          </a:extLst>
        </xdr:cNvPr>
        <xdr:cNvSpPr txBox="1"/>
      </xdr:nvSpPr>
      <xdr:spPr>
        <a:xfrm>
          <a:off x="741836" y="67229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D3409340-3297-4B2B-9045-E10D48BEE86F}"/>
            </a:ext>
          </a:extLst>
        </xdr:cNvPr>
        <xdr:cNvCxnSpPr/>
      </xdr:nvCxnSpPr>
      <xdr:spPr>
        <a:xfrm>
          <a:off x="1158875" y="64071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00872273-DF78-4600-8150-859B9A5927D8}"/>
            </a:ext>
          </a:extLst>
        </xdr:cNvPr>
        <xdr:cNvSpPr txBox="1"/>
      </xdr:nvSpPr>
      <xdr:spPr>
        <a:xfrm>
          <a:off x="741836" y="632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BB37AE22-C5B4-4479-A77C-1323AB5697ED}"/>
            </a:ext>
          </a:extLst>
        </xdr:cNvPr>
        <xdr:cNvCxnSpPr/>
      </xdr:nvCxnSpPr>
      <xdr:spPr>
        <a:xfrm>
          <a:off x="1158875" y="599757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A273C84C-B8AA-4593-AB31-6803BD0B0B83}"/>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BDDC94E0-5D53-4895-B14A-7E052D0F907F}"/>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B6BC5309-464F-4585-AA8D-F826CF573AFD}"/>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AFDAF09B-7510-49E8-A9B8-C488523AE710}"/>
            </a:ext>
          </a:extLst>
        </xdr:cNvPr>
        <xdr:cNvCxnSpPr/>
      </xdr:nvCxnSpPr>
      <xdr:spPr>
        <a:xfrm>
          <a:off x="1158875" y="51879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1E4108C3-4D82-4B77-BC64-50488ED6E882}"/>
            </a:ext>
          </a:extLst>
        </xdr:cNvPr>
        <xdr:cNvSpPr txBox="1"/>
      </xdr:nvSpPr>
      <xdr:spPr>
        <a:xfrm>
          <a:off x="789956" y="5094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DC4AFFD0-0E3F-4BB7-9A89-BA66D4095ABC}"/>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F552B368-ED0E-4DF8-ABA1-01AC8ED1FF3B}"/>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E1025EFD-23F6-4509-8465-C4D3F52CC597}"/>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3" name="直線コネクタ 72">
          <a:extLst>
            <a:ext uri="{FF2B5EF4-FFF2-40B4-BE49-F238E27FC236}">
              <a16:creationId xmlns:a16="http://schemas.microsoft.com/office/drawing/2014/main" id="{2F0EC4E7-DC44-4395-869D-E6B984F77315}"/>
            </a:ext>
          </a:extLst>
        </xdr:cNvPr>
        <xdr:cNvCxnSpPr/>
      </xdr:nvCxnSpPr>
      <xdr:spPr>
        <a:xfrm flipV="1">
          <a:off x="4306570" y="5073650"/>
          <a:ext cx="1270" cy="106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4" name="有形固定資産減価償却率最小値テキスト">
          <a:extLst>
            <a:ext uri="{FF2B5EF4-FFF2-40B4-BE49-F238E27FC236}">
              <a16:creationId xmlns:a16="http://schemas.microsoft.com/office/drawing/2014/main" id="{49152173-9F95-41A5-A2CF-DFFBAD3F8D4C}"/>
            </a:ext>
          </a:extLst>
        </xdr:cNvPr>
        <xdr:cNvSpPr txBox="1"/>
      </xdr:nvSpPr>
      <xdr:spPr>
        <a:xfrm>
          <a:off x="4359275" y="614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5" name="直線コネクタ 74">
          <a:extLst>
            <a:ext uri="{FF2B5EF4-FFF2-40B4-BE49-F238E27FC236}">
              <a16:creationId xmlns:a16="http://schemas.microsoft.com/office/drawing/2014/main" id="{32ED5785-8FC1-42E2-BDE0-8F7FD1C1F2F4}"/>
            </a:ext>
          </a:extLst>
        </xdr:cNvPr>
        <xdr:cNvCxnSpPr/>
      </xdr:nvCxnSpPr>
      <xdr:spPr>
        <a:xfrm>
          <a:off x="4216400" y="614133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6" name="有形固定資産減価償却率最大値テキスト">
          <a:extLst>
            <a:ext uri="{FF2B5EF4-FFF2-40B4-BE49-F238E27FC236}">
              <a16:creationId xmlns:a16="http://schemas.microsoft.com/office/drawing/2014/main" id="{C4429AFC-1EC8-4DD4-B785-D105B5F7161F}"/>
            </a:ext>
          </a:extLst>
        </xdr:cNvPr>
        <xdr:cNvSpPr txBox="1"/>
      </xdr:nvSpPr>
      <xdr:spPr>
        <a:xfrm>
          <a:off x="4359275" y="486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7" name="直線コネクタ 76">
          <a:extLst>
            <a:ext uri="{FF2B5EF4-FFF2-40B4-BE49-F238E27FC236}">
              <a16:creationId xmlns:a16="http://schemas.microsoft.com/office/drawing/2014/main" id="{3FC65770-75D0-4672-8ABF-D85CA9C7A7B8}"/>
            </a:ext>
          </a:extLst>
        </xdr:cNvPr>
        <xdr:cNvCxnSpPr/>
      </xdr:nvCxnSpPr>
      <xdr:spPr>
        <a:xfrm>
          <a:off x="4216400" y="507365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128033</xdr:rowOff>
    </xdr:from>
    <xdr:ext cx="405111" cy="259045"/>
    <xdr:sp macro="" textlink="">
      <xdr:nvSpPr>
        <xdr:cNvPr id="78" name="有形固定資産減価償却率平均値テキスト">
          <a:extLst>
            <a:ext uri="{FF2B5EF4-FFF2-40B4-BE49-F238E27FC236}">
              <a16:creationId xmlns:a16="http://schemas.microsoft.com/office/drawing/2014/main" id="{5BEB235E-7837-4C70-9F06-3495EA3D28D8}"/>
            </a:ext>
          </a:extLst>
        </xdr:cNvPr>
        <xdr:cNvSpPr txBox="1"/>
      </xdr:nvSpPr>
      <xdr:spPr>
        <a:xfrm>
          <a:off x="4359275" y="56398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9" name="フローチャート: 判断 78">
          <a:extLst>
            <a:ext uri="{FF2B5EF4-FFF2-40B4-BE49-F238E27FC236}">
              <a16:creationId xmlns:a16="http://schemas.microsoft.com/office/drawing/2014/main" id="{03400611-5F44-4CA0-BF1E-C20D5C33D324}"/>
            </a:ext>
          </a:extLst>
        </xdr:cNvPr>
        <xdr:cNvSpPr/>
      </xdr:nvSpPr>
      <xdr:spPr>
        <a:xfrm>
          <a:off x="4254500" y="566458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80" name="フローチャート: 判断 79">
          <a:extLst>
            <a:ext uri="{FF2B5EF4-FFF2-40B4-BE49-F238E27FC236}">
              <a16:creationId xmlns:a16="http://schemas.microsoft.com/office/drawing/2014/main" id="{0EDA5E2E-B2F3-413E-A620-EB8DE1F39BBE}"/>
            </a:ext>
          </a:extLst>
        </xdr:cNvPr>
        <xdr:cNvSpPr/>
      </xdr:nvSpPr>
      <xdr:spPr>
        <a:xfrm>
          <a:off x="3616325" y="561809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1" name="フローチャート: 判断 80">
          <a:extLst>
            <a:ext uri="{FF2B5EF4-FFF2-40B4-BE49-F238E27FC236}">
              <a16:creationId xmlns:a16="http://schemas.microsoft.com/office/drawing/2014/main" id="{ED5141C5-CA3C-43C7-AE58-BD2D20CEF288}"/>
            </a:ext>
          </a:extLst>
        </xdr:cNvPr>
        <xdr:cNvSpPr/>
      </xdr:nvSpPr>
      <xdr:spPr>
        <a:xfrm>
          <a:off x="2930525" y="558152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2" name="フローチャート: 判断 81">
          <a:extLst>
            <a:ext uri="{FF2B5EF4-FFF2-40B4-BE49-F238E27FC236}">
              <a16:creationId xmlns:a16="http://schemas.microsoft.com/office/drawing/2014/main" id="{5ADE7455-FF9B-4CAB-81A1-78BE8262AF56}"/>
            </a:ext>
          </a:extLst>
        </xdr:cNvPr>
        <xdr:cNvSpPr/>
      </xdr:nvSpPr>
      <xdr:spPr>
        <a:xfrm>
          <a:off x="2244725" y="55619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a:extLst>
            <a:ext uri="{FF2B5EF4-FFF2-40B4-BE49-F238E27FC236}">
              <a16:creationId xmlns:a16="http://schemas.microsoft.com/office/drawing/2014/main" id="{CA858CCB-938E-4F25-BABB-C5CD2B6A5ECE}"/>
            </a:ext>
          </a:extLst>
        </xdr:cNvPr>
        <xdr:cNvSpPr/>
      </xdr:nvSpPr>
      <xdr:spPr>
        <a:xfrm>
          <a:off x="1558925" y="554469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4CDE4638-8772-4E27-9EBC-07E068196673}"/>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C82E3C75-D261-4D23-87BD-3E389EB5F3CD}"/>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4EBA8F8-13C5-4F0B-9B7B-2CE2C6ED1FE5}"/>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5FE7DAE4-52FA-459E-912B-4F4A9A7C809A}"/>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5497915-D347-4FF6-A800-0FB06CDE77B7}"/>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67564</xdr:rowOff>
    </xdr:from>
    <xdr:to>
      <xdr:col>23</xdr:col>
      <xdr:colOff>136525</xdr:colOff>
      <xdr:row>29</xdr:row>
      <xdr:rowOff>169164</xdr:rowOff>
    </xdr:to>
    <xdr:sp macro="" textlink="">
      <xdr:nvSpPr>
        <xdr:cNvPr id="89" name="楕円 88">
          <a:extLst>
            <a:ext uri="{FF2B5EF4-FFF2-40B4-BE49-F238E27FC236}">
              <a16:creationId xmlns:a16="http://schemas.microsoft.com/office/drawing/2014/main" id="{820219ED-9497-476B-B476-BCBBB8FD7BB9}"/>
            </a:ext>
          </a:extLst>
        </xdr:cNvPr>
        <xdr:cNvSpPr/>
      </xdr:nvSpPr>
      <xdr:spPr>
        <a:xfrm>
          <a:off x="4254500" y="557936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90441</xdr:rowOff>
    </xdr:from>
    <xdr:ext cx="405111" cy="259045"/>
    <xdr:sp macro="" textlink="">
      <xdr:nvSpPr>
        <xdr:cNvPr id="90" name="有形固定資産減価償却率該当値テキスト">
          <a:extLst>
            <a:ext uri="{FF2B5EF4-FFF2-40B4-BE49-F238E27FC236}">
              <a16:creationId xmlns:a16="http://schemas.microsoft.com/office/drawing/2014/main" id="{450DE9C2-672F-4502-85B6-8420E1EAF6DF}"/>
            </a:ext>
          </a:extLst>
        </xdr:cNvPr>
        <xdr:cNvSpPr txBox="1"/>
      </xdr:nvSpPr>
      <xdr:spPr>
        <a:xfrm>
          <a:off x="4359275" y="544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35179</xdr:rowOff>
    </xdr:from>
    <xdr:to>
      <xdr:col>19</xdr:col>
      <xdr:colOff>187325</xdr:colOff>
      <xdr:row>29</xdr:row>
      <xdr:rowOff>136779</xdr:rowOff>
    </xdr:to>
    <xdr:sp macro="" textlink="">
      <xdr:nvSpPr>
        <xdr:cNvPr id="91" name="楕円 90">
          <a:extLst>
            <a:ext uri="{FF2B5EF4-FFF2-40B4-BE49-F238E27FC236}">
              <a16:creationId xmlns:a16="http://schemas.microsoft.com/office/drawing/2014/main" id="{4AA57675-F8F6-4D92-9BF3-3CC90B1D1010}"/>
            </a:ext>
          </a:extLst>
        </xdr:cNvPr>
        <xdr:cNvSpPr/>
      </xdr:nvSpPr>
      <xdr:spPr>
        <a:xfrm>
          <a:off x="3616325" y="555015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85979</xdr:rowOff>
    </xdr:from>
    <xdr:to>
      <xdr:col>23</xdr:col>
      <xdr:colOff>85725</xdr:colOff>
      <xdr:row>29</xdr:row>
      <xdr:rowOff>118364</xdr:rowOff>
    </xdr:to>
    <xdr:cxnSp macro="">
      <xdr:nvCxnSpPr>
        <xdr:cNvPr id="92" name="直線コネクタ 91">
          <a:extLst>
            <a:ext uri="{FF2B5EF4-FFF2-40B4-BE49-F238E27FC236}">
              <a16:creationId xmlns:a16="http://schemas.microsoft.com/office/drawing/2014/main" id="{F896DCFF-CF4A-47F7-BE8C-EB183A618FD5}"/>
            </a:ext>
          </a:extLst>
        </xdr:cNvPr>
        <xdr:cNvCxnSpPr/>
      </xdr:nvCxnSpPr>
      <xdr:spPr>
        <a:xfrm>
          <a:off x="3673475" y="5597779"/>
          <a:ext cx="628650" cy="3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635</xdr:rowOff>
    </xdr:from>
    <xdr:to>
      <xdr:col>15</xdr:col>
      <xdr:colOff>187325</xdr:colOff>
      <xdr:row>29</xdr:row>
      <xdr:rowOff>102235</xdr:rowOff>
    </xdr:to>
    <xdr:sp macro="" textlink="">
      <xdr:nvSpPr>
        <xdr:cNvPr id="93" name="楕円 92">
          <a:extLst>
            <a:ext uri="{FF2B5EF4-FFF2-40B4-BE49-F238E27FC236}">
              <a16:creationId xmlns:a16="http://schemas.microsoft.com/office/drawing/2014/main" id="{D8E0ED7D-2DD6-48EF-87BB-4A8892A0DA37}"/>
            </a:ext>
          </a:extLst>
        </xdr:cNvPr>
        <xdr:cNvSpPr/>
      </xdr:nvSpPr>
      <xdr:spPr>
        <a:xfrm>
          <a:off x="2930525" y="551561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51435</xdr:rowOff>
    </xdr:from>
    <xdr:to>
      <xdr:col>19</xdr:col>
      <xdr:colOff>136525</xdr:colOff>
      <xdr:row>29</xdr:row>
      <xdr:rowOff>85979</xdr:rowOff>
    </xdr:to>
    <xdr:cxnSp macro="">
      <xdr:nvCxnSpPr>
        <xdr:cNvPr id="94" name="直線コネクタ 93">
          <a:extLst>
            <a:ext uri="{FF2B5EF4-FFF2-40B4-BE49-F238E27FC236}">
              <a16:creationId xmlns:a16="http://schemas.microsoft.com/office/drawing/2014/main" id="{792BC35E-7C53-4A42-BDE9-BBE0AE053613}"/>
            </a:ext>
          </a:extLst>
        </xdr:cNvPr>
        <xdr:cNvCxnSpPr/>
      </xdr:nvCxnSpPr>
      <xdr:spPr>
        <a:xfrm>
          <a:off x="2987675" y="5563235"/>
          <a:ext cx="6858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163449</xdr:rowOff>
    </xdr:from>
    <xdr:to>
      <xdr:col>11</xdr:col>
      <xdr:colOff>187325</xdr:colOff>
      <xdr:row>29</xdr:row>
      <xdr:rowOff>93599</xdr:rowOff>
    </xdr:to>
    <xdr:sp macro="" textlink="">
      <xdr:nvSpPr>
        <xdr:cNvPr id="95" name="楕円 94">
          <a:extLst>
            <a:ext uri="{FF2B5EF4-FFF2-40B4-BE49-F238E27FC236}">
              <a16:creationId xmlns:a16="http://schemas.microsoft.com/office/drawing/2014/main" id="{FC991AF3-C8E3-49FE-B1B3-8781F20B7645}"/>
            </a:ext>
          </a:extLst>
        </xdr:cNvPr>
        <xdr:cNvSpPr/>
      </xdr:nvSpPr>
      <xdr:spPr>
        <a:xfrm>
          <a:off x="2244725" y="551332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42799</xdr:rowOff>
    </xdr:from>
    <xdr:to>
      <xdr:col>15</xdr:col>
      <xdr:colOff>136525</xdr:colOff>
      <xdr:row>29</xdr:row>
      <xdr:rowOff>51435</xdr:rowOff>
    </xdr:to>
    <xdr:cxnSp macro="">
      <xdr:nvCxnSpPr>
        <xdr:cNvPr id="96" name="直線コネクタ 95">
          <a:extLst>
            <a:ext uri="{FF2B5EF4-FFF2-40B4-BE49-F238E27FC236}">
              <a16:creationId xmlns:a16="http://schemas.microsoft.com/office/drawing/2014/main" id="{1DEA62F8-9A3B-4945-AF9F-C76B948A8DC6}"/>
            </a:ext>
          </a:extLst>
        </xdr:cNvPr>
        <xdr:cNvCxnSpPr/>
      </xdr:nvCxnSpPr>
      <xdr:spPr>
        <a:xfrm>
          <a:off x="2301875" y="5560949"/>
          <a:ext cx="6858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133223</xdr:rowOff>
    </xdr:from>
    <xdr:to>
      <xdr:col>7</xdr:col>
      <xdr:colOff>187325</xdr:colOff>
      <xdr:row>29</xdr:row>
      <xdr:rowOff>63373</xdr:rowOff>
    </xdr:to>
    <xdr:sp macro="" textlink="">
      <xdr:nvSpPr>
        <xdr:cNvPr id="97" name="楕円 96">
          <a:extLst>
            <a:ext uri="{FF2B5EF4-FFF2-40B4-BE49-F238E27FC236}">
              <a16:creationId xmlns:a16="http://schemas.microsoft.com/office/drawing/2014/main" id="{1235A201-61FD-408F-9979-2E0FED8F380E}"/>
            </a:ext>
          </a:extLst>
        </xdr:cNvPr>
        <xdr:cNvSpPr/>
      </xdr:nvSpPr>
      <xdr:spPr>
        <a:xfrm>
          <a:off x="1558925" y="548627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12573</xdr:rowOff>
    </xdr:from>
    <xdr:to>
      <xdr:col>11</xdr:col>
      <xdr:colOff>136525</xdr:colOff>
      <xdr:row>29</xdr:row>
      <xdr:rowOff>42799</xdr:rowOff>
    </xdr:to>
    <xdr:cxnSp macro="">
      <xdr:nvCxnSpPr>
        <xdr:cNvPr id="98" name="直線コネクタ 97">
          <a:extLst>
            <a:ext uri="{FF2B5EF4-FFF2-40B4-BE49-F238E27FC236}">
              <a16:creationId xmlns:a16="http://schemas.microsoft.com/office/drawing/2014/main" id="{32350397-7C1D-4DA9-B3E5-FE0B1556F6EC}"/>
            </a:ext>
          </a:extLst>
        </xdr:cNvPr>
        <xdr:cNvCxnSpPr/>
      </xdr:nvCxnSpPr>
      <xdr:spPr>
        <a:xfrm>
          <a:off x="1616075" y="5524373"/>
          <a:ext cx="6858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21226</xdr:rowOff>
    </xdr:from>
    <xdr:ext cx="405111" cy="259045"/>
    <xdr:sp macro="" textlink="">
      <xdr:nvSpPr>
        <xdr:cNvPr id="99" name="n_1aveValue有形固定資産減価償却率">
          <a:extLst>
            <a:ext uri="{FF2B5EF4-FFF2-40B4-BE49-F238E27FC236}">
              <a16:creationId xmlns:a16="http://schemas.microsoft.com/office/drawing/2014/main" id="{F759F7A2-1E89-466B-91C0-2262D3127B80}"/>
            </a:ext>
          </a:extLst>
        </xdr:cNvPr>
        <xdr:cNvSpPr txBox="1"/>
      </xdr:nvSpPr>
      <xdr:spPr>
        <a:xfrm>
          <a:off x="3474094" y="569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162450</xdr:rowOff>
    </xdr:from>
    <xdr:ext cx="405111" cy="259045"/>
    <xdr:sp macro="" textlink="">
      <xdr:nvSpPr>
        <xdr:cNvPr id="100" name="n_2aveValue有形固定資産減価償却率">
          <a:extLst>
            <a:ext uri="{FF2B5EF4-FFF2-40B4-BE49-F238E27FC236}">
              <a16:creationId xmlns:a16="http://schemas.microsoft.com/office/drawing/2014/main" id="{783D728C-1134-48A3-9235-E5859710F143}"/>
            </a:ext>
          </a:extLst>
        </xdr:cNvPr>
        <xdr:cNvSpPr txBox="1"/>
      </xdr:nvSpPr>
      <xdr:spPr>
        <a:xfrm>
          <a:off x="2797819" y="5674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136542</xdr:rowOff>
    </xdr:from>
    <xdr:ext cx="405111" cy="259045"/>
    <xdr:sp macro="" textlink="">
      <xdr:nvSpPr>
        <xdr:cNvPr id="101" name="n_3aveValue有形固定資産減価償却率">
          <a:extLst>
            <a:ext uri="{FF2B5EF4-FFF2-40B4-BE49-F238E27FC236}">
              <a16:creationId xmlns:a16="http://schemas.microsoft.com/office/drawing/2014/main" id="{175877CB-70D0-441D-A7D7-E88E547CA862}"/>
            </a:ext>
          </a:extLst>
        </xdr:cNvPr>
        <xdr:cNvSpPr txBox="1"/>
      </xdr:nvSpPr>
      <xdr:spPr>
        <a:xfrm>
          <a:off x="2112019" y="565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119270</xdr:rowOff>
    </xdr:from>
    <xdr:ext cx="405111" cy="259045"/>
    <xdr:sp macro="" textlink="">
      <xdr:nvSpPr>
        <xdr:cNvPr id="102" name="n_4aveValue有形固定資産減価償却率">
          <a:extLst>
            <a:ext uri="{FF2B5EF4-FFF2-40B4-BE49-F238E27FC236}">
              <a16:creationId xmlns:a16="http://schemas.microsoft.com/office/drawing/2014/main" id="{D3D2A2F6-95BD-4CC7-9963-9A44A475F60C}"/>
            </a:ext>
          </a:extLst>
        </xdr:cNvPr>
        <xdr:cNvSpPr txBox="1"/>
      </xdr:nvSpPr>
      <xdr:spPr>
        <a:xfrm>
          <a:off x="1426219" y="5637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153306</xdr:rowOff>
    </xdr:from>
    <xdr:ext cx="405111" cy="259045"/>
    <xdr:sp macro="" textlink="">
      <xdr:nvSpPr>
        <xdr:cNvPr id="103" name="n_1mainValue有形固定資産減価償却率">
          <a:extLst>
            <a:ext uri="{FF2B5EF4-FFF2-40B4-BE49-F238E27FC236}">
              <a16:creationId xmlns:a16="http://schemas.microsoft.com/office/drawing/2014/main" id="{11162A47-D34F-46AB-900C-A07CAC9372BC}"/>
            </a:ext>
          </a:extLst>
        </xdr:cNvPr>
        <xdr:cNvSpPr txBox="1"/>
      </xdr:nvSpPr>
      <xdr:spPr>
        <a:xfrm>
          <a:off x="3474094" y="5344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118762</xdr:rowOff>
    </xdr:from>
    <xdr:ext cx="405111" cy="259045"/>
    <xdr:sp macro="" textlink="">
      <xdr:nvSpPr>
        <xdr:cNvPr id="104" name="n_2mainValue有形固定資産減価償却率">
          <a:extLst>
            <a:ext uri="{FF2B5EF4-FFF2-40B4-BE49-F238E27FC236}">
              <a16:creationId xmlns:a16="http://schemas.microsoft.com/office/drawing/2014/main" id="{7659012A-DB8E-4F91-ADF2-ACB6F3003648}"/>
            </a:ext>
          </a:extLst>
        </xdr:cNvPr>
        <xdr:cNvSpPr txBox="1"/>
      </xdr:nvSpPr>
      <xdr:spPr>
        <a:xfrm>
          <a:off x="2797819" y="5313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110126</xdr:rowOff>
    </xdr:from>
    <xdr:ext cx="405111" cy="259045"/>
    <xdr:sp macro="" textlink="">
      <xdr:nvSpPr>
        <xdr:cNvPr id="105" name="n_3mainValue有形固定資産減価償却率">
          <a:extLst>
            <a:ext uri="{FF2B5EF4-FFF2-40B4-BE49-F238E27FC236}">
              <a16:creationId xmlns:a16="http://schemas.microsoft.com/office/drawing/2014/main" id="{4D77F520-31FB-4565-B7CB-5BD7E539EDB1}"/>
            </a:ext>
          </a:extLst>
        </xdr:cNvPr>
        <xdr:cNvSpPr txBox="1"/>
      </xdr:nvSpPr>
      <xdr:spPr>
        <a:xfrm>
          <a:off x="2112019" y="5298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79900</xdr:rowOff>
    </xdr:from>
    <xdr:ext cx="405111" cy="259045"/>
    <xdr:sp macro="" textlink="">
      <xdr:nvSpPr>
        <xdr:cNvPr id="106" name="n_4mainValue有形固定資産減価償却率">
          <a:extLst>
            <a:ext uri="{FF2B5EF4-FFF2-40B4-BE49-F238E27FC236}">
              <a16:creationId xmlns:a16="http://schemas.microsoft.com/office/drawing/2014/main" id="{172C5042-529E-49FB-B600-DDA47E31B585}"/>
            </a:ext>
          </a:extLst>
        </xdr:cNvPr>
        <xdr:cNvSpPr txBox="1"/>
      </xdr:nvSpPr>
      <xdr:spPr>
        <a:xfrm>
          <a:off x="1426219" y="5274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F128F34C-2F13-4E56-96F4-BD895B126F2F}"/>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261F51A3-275D-47BA-ACFA-2E8B162D4C7F}"/>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5FE1D14B-3CED-4B9D-B42D-B5608C4C0DE4}"/>
            </a:ext>
          </a:extLst>
        </xdr:cNvPr>
        <xdr:cNvSpPr/>
      </xdr:nvSpPr>
      <xdr:spPr>
        <a:xfrm>
          <a:off x="12575391" y="4449221"/>
          <a:ext cx="604818"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498D6FF2-D594-4A3F-9D26-AF6464D34E1D}"/>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D5CCF1A7-5C0F-4A50-A9C1-98EAD3F244B0}"/>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935A86D8-49ED-466E-A6C1-DD1756858E2A}"/>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4AF09C46-303C-46EE-B596-A103A6489C69}"/>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4939D872-9083-48C6-BBB5-4A9B20A39B25}"/>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D978F757-AF6C-4B37-A4F5-A5FC230D52CB}"/>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C4322CD2-85FC-4593-8057-9BAB3A3D32F8}"/>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D1D0FDA9-55D5-4562-8A1C-865147DAA641}"/>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B17F697A-379C-4E67-A515-BE8CF27FD2FA}"/>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6E245575-E19A-4696-BE70-C0AA538801E1}"/>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債務償還可能年数は</a:t>
          </a:r>
          <a:r>
            <a:rPr kumimoji="1" lang="en-US" altLang="ja-JP" sz="1100">
              <a:solidFill>
                <a:schemeClr val="dk1"/>
              </a:solidFill>
              <a:effectLst/>
              <a:latin typeface="+mn-lt"/>
              <a:ea typeface="+mn-ea"/>
              <a:cs typeface="+mn-cs"/>
            </a:rPr>
            <a:t>0.0</a:t>
          </a:r>
          <a:r>
            <a:rPr kumimoji="1" lang="ja-JP" altLang="ja-JP" sz="1100">
              <a:solidFill>
                <a:schemeClr val="dk1"/>
              </a:solidFill>
              <a:effectLst/>
              <a:latin typeface="+mn-lt"/>
              <a:ea typeface="+mn-ea"/>
              <a:cs typeface="+mn-cs"/>
            </a:rPr>
            <a:t>％であり最小値である。山口県平均及び全国平均、類似団体内平均値と比べ低い。</a:t>
          </a:r>
          <a:endParaRPr lang="ja-JP" altLang="ja-JP">
            <a:effectLst/>
          </a:endParaRPr>
        </a:p>
        <a:p>
          <a:r>
            <a:rPr kumimoji="1" lang="ja-JP" altLang="ja-JP" sz="1100">
              <a:solidFill>
                <a:schemeClr val="dk1"/>
              </a:solidFill>
              <a:effectLst/>
              <a:latin typeface="+mn-lt"/>
              <a:ea typeface="+mn-ea"/>
              <a:cs typeface="+mn-cs"/>
            </a:rPr>
            <a:t>　これは、これまで新規借入の抑制等、将来負担を軽減するため可能な限り健全化に努めてきたことにより、最小値となっている。今後の健全化対策等を中長期的な視点で計画的に取り組みやすい状況にあると考えられ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8028BFE8-1D27-496F-9F6E-07536D6288CA}"/>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67222B7D-00EF-4091-BEFF-1B0AC1776049}"/>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E1C8B603-CA93-4934-8D3E-DADB0C90AC37}"/>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843E59C3-8774-475D-95E3-06E5F34833DC}"/>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49766C46-680A-48E3-A73F-D52A7D226CEA}"/>
            </a:ext>
          </a:extLst>
        </xdr:cNvPr>
        <xdr:cNvSpPr txBox="1"/>
      </xdr:nvSpPr>
      <xdr:spPr>
        <a:xfrm>
          <a:off x="9762011" y="63821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13B1B9C7-CDFE-4DDB-8998-749A56EC1077}"/>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426EE4D4-FB4E-46BA-B8EB-B02217E8F214}"/>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A89CFD27-17CF-456C-96D5-AEBC56C3F951}"/>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1A30648E-7BD0-4C90-8607-FCB2C066FD23}"/>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441A5448-43E1-4072-A174-940DD614A11F}"/>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CCFC5B5E-3C64-4341-AB44-928F5DB2E965}"/>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10F158C6-CA96-48ED-BBCD-F4BEA54C5C7A}"/>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7ABDECB3-2802-46C2-BA62-877B4CAEF37A}"/>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DE1E4925-5E51-4E58-8B2B-1C2983589FD0}"/>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9608A43B-EB82-4163-B3A0-B5E9BCB15399}"/>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5" name="直線コネクタ 134">
          <a:extLst>
            <a:ext uri="{FF2B5EF4-FFF2-40B4-BE49-F238E27FC236}">
              <a16:creationId xmlns:a16="http://schemas.microsoft.com/office/drawing/2014/main" id="{3FA47D3A-626E-408F-A705-3A6B5C540161}"/>
            </a:ext>
          </a:extLst>
        </xdr:cNvPr>
        <xdr:cNvCxnSpPr/>
      </xdr:nvCxnSpPr>
      <xdr:spPr>
        <a:xfrm flipV="1">
          <a:off x="13326745" y="5115983"/>
          <a:ext cx="1269" cy="1237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6" name="債務償還比率最小値テキスト">
          <a:extLst>
            <a:ext uri="{FF2B5EF4-FFF2-40B4-BE49-F238E27FC236}">
              <a16:creationId xmlns:a16="http://schemas.microsoft.com/office/drawing/2014/main" id="{8B08D8E6-1521-489A-8F9B-AA27FE687EAA}"/>
            </a:ext>
          </a:extLst>
        </xdr:cNvPr>
        <xdr:cNvSpPr txBox="1"/>
      </xdr:nvSpPr>
      <xdr:spPr>
        <a:xfrm>
          <a:off x="13379450" y="636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7" name="直線コネクタ 136">
          <a:extLst>
            <a:ext uri="{FF2B5EF4-FFF2-40B4-BE49-F238E27FC236}">
              <a16:creationId xmlns:a16="http://schemas.microsoft.com/office/drawing/2014/main" id="{C229C628-3257-4951-AF7D-FA998CF4E554}"/>
            </a:ext>
          </a:extLst>
        </xdr:cNvPr>
        <xdr:cNvCxnSpPr/>
      </xdr:nvCxnSpPr>
      <xdr:spPr>
        <a:xfrm>
          <a:off x="13255625" y="63534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602E9868-AD3B-454C-A76F-416B09C43C8D}"/>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7039A34B-5F98-4BCD-A336-AFB6E612D6B7}"/>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35186</xdr:rowOff>
    </xdr:from>
    <xdr:ext cx="469744" cy="259045"/>
    <xdr:sp macro="" textlink="">
      <xdr:nvSpPr>
        <xdr:cNvPr id="140" name="債務償還比率平均値テキスト">
          <a:extLst>
            <a:ext uri="{FF2B5EF4-FFF2-40B4-BE49-F238E27FC236}">
              <a16:creationId xmlns:a16="http://schemas.microsoft.com/office/drawing/2014/main" id="{6FEBCBED-8193-420D-AB5C-A09A0BF35EA5}"/>
            </a:ext>
          </a:extLst>
        </xdr:cNvPr>
        <xdr:cNvSpPr txBox="1"/>
      </xdr:nvSpPr>
      <xdr:spPr>
        <a:xfrm>
          <a:off x="13379450" y="5388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41" name="フローチャート: 判断 140">
          <a:extLst>
            <a:ext uri="{FF2B5EF4-FFF2-40B4-BE49-F238E27FC236}">
              <a16:creationId xmlns:a16="http://schemas.microsoft.com/office/drawing/2014/main" id="{F1F22736-19F1-4182-84B8-B7DE0DE4988F}"/>
            </a:ext>
          </a:extLst>
        </xdr:cNvPr>
        <xdr:cNvSpPr/>
      </xdr:nvSpPr>
      <xdr:spPr>
        <a:xfrm>
          <a:off x="13293725" y="540980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2" name="フローチャート: 判断 141">
          <a:extLst>
            <a:ext uri="{FF2B5EF4-FFF2-40B4-BE49-F238E27FC236}">
              <a16:creationId xmlns:a16="http://schemas.microsoft.com/office/drawing/2014/main" id="{067A268B-66DA-45B2-BE2D-2AAB3362774B}"/>
            </a:ext>
          </a:extLst>
        </xdr:cNvPr>
        <xdr:cNvSpPr/>
      </xdr:nvSpPr>
      <xdr:spPr>
        <a:xfrm>
          <a:off x="12646025" y="539979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3" name="フローチャート: 判断 142">
          <a:extLst>
            <a:ext uri="{FF2B5EF4-FFF2-40B4-BE49-F238E27FC236}">
              <a16:creationId xmlns:a16="http://schemas.microsoft.com/office/drawing/2014/main" id="{84DA2CD6-B21A-4CD5-8166-1A5E6E7698A8}"/>
            </a:ext>
          </a:extLst>
        </xdr:cNvPr>
        <xdr:cNvSpPr/>
      </xdr:nvSpPr>
      <xdr:spPr>
        <a:xfrm>
          <a:off x="11960225" y="542102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4" name="フローチャート: 判断 143">
          <a:extLst>
            <a:ext uri="{FF2B5EF4-FFF2-40B4-BE49-F238E27FC236}">
              <a16:creationId xmlns:a16="http://schemas.microsoft.com/office/drawing/2014/main" id="{9617DE75-497D-4B41-9120-E725DA6ED98D}"/>
            </a:ext>
          </a:extLst>
        </xdr:cNvPr>
        <xdr:cNvSpPr/>
      </xdr:nvSpPr>
      <xdr:spPr>
        <a:xfrm>
          <a:off x="11274425" y="555519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5" name="フローチャート: 判断 144">
          <a:extLst>
            <a:ext uri="{FF2B5EF4-FFF2-40B4-BE49-F238E27FC236}">
              <a16:creationId xmlns:a16="http://schemas.microsoft.com/office/drawing/2014/main" id="{B8B92201-4C5F-476A-BC3F-BE28E7B87133}"/>
            </a:ext>
          </a:extLst>
        </xdr:cNvPr>
        <xdr:cNvSpPr/>
      </xdr:nvSpPr>
      <xdr:spPr>
        <a:xfrm>
          <a:off x="10588625" y="556281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F4B52CC6-213F-462E-9C5B-7C78978124B3}"/>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549843FE-173F-4666-8D0B-F3943E414ACA}"/>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8F14A6DE-07C6-40A1-BB18-39BCF3130100}"/>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99AEF487-AB2E-4AC3-B9D2-6F98746C6171}"/>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6114AA64-64A2-406B-BE0F-CE305D9E0335}"/>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168049</xdr:rowOff>
    </xdr:from>
    <xdr:ext cx="469744" cy="259045"/>
    <xdr:sp macro="" textlink="">
      <xdr:nvSpPr>
        <xdr:cNvPr id="151" name="n_1aveValue債務償還比率">
          <a:extLst>
            <a:ext uri="{FF2B5EF4-FFF2-40B4-BE49-F238E27FC236}">
              <a16:creationId xmlns:a16="http://schemas.microsoft.com/office/drawing/2014/main" id="{6EE67FAA-14EE-4B62-ADB2-34B61AF4510A}"/>
            </a:ext>
          </a:extLst>
        </xdr:cNvPr>
        <xdr:cNvSpPr txBox="1"/>
      </xdr:nvSpPr>
      <xdr:spPr>
        <a:xfrm>
          <a:off x="12465127" y="519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52" name="n_2aveValue債務償還比率">
          <a:extLst>
            <a:ext uri="{FF2B5EF4-FFF2-40B4-BE49-F238E27FC236}">
              <a16:creationId xmlns:a16="http://schemas.microsoft.com/office/drawing/2014/main" id="{80DAD96E-D962-4C63-A662-86E0D12B3EAE}"/>
            </a:ext>
          </a:extLst>
        </xdr:cNvPr>
        <xdr:cNvSpPr txBox="1"/>
      </xdr:nvSpPr>
      <xdr:spPr>
        <a:xfrm>
          <a:off x="11788852" y="520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53" name="n_3aveValue債務償還比率">
          <a:extLst>
            <a:ext uri="{FF2B5EF4-FFF2-40B4-BE49-F238E27FC236}">
              <a16:creationId xmlns:a16="http://schemas.microsoft.com/office/drawing/2014/main" id="{696FD6B9-0053-4766-8DA1-47E32E7283FF}"/>
            </a:ext>
          </a:extLst>
        </xdr:cNvPr>
        <xdr:cNvSpPr txBox="1"/>
      </xdr:nvSpPr>
      <xdr:spPr>
        <a:xfrm>
          <a:off x="11103052" y="535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169139</xdr:rowOff>
    </xdr:from>
    <xdr:ext cx="469744" cy="259045"/>
    <xdr:sp macro="" textlink="">
      <xdr:nvSpPr>
        <xdr:cNvPr id="154" name="n_4aveValue債務償還比率">
          <a:extLst>
            <a:ext uri="{FF2B5EF4-FFF2-40B4-BE49-F238E27FC236}">
              <a16:creationId xmlns:a16="http://schemas.microsoft.com/office/drawing/2014/main" id="{25148CDC-AC27-4447-A5BD-D4C4FD9626E9}"/>
            </a:ext>
          </a:extLst>
        </xdr:cNvPr>
        <xdr:cNvSpPr txBox="1"/>
      </xdr:nvSpPr>
      <xdr:spPr>
        <a:xfrm>
          <a:off x="10417252" y="535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a:extLst>
            <a:ext uri="{FF2B5EF4-FFF2-40B4-BE49-F238E27FC236}">
              <a16:creationId xmlns:a16="http://schemas.microsoft.com/office/drawing/2014/main" id="{488D946C-4C7A-4C18-BD45-BF41B7554F3A}"/>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a:extLst>
            <a:ext uri="{FF2B5EF4-FFF2-40B4-BE49-F238E27FC236}">
              <a16:creationId xmlns:a16="http://schemas.microsoft.com/office/drawing/2014/main" id="{FA2E7D5C-CB7E-4C75-ABE4-F4AE76DF6CB3}"/>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a:extLst>
            <a:ext uri="{FF2B5EF4-FFF2-40B4-BE49-F238E27FC236}">
              <a16:creationId xmlns:a16="http://schemas.microsoft.com/office/drawing/2014/main" id="{F9D5E276-735A-4FC2-8691-B17E6A045313}"/>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a:extLst>
            <a:ext uri="{FF2B5EF4-FFF2-40B4-BE49-F238E27FC236}">
              <a16:creationId xmlns:a16="http://schemas.microsoft.com/office/drawing/2014/main" id="{E187FBBB-8D3D-49AB-8EB1-C144CB3AD193}"/>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a:extLst>
            <a:ext uri="{FF2B5EF4-FFF2-40B4-BE49-F238E27FC236}">
              <a16:creationId xmlns:a16="http://schemas.microsoft.com/office/drawing/2014/main" id="{573314D9-0EE6-4D38-888F-B590E26CF7A3}"/>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a:extLst>
            <a:ext uri="{FF2B5EF4-FFF2-40B4-BE49-F238E27FC236}">
              <a16:creationId xmlns:a16="http://schemas.microsoft.com/office/drawing/2014/main" id="{9191FCBE-50AA-46B6-96E0-DFFF5CFEF1B6}"/>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FB91FB2-5DF7-4408-A9F6-614D52F059BF}"/>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004B579-1798-447F-AF79-D581555DCF2E}"/>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1F104E7-3F72-4AF1-8015-2C3B661142E2}"/>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ACEA488-5613-438D-86ED-277B1BA1CFCD}"/>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山口県阿武町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A05ED03-B7C6-4F7D-B4BB-41860CE467BF}"/>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2597EA6-7570-4608-896F-E653DC3FE8E1}"/>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9100BE6-8DFB-4724-A6BF-4DF6A898C214}"/>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82BD888-F227-40C5-B5D5-EED49576B52E}"/>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8F98609-98A3-4A98-8F3D-08BC7A8176EC}"/>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C9BB112-AFC0-4D2F-BA1F-636EA00E8CAE}"/>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3,028
2,998
115.95
4,194,655
3,218,992
837,691
2,177,170
2,076,979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D9A59E5-E2AA-4C90-AE1D-8EF1BB6AA247}"/>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323C0CD-CE5A-4159-BD24-5A1C00E2F8A8}"/>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3E2BB07-9124-4701-9458-2FF0BD8822A7}"/>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20B6DDB-F358-4958-94EF-3CD6B3622DD4}"/>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ED5198B-7472-4567-AC43-B56D52DB9F41}"/>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990A511-F04E-4011-9077-715958FBAFA6}"/>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EA3BC2D-D01F-4B8B-A577-C327C662957F}"/>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6DA18A5-2322-4024-A1B5-F045C035FEE3}"/>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C395237-415F-46BF-8C16-B8CFD01DB9BF}"/>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F2260C1-DA7D-445F-BDAA-679C9C75A7BE}"/>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0F58AB8-C860-4149-AD3E-F515FB96C539}"/>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D8EA50B-8B10-4A03-9C8B-91B8F433FC09}"/>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EE35A90-C77C-420F-AEDF-D6F23F8DB417}"/>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57BF89B-8E6F-4A3B-92C3-72BF877600C0}"/>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7A8235F-8347-428C-9E64-2DC910959F47}"/>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99B0E19-1FBA-4048-B7DF-7B12E1310820}"/>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927D771-52F1-40B7-9F9D-BD4C8C21E284}"/>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8603DD5-A321-41CA-B1AC-1A8FD20AEDC1}"/>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EB121E8-60F9-4FA9-B4D6-C2EF7A0D3B75}"/>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13C9E8F-7843-4A67-9CFC-6D037CEA7F7E}"/>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3AA8FF1-747A-436A-BAB5-D6F444AD2699}"/>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F1D0287-785C-49C1-8AE4-BEAD3460DE06}"/>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1B904AF-159E-46DB-B4C2-634856DB15AB}"/>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826D522-CC89-4598-8581-23A306090036}"/>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1E0B44B-3004-474C-A11D-B3FBF64DCB30}"/>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FC7BDF1-3FF3-43E1-9B71-6EB807309461}"/>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A8F04A2-6D36-4949-9D98-CBA293E7EA61}"/>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2A7A672-1F69-431E-9B5C-BADEA5E1B924}"/>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C411765-C114-45A5-BB4C-AF0090CCCC89}"/>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42CD2D0-3688-4562-BDB3-B052BF2B4482}"/>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A2D2786-E414-4CF7-BD95-A556B970F46F}"/>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D5B6C9D-3435-4D0E-BFD4-ACE141EF9B0D}"/>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1C26921-60F7-47B7-B060-870AC024874D}"/>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14CAB6B-8872-411C-AE07-88AD20C83471}"/>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F4AAB02-27EF-46C9-BE3E-F7058EF91C9A}"/>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2563354-A8B4-4E38-AC41-E3EEC1325CF5}"/>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9C8178C-D4B4-45FA-84DF-C25137089DAF}"/>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921E960-F80F-4AB3-847D-DCC745C154FA}"/>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CF11927-0AE6-4D89-9266-CD182D4711F3}"/>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16BFE01-32DD-4F7E-B18D-1F58B642FE6A}"/>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110736F-2827-4FA5-AB46-027AD832E18F}"/>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3166D1F-CABA-4330-9F93-F1784AC7AC55}"/>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953000B-50D6-4CA8-8510-72235F2FF60C}"/>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5A42E52-8D2D-40D6-89C6-A583786CE881}"/>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17D4A7E-5F30-4809-891C-96F953FDDE78}"/>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C4617474-7A52-4705-AACC-BC8B091DCB88}"/>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09FAC9A9-2F11-4D8A-9924-75CE73A18875}"/>
            </a:ext>
          </a:extLst>
        </xdr:cNvPr>
        <xdr:cNvCxnSpPr/>
      </xdr:nvCxnSpPr>
      <xdr:spPr>
        <a:xfrm flipV="1">
          <a:off x="4180840" y="5355772"/>
          <a:ext cx="0" cy="1520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CDB26E5A-5714-4B1B-A0BD-17B4BDA5D719}"/>
            </a:ext>
          </a:extLst>
        </xdr:cNvPr>
        <xdr:cNvSpPr txBox="1"/>
      </xdr:nvSpPr>
      <xdr:spPr>
        <a:xfrm>
          <a:off x="4219575" y="6874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6CCD1823-7A90-403F-8E1A-21BA7A265363}"/>
            </a:ext>
          </a:extLst>
        </xdr:cNvPr>
        <xdr:cNvCxnSpPr/>
      </xdr:nvCxnSpPr>
      <xdr:spPr>
        <a:xfrm>
          <a:off x="4105275" y="68766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B16736E0-0A0A-4ED6-A202-911C94207E5F}"/>
            </a:ext>
          </a:extLst>
        </xdr:cNvPr>
        <xdr:cNvSpPr txBox="1"/>
      </xdr:nvSpPr>
      <xdr:spPr>
        <a:xfrm>
          <a:off x="4219575" y="5153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A9C11CF4-D861-4420-AAFF-34BC327F7926}"/>
            </a:ext>
          </a:extLst>
        </xdr:cNvPr>
        <xdr:cNvCxnSpPr/>
      </xdr:nvCxnSpPr>
      <xdr:spPr>
        <a:xfrm>
          <a:off x="4105275" y="535577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49547</xdr:rowOff>
    </xdr:from>
    <xdr:ext cx="405111" cy="259045"/>
    <xdr:sp macro="" textlink="">
      <xdr:nvSpPr>
        <xdr:cNvPr id="63" name="【道路】&#10;有形固定資産減価償却率平均値テキスト">
          <a:extLst>
            <a:ext uri="{FF2B5EF4-FFF2-40B4-BE49-F238E27FC236}">
              <a16:creationId xmlns:a16="http://schemas.microsoft.com/office/drawing/2014/main" id="{3ABA974B-D56E-4942-B528-C8BD1876022E}"/>
            </a:ext>
          </a:extLst>
        </xdr:cNvPr>
        <xdr:cNvSpPr txBox="1"/>
      </xdr:nvSpPr>
      <xdr:spPr>
        <a:xfrm>
          <a:off x="4219575" y="6370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DB1C196B-DE4B-483A-9BA3-70042C53341C}"/>
            </a:ext>
          </a:extLst>
        </xdr:cNvPr>
        <xdr:cNvSpPr/>
      </xdr:nvSpPr>
      <xdr:spPr>
        <a:xfrm>
          <a:off x="4124325" y="63925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17467BA8-CAAC-44B2-8EFE-E43BAC5D5171}"/>
            </a:ext>
          </a:extLst>
        </xdr:cNvPr>
        <xdr:cNvSpPr/>
      </xdr:nvSpPr>
      <xdr:spPr>
        <a:xfrm>
          <a:off x="3381375" y="633212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7EC4FBC4-112C-4956-AF88-E98A9BB72A8B}"/>
            </a:ext>
          </a:extLst>
        </xdr:cNvPr>
        <xdr:cNvSpPr/>
      </xdr:nvSpPr>
      <xdr:spPr>
        <a:xfrm>
          <a:off x="2571750" y="632351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CDD78221-1C1D-4046-84A0-9433031BFB80}"/>
            </a:ext>
          </a:extLst>
        </xdr:cNvPr>
        <xdr:cNvSpPr/>
      </xdr:nvSpPr>
      <xdr:spPr>
        <a:xfrm>
          <a:off x="1781175" y="628922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7AD0AC48-9EE0-4F87-8480-3D0DBA6078C9}"/>
            </a:ext>
          </a:extLst>
        </xdr:cNvPr>
        <xdr:cNvSpPr/>
      </xdr:nvSpPr>
      <xdr:spPr>
        <a:xfrm>
          <a:off x="981075" y="62795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BCF19CE-F7B7-4893-8864-5CF0CCE46E31}"/>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B5FCF82-B838-4231-80F9-0E8F791B062D}"/>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256FB5F-ED46-490C-9D95-7D7AD0B3E2D7}"/>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4D2614D-63B9-4E9F-A6EE-21F955B7413B}"/>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73755A6-DE64-4A3C-88E3-B6EF545B3E38}"/>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46627</xdr:rowOff>
    </xdr:from>
    <xdr:to>
      <xdr:col>24</xdr:col>
      <xdr:colOff>114300</xdr:colOff>
      <xdr:row>39</xdr:row>
      <xdr:rowOff>148227</xdr:rowOff>
    </xdr:to>
    <xdr:sp macro="" textlink="">
      <xdr:nvSpPr>
        <xdr:cNvPr id="74" name="楕円 73">
          <a:extLst>
            <a:ext uri="{FF2B5EF4-FFF2-40B4-BE49-F238E27FC236}">
              <a16:creationId xmlns:a16="http://schemas.microsoft.com/office/drawing/2014/main" id="{AE952950-7BA0-457D-B2E0-607A908E473F}"/>
            </a:ext>
          </a:extLst>
        </xdr:cNvPr>
        <xdr:cNvSpPr/>
      </xdr:nvSpPr>
      <xdr:spPr>
        <a:xfrm>
          <a:off x="4124325" y="637440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69504</xdr:rowOff>
    </xdr:from>
    <xdr:ext cx="405111" cy="259045"/>
    <xdr:sp macro="" textlink="">
      <xdr:nvSpPr>
        <xdr:cNvPr id="75" name="【道路】&#10;有形固定資産減価償却率該当値テキスト">
          <a:extLst>
            <a:ext uri="{FF2B5EF4-FFF2-40B4-BE49-F238E27FC236}">
              <a16:creationId xmlns:a16="http://schemas.microsoft.com/office/drawing/2014/main" id="{464E380C-FD25-4AFE-9A4E-DD13C95ECFAF}"/>
            </a:ext>
          </a:extLst>
        </xdr:cNvPr>
        <xdr:cNvSpPr txBox="1"/>
      </xdr:nvSpPr>
      <xdr:spPr>
        <a:xfrm>
          <a:off x="4219575" y="6229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18869</xdr:rowOff>
    </xdr:from>
    <xdr:to>
      <xdr:col>20</xdr:col>
      <xdr:colOff>38100</xdr:colOff>
      <xdr:row>39</xdr:row>
      <xdr:rowOff>120469</xdr:rowOff>
    </xdr:to>
    <xdr:sp macro="" textlink="">
      <xdr:nvSpPr>
        <xdr:cNvPr id="76" name="楕円 75">
          <a:extLst>
            <a:ext uri="{FF2B5EF4-FFF2-40B4-BE49-F238E27FC236}">
              <a16:creationId xmlns:a16="http://schemas.microsoft.com/office/drawing/2014/main" id="{3C01E55C-B4CA-4565-933D-5DC94F99A224}"/>
            </a:ext>
          </a:extLst>
        </xdr:cNvPr>
        <xdr:cNvSpPr/>
      </xdr:nvSpPr>
      <xdr:spPr>
        <a:xfrm>
          <a:off x="3381375" y="634346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69669</xdr:rowOff>
    </xdr:from>
    <xdr:to>
      <xdr:col>24</xdr:col>
      <xdr:colOff>63500</xdr:colOff>
      <xdr:row>39</xdr:row>
      <xdr:rowOff>97427</xdr:rowOff>
    </xdr:to>
    <xdr:cxnSp macro="">
      <xdr:nvCxnSpPr>
        <xdr:cNvPr id="77" name="直線コネクタ 76">
          <a:extLst>
            <a:ext uri="{FF2B5EF4-FFF2-40B4-BE49-F238E27FC236}">
              <a16:creationId xmlns:a16="http://schemas.microsoft.com/office/drawing/2014/main" id="{A6AB66C9-B2A4-48F7-849A-45D8B65E88EC}"/>
            </a:ext>
          </a:extLst>
        </xdr:cNvPr>
        <xdr:cNvCxnSpPr/>
      </xdr:nvCxnSpPr>
      <xdr:spPr>
        <a:xfrm>
          <a:off x="3429000" y="6391094"/>
          <a:ext cx="752475" cy="3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169091</xdr:rowOff>
    </xdr:from>
    <xdr:to>
      <xdr:col>15</xdr:col>
      <xdr:colOff>101600</xdr:colOff>
      <xdr:row>39</xdr:row>
      <xdr:rowOff>99241</xdr:rowOff>
    </xdr:to>
    <xdr:sp macro="" textlink="">
      <xdr:nvSpPr>
        <xdr:cNvPr id="78" name="楕円 77">
          <a:extLst>
            <a:ext uri="{FF2B5EF4-FFF2-40B4-BE49-F238E27FC236}">
              <a16:creationId xmlns:a16="http://schemas.microsoft.com/office/drawing/2014/main" id="{FF943A83-7DDD-4E0C-81D3-7747512FAB61}"/>
            </a:ext>
          </a:extLst>
        </xdr:cNvPr>
        <xdr:cNvSpPr/>
      </xdr:nvSpPr>
      <xdr:spPr>
        <a:xfrm>
          <a:off x="2571750" y="632224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48441</xdr:rowOff>
    </xdr:from>
    <xdr:to>
      <xdr:col>19</xdr:col>
      <xdr:colOff>177800</xdr:colOff>
      <xdr:row>39</xdr:row>
      <xdr:rowOff>69669</xdr:rowOff>
    </xdr:to>
    <xdr:cxnSp macro="">
      <xdr:nvCxnSpPr>
        <xdr:cNvPr id="79" name="直線コネクタ 78">
          <a:extLst>
            <a:ext uri="{FF2B5EF4-FFF2-40B4-BE49-F238E27FC236}">
              <a16:creationId xmlns:a16="http://schemas.microsoft.com/office/drawing/2014/main" id="{0454C864-C214-4A0D-924F-4F4E609FAD91}"/>
            </a:ext>
          </a:extLst>
        </xdr:cNvPr>
        <xdr:cNvCxnSpPr/>
      </xdr:nvCxnSpPr>
      <xdr:spPr>
        <a:xfrm>
          <a:off x="2619375" y="6369866"/>
          <a:ext cx="809625"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141333</xdr:rowOff>
    </xdr:from>
    <xdr:to>
      <xdr:col>10</xdr:col>
      <xdr:colOff>165100</xdr:colOff>
      <xdr:row>39</xdr:row>
      <xdr:rowOff>71483</xdr:rowOff>
    </xdr:to>
    <xdr:sp macro="" textlink="">
      <xdr:nvSpPr>
        <xdr:cNvPr id="80" name="楕円 79">
          <a:extLst>
            <a:ext uri="{FF2B5EF4-FFF2-40B4-BE49-F238E27FC236}">
              <a16:creationId xmlns:a16="http://schemas.microsoft.com/office/drawing/2014/main" id="{CBEB870E-0670-4DCD-91F8-EB9353BF5D45}"/>
            </a:ext>
          </a:extLst>
        </xdr:cNvPr>
        <xdr:cNvSpPr/>
      </xdr:nvSpPr>
      <xdr:spPr>
        <a:xfrm>
          <a:off x="1781175" y="630718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20683</xdr:rowOff>
    </xdr:from>
    <xdr:to>
      <xdr:col>15</xdr:col>
      <xdr:colOff>50800</xdr:colOff>
      <xdr:row>39</xdr:row>
      <xdr:rowOff>48441</xdr:rowOff>
    </xdr:to>
    <xdr:cxnSp macro="">
      <xdr:nvCxnSpPr>
        <xdr:cNvPr id="81" name="直線コネクタ 80">
          <a:extLst>
            <a:ext uri="{FF2B5EF4-FFF2-40B4-BE49-F238E27FC236}">
              <a16:creationId xmlns:a16="http://schemas.microsoft.com/office/drawing/2014/main" id="{97D2E8FB-19AF-4FC2-9776-15AAE32571DA}"/>
            </a:ext>
          </a:extLst>
        </xdr:cNvPr>
        <xdr:cNvCxnSpPr/>
      </xdr:nvCxnSpPr>
      <xdr:spPr>
        <a:xfrm>
          <a:off x="1828800" y="6345283"/>
          <a:ext cx="790575" cy="2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123372</xdr:rowOff>
    </xdr:from>
    <xdr:to>
      <xdr:col>6</xdr:col>
      <xdr:colOff>38100</xdr:colOff>
      <xdr:row>39</xdr:row>
      <xdr:rowOff>53522</xdr:rowOff>
    </xdr:to>
    <xdr:sp macro="" textlink="">
      <xdr:nvSpPr>
        <xdr:cNvPr id="82" name="楕円 81">
          <a:extLst>
            <a:ext uri="{FF2B5EF4-FFF2-40B4-BE49-F238E27FC236}">
              <a16:creationId xmlns:a16="http://schemas.microsoft.com/office/drawing/2014/main" id="{AF1BCA1F-1CF8-410F-B441-CDAB349567B8}"/>
            </a:ext>
          </a:extLst>
        </xdr:cNvPr>
        <xdr:cNvSpPr/>
      </xdr:nvSpPr>
      <xdr:spPr>
        <a:xfrm>
          <a:off x="981075" y="628922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2722</xdr:rowOff>
    </xdr:from>
    <xdr:to>
      <xdr:col>10</xdr:col>
      <xdr:colOff>114300</xdr:colOff>
      <xdr:row>39</xdr:row>
      <xdr:rowOff>20683</xdr:rowOff>
    </xdr:to>
    <xdr:cxnSp macro="">
      <xdr:nvCxnSpPr>
        <xdr:cNvPr id="83" name="直線コネクタ 82">
          <a:extLst>
            <a:ext uri="{FF2B5EF4-FFF2-40B4-BE49-F238E27FC236}">
              <a16:creationId xmlns:a16="http://schemas.microsoft.com/office/drawing/2014/main" id="{D6BD3E2F-277D-4E3E-8ED2-EBD741C168A3}"/>
            </a:ext>
          </a:extLst>
        </xdr:cNvPr>
        <xdr:cNvCxnSpPr/>
      </xdr:nvCxnSpPr>
      <xdr:spPr>
        <a:xfrm>
          <a:off x="1028700" y="6327322"/>
          <a:ext cx="8001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128831</xdr:rowOff>
    </xdr:from>
    <xdr:ext cx="405111" cy="259045"/>
    <xdr:sp macro="" textlink="">
      <xdr:nvSpPr>
        <xdr:cNvPr id="84" name="n_1aveValue【道路】&#10;有形固定資産減価償却率">
          <a:extLst>
            <a:ext uri="{FF2B5EF4-FFF2-40B4-BE49-F238E27FC236}">
              <a16:creationId xmlns:a16="http://schemas.microsoft.com/office/drawing/2014/main" id="{A6244E73-BA47-45BE-AA50-4E6828BB09EF}"/>
            </a:ext>
          </a:extLst>
        </xdr:cNvPr>
        <xdr:cNvSpPr txBox="1"/>
      </xdr:nvSpPr>
      <xdr:spPr>
        <a:xfrm>
          <a:off x="3239144" y="6126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85" name="n_2aveValue【道路】&#10;有形固定資産減価償却率">
          <a:extLst>
            <a:ext uri="{FF2B5EF4-FFF2-40B4-BE49-F238E27FC236}">
              <a16:creationId xmlns:a16="http://schemas.microsoft.com/office/drawing/2014/main" id="{06CA207D-91B9-4BD0-99B3-64177DF2CF69}"/>
            </a:ext>
          </a:extLst>
        </xdr:cNvPr>
        <xdr:cNvSpPr txBox="1"/>
      </xdr:nvSpPr>
      <xdr:spPr>
        <a:xfrm>
          <a:off x="2439044" y="6108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6" name="n_3aveValue【道路】&#10;有形固定資産減価償却率">
          <a:extLst>
            <a:ext uri="{FF2B5EF4-FFF2-40B4-BE49-F238E27FC236}">
              <a16:creationId xmlns:a16="http://schemas.microsoft.com/office/drawing/2014/main" id="{59BAD3C8-543D-42DD-8C47-07DFBC9BF5E6}"/>
            </a:ext>
          </a:extLst>
        </xdr:cNvPr>
        <xdr:cNvSpPr txBox="1"/>
      </xdr:nvSpPr>
      <xdr:spPr>
        <a:xfrm>
          <a:off x="1648469" y="6067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63517</xdr:rowOff>
    </xdr:from>
    <xdr:ext cx="405111" cy="259045"/>
    <xdr:sp macro="" textlink="">
      <xdr:nvSpPr>
        <xdr:cNvPr id="87" name="n_4aveValue【道路】&#10;有形固定資産減価償却率">
          <a:extLst>
            <a:ext uri="{FF2B5EF4-FFF2-40B4-BE49-F238E27FC236}">
              <a16:creationId xmlns:a16="http://schemas.microsoft.com/office/drawing/2014/main" id="{35A4E142-4125-4734-BB29-6AAF1CF94E65}"/>
            </a:ext>
          </a:extLst>
        </xdr:cNvPr>
        <xdr:cNvSpPr txBox="1"/>
      </xdr:nvSpPr>
      <xdr:spPr>
        <a:xfrm>
          <a:off x="848369" y="606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111596</xdr:rowOff>
    </xdr:from>
    <xdr:ext cx="405111" cy="259045"/>
    <xdr:sp macro="" textlink="">
      <xdr:nvSpPr>
        <xdr:cNvPr id="88" name="n_1mainValue【道路】&#10;有形固定資産減価償却率">
          <a:extLst>
            <a:ext uri="{FF2B5EF4-FFF2-40B4-BE49-F238E27FC236}">
              <a16:creationId xmlns:a16="http://schemas.microsoft.com/office/drawing/2014/main" id="{CBC0A03B-0BDD-4962-8E8F-F7CD648F4E26}"/>
            </a:ext>
          </a:extLst>
        </xdr:cNvPr>
        <xdr:cNvSpPr txBox="1"/>
      </xdr:nvSpPr>
      <xdr:spPr>
        <a:xfrm>
          <a:off x="3239144" y="6436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90368</xdr:rowOff>
    </xdr:from>
    <xdr:ext cx="405111" cy="259045"/>
    <xdr:sp macro="" textlink="">
      <xdr:nvSpPr>
        <xdr:cNvPr id="89" name="n_2mainValue【道路】&#10;有形固定資産減価償却率">
          <a:extLst>
            <a:ext uri="{FF2B5EF4-FFF2-40B4-BE49-F238E27FC236}">
              <a16:creationId xmlns:a16="http://schemas.microsoft.com/office/drawing/2014/main" id="{509F9BB3-FBE9-4CFC-B4E4-CD4290F8BA56}"/>
            </a:ext>
          </a:extLst>
        </xdr:cNvPr>
        <xdr:cNvSpPr txBox="1"/>
      </xdr:nvSpPr>
      <xdr:spPr>
        <a:xfrm>
          <a:off x="2439044" y="641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62610</xdr:rowOff>
    </xdr:from>
    <xdr:ext cx="405111" cy="259045"/>
    <xdr:sp macro="" textlink="">
      <xdr:nvSpPr>
        <xdr:cNvPr id="90" name="n_3mainValue【道路】&#10;有形固定資産減価償却率">
          <a:extLst>
            <a:ext uri="{FF2B5EF4-FFF2-40B4-BE49-F238E27FC236}">
              <a16:creationId xmlns:a16="http://schemas.microsoft.com/office/drawing/2014/main" id="{FB0F1033-3205-4A06-96E6-CFE81EC26437}"/>
            </a:ext>
          </a:extLst>
        </xdr:cNvPr>
        <xdr:cNvSpPr txBox="1"/>
      </xdr:nvSpPr>
      <xdr:spPr>
        <a:xfrm>
          <a:off x="1648469" y="6390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44649</xdr:rowOff>
    </xdr:from>
    <xdr:ext cx="405111" cy="259045"/>
    <xdr:sp macro="" textlink="">
      <xdr:nvSpPr>
        <xdr:cNvPr id="91" name="n_4mainValue【道路】&#10;有形固定資産減価償却率">
          <a:extLst>
            <a:ext uri="{FF2B5EF4-FFF2-40B4-BE49-F238E27FC236}">
              <a16:creationId xmlns:a16="http://schemas.microsoft.com/office/drawing/2014/main" id="{F8AE29F5-8A09-4BBE-9AB1-10BD2015FD54}"/>
            </a:ext>
          </a:extLst>
        </xdr:cNvPr>
        <xdr:cNvSpPr txBox="1"/>
      </xdr:nvSpPr>
      <xdr:spPr>
        <a:xfrm>
          <a:off x="848369" y="6372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DBB8C6E-346E-4101-8C4F-559295A7BD35}"/>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519AFA1-F89C-4117-94C6-069AE7027788}"/>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5912CAB-368D-4457-94C1-946FCA3739DF}"/>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09E602E-7953-487B-8192-2A4F283F59A1}"/>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36A2B97-B3E1-41D2-8543-42D55B4B423B}"/>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0F6A0C9-8A17-4D93-BD3D-4E0063D56C14}"/>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E24842E-C545-4A30-99BD-9E214AB3FC75}"/>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3967392-9679-4161-BAC0-B79B6E3F373D}"/>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E9DB2810-B90A-4E01-9AE6-2A25A3D02511}"/>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8BF7CC5-9BDF-4906-B8C2-8F48012F20E5}"/>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1C359EF5-2B3A-4DEF-AE75-A3811A7D0C87}"/>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ACD2DCF2-9E08-448D-9966-990AA5380403}"/>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A3C6F649-20E7-4EB6-BBA1-F9FA3E0EF8D0}"/>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5247A2C4-7B36-47EE-88EF-02484943C3B2}"/>
            </a:ext>
          </a:extLst>
        </xdr:cNvPr>
        <xdr:cNvSpPr txBox="1"/>
      </xdr:nvSpPr>
      <xdr:spPr>
        <a:xfrm>
          <a:off x="5421206" y="63506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CC65918A-B098-46D0-9AEE-52A1AFBD2608}"/>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64D73A0D-06ED-4CDB-A3CB-A59F5D0729C9}"/>
            </a:ext>
          </a:extLst>
        </xdr:cNvPr>
        <xdr:cNvSpPr txBox="1"/>
      </xdr:nvSpPr>
      <xdr:spPr>
        <a:xfrm>
          <a:off x="54212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4E8A2698-3F9B-4090-86BB-BE6BC7C546BC}"/>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4C6E5A5E-E115-4112-9FE5-FBA78EA993D3}"/>
            </a:ext>
          </a:extLst>
        </xdr:cNvPr>
        <xdr:cNvSpPr txBox="1"/>
      </xdr:nvSpPr>
      <xdr:spPr>
        <a:xfrm>
          <a:off x="54212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6A17701B-81AD-463C-A02A-FE75C9B12012}"/>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FF528EA3-00AD-4D9B-8EF1-204FEF21FDBA}"/>
            </a:ext>
          </a:extLst>
        </xdr:cNvPr>
        <xdr:cNvSpPr txBox="1"/>
      </xdr:nvSpPr>
      <xdr:spPr>
        <a:xfrm>
          <a:off x="54212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BCC95A57-C52A-4A51-BE6E-124F3E0268E8}"/>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9E47D551-823F-4767-8FCF-23F286803FCF}"/>
            </a:ext>
          </a:extLst>
        </xdr:cNvPr>
        <xdr:cNvSpPr txBox="1"/>
      </xdr:nvSpPr>
      <xdr:spPr>
        <a:xfrm>
          <a:off x="5324703" y="491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42E4603A-39B8-4CA8-AA6C-4AE6C058D57F}"/>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3BA076DC-8845-4E37-A3F1-0BBB6B0A1547}"/>
            </a:ext>
          </a:extLst>
        </xdr:cNvPr>
        <xdr:cNvCxnSpPr/>
      </xdr:nvCxnSpPr>
      <xdr:spPr>
        <a:xfrm flipV="1">
          <a:off x="9429115" y="5637038"/>
          <a:ext cx="0" cy="1191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3F0A98D7-D9CD-474C-8687-B00B6EE9D526}"/>
            </a:ext>
          </a:extLst>
        </xdr:cNvPr>
        <xdr:cNvSpPr txBox="1"/>
      </xdr:nvSpPr>
      <xdr:spPr>
        <a:xfrm>
          <a:off x="9467850" y="68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AE957407-6250-4CFD-8D83-713B124A7E9D}"/>
            </a:ext>
          </a:extLst>
        </xdr:cNvPr>
        <xdr:cNvCxnSpPr/>
      </xdr:nvCxnSpPr>
      <xdr:spPr>
        <a:xfrm>
          <a:off x="9363075" y="682823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DF341909-3154-4728-8302-F7F4A34FDDA9}"/>
            </a:ext>
          </a:extLst>
        </xdr:cNvPr>
        <xdr:cNvSpPr txBox="1"/>
      </xdr:nvSpPr>
      <xdr:spPr>
        <a:xfrm>
          <a:off x="9467850" y="542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194A97C5-687B-4AC0-A718-C1A2C944643E}"/>
            </a:ext>
          </a:extLst>
        </xdr:cNvPr>
        <xdr:cNvCxnSpPr/>
      </xdr:nvCxnSpPr>
      <xdr:spPr>
        <a:xfrm>
          <a:off x="9363075" y="563703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20" name="【道路】&#10;一人当たり延長平均値テキスト">
          <a:extLst>
            <a:ext uri="{FF2B5EF4-FFF2-40B4-BE49-F238E27FC236}">
              <a16:creationId xmlns:a16="http://schemas.microsoft.com/office/drawing/2014/main" id="{7150BCF3-B494-41BC-A396-E4EE845AA461}"/>
            </a:ext>
          </a:extLst>
        </xdr:cNvPr>
        <xdr:cNvSpPr txBox="1"/>
      </xdr:nvSpPr>
      <xdr:spPr>
        <a:xfrm>
          <a:off x="9467850" y="6497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DABE4FF2-C59B-4D63-A517-7F0C8CFF6917}"/>
            </a:ext>
          </a:extLst>
        </xdr:cNvPr>
        <xdr:cNvSpPr/>
      </xdr:nvSpPr>
      <xdr:spPr>
        <a:xfrm>
          <a:off x="9401175" y="664616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DFFF9A7B-D5F5-4C07-8B8E-22F22E29C550}"/>
            </a:ext>
          </a:extLst>
        </xdr:cNvPr>
        <xdr:cNvSpPr/>
      </xdr:nvSpPr>
      <xdr:spPr>
        <a:xfrm>
          <a:off x="8639175" y="66404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A1C706F8-6B47-4E54-9C61-E6D95589E1F3}"/>
            </a:ext>
          </a:extLst>
        </xdr:cNvPr>
        <xdr:cNvSpPr/>
      </xdr:nvSpPr>
      <xdr:spPr>
        <a:xfrm>
          <a:off x="7839075" y="665040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9DE045BD-9A55-4F2B-A63F-EF9349E4F75C}"/>
            </a:ext>
          </a:extLst>
        </xdr:cNvPr>
        <xdr:cNvSpPr/>
      </xdr:nvSpPr>
      <xdr:spPr>
        <a:xfrm>
          <a:off x="7029450" y="664655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C4283C6A-1246-4C82-A8C3-F7B363139B22}"/>
            </a:ext>
          </a:extLst>
        </xdr:cNvPr>
        <xdr:cNvSpPr/>
      </xdr:nvSpPr>
      <xdr:spPr>
        <a:xfrm>
          <a:off x="6238875" y="66459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3641F91-E5B0-4923-AD7B-29C5E6C52AD3}"/>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113C0B2-A206-4418-B5BF-034918F2BD77}"/>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91EC271-6A90-4C90-9798-79D8B8317EDD}"/>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BEB8BD9-8DDC-433A-88E1-7DBC70314790}"/>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891284F-096C-4702-9776-157D6D54697D}"/>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66041</xdr:rowOff>
    </xdr:from>
    <xdr:to>
      <xdr:col>55</xdr:col>
      <xdr:colOff>50800</xdr:colOff>
      <xdr:row>41</xdr:row>
      <xdr:rowOff>167641</xdr:rowOff>
    </xdr:to>
    <xdr:sp macro="" textlink="">
      <xdr:nvSpPr>
        <xdr:cNvPr id="131" name="楕円 130">
          <a:extLst>
            <a:ext uri="{FF2B5EF4-FFF2-40B4-BE49-F238E27FC236}">
              <a16:creationId xmlns:a16="http://schemas.microsoft.com/office/drawing/2014/main" id="{C3ACC45D-2476-4179-AAF6-1CB4435D7972}"/>
            </a:ext>
          </a:extLst>
        </xdr:cNvPr>
        <xdr:cNvSpPr/>
      </xdr:nvSpPr>
      <xdr:spPr>
        <a:xfrm>
          <a:off x="9401175" y="6717666"/>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152418</xdr:rowOff>
    </xdr:from>
    <xdr:ext cx="534377" cy="259045"/>
    <xdr:sp macro="" textlink="">
      <xdr:nvSpPr>
        <xdr:cNvPr id="132" name="【道路】&#10;一人当たり延長該当値テキスト">
          <a:extLst>
            <a:ext uri="{FF2B5EF4-FFF2-40B4-BE49-F238E27FC236}">
              <a16:creationId xmlns:a16="http://schemas.microsoft.com/office/drawing/2014/main" id="{449EB57A-CE5C-4CBC-9B92-27F27BE6EDD5}"/>
            </a:ext>
          </a:extLst>
        </xdr:cNvPr>
        <xdr:cNvSpPr txBox="1"/>
      </xdr:nvSpPr>
      <xdr:spPr>
        <a:xfrm>
          <a:off x="9467850" y="663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67369</xdr:rowOff>
    </xdr:from>
    <xdr:to>
      <xdr:col>50</xdr:col>
      <xdr:colOff>165100</xdr:colOff>
      <xdr:row>41</xdr:row>
      <xdr:rowOff>168969</xdr:rowOff>
    </xdr:to>
    <xdr:sp macro="" textlink="">
      <xdr:nvSpPr>
        <xdr:cNvPr id="133" name="楕円 132">
          <a:extLst>
            <a:ext uri="{FF2B5EF4-FFF2-40B4-BE49-F238E27FC236}">
              <a16:creationId xmlns:a16="http://schemas.microsoft.com/office/drawing/2014/main" id="{4F29F830-3F1B-4875-A133-A5A8E1F9DF8B}"/>
            </a:ext>
          </a:extLst>
        </xdr:cNvPr>
        <xdr:cNvSpPr/>
      </xdr:nvSpPr>
      <xdr:spPr>
        <a:xfrm>
          <a:off x="8639175" y="67126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116841</xdr:rowOff>
    </xdr:from>
    <xdr:to>
      <xdr:col>55</xdr:col>
      <xdr:colOff>0</xdr:colOff>
      <xdr:row>41</xdr:row>
      <xdr:rowOff>118169</xdr:rowOff>
    </xdr:to>
    <xdr:cxnSp macro="">
      <xdr:nvCxnSpPr>
        <xdr:cNvPr id="134" name="直線コネクタ 133">
          <a:extLst>
            <a:ext uri="{FF2B5EF4-FFF2-40B4-BE49-F238E27FC236}">
              <a16:creationId xmlns:a16="http://schemas.microsoft.com/office/drawing/2014/main" id="{8C4ECC73-BA08-431A-8A52-64E49EC5101C}"/>
            </a:ext>
          </a:extLst>
        </xdr:cNvPr>
        <xdr:cNvCxnSpPr/>
      </xdr:nvCxnSpPr>
      <xdr:spPr>
        <a:xfrm flipV="1">
          <a:off x="8686800" y="6765291"/>
          <a:ext cx="742950" cy="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68718</xdr:rowOff>
    </xdr:from>
    <xdr:to>
      <xdr:col>46</xdr:col>
      <xdr:colOff>38100</xdr:colOff>
      <xdr:row>41</xdr:row>
      <xdr:rowOff>170318</xdr:rowOff>
    </xdr:to>
    <xdr:sp macro="" textlink="">
      <xdr:nvSpPr>
        <xdr:cNvPr id="135" name="楕円 134">
          <a:extLst>
            <a:ext uri="{FF2B5EF4-FFF2-40B4-BE49-F238E27FC236}">
              <a16:creationId xmlns:a16="http://schemas.microsoft.com/office/drawing/2014/main" id="{CDEDA61B-16B8-4A42-AF7E-3DC59855B43B}"/>
            </a:ext>
          </a:extLst>
        </xdr:cNvPr>
        <xdr:cNvSpPr/>
      </xdr:nvSpPr>
      <xdr:spPr>
        <a:xfrm>
          <a:off x="7839075" y="67139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118169</xdr:rowOff>
    </xdr:from>
    <xdr:to>
      <xdr:col>50</xdr:col>
      <xdr:colOff>114300</xdr:colOff>
      <xdr:row>41</xdr:row>
      <xdr:rowOff>119518</xdr:rowOff>
    </xdr:to>
    <xdr:cxnSp macro="">
      <xdr:nvCxnSpPr>
        <xdr:cNvPr id="136" name="直線コネクタ 135">
          <a:extLst>
            <a:ext uri="{FF2B5EF4-FFF2-40B4-BE49-F238E27FC236}">
              <a16:creationId xmlns:a16="http://schemas.microsoft.com/office/drawing/2014/main" id="{C4DC9583-E4AD-48C3-B301-1BB71A8FF9CE}"/>
            </a:ext>
          </a:extLst>
        </xdr:cNvPr>
        <xdr:cNvCxnSpPr/>
      </xdr:nvCxnSpPr>
      <xdr:spPr>
        <a:xfrm flipV="1">
          <a:off x="7886700" y="6769794"/>
          <a:ext cx="8001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70583</xdr:rowOff>
    </xdr:from>
    <xdr:to>
      <xdr:col>41</xdr:col>
      <xdr:colOff>101600</xdr:colOff>
      <xdr:row>42</xdr:row>
      <xdr:rowOff>733</xdr:rowOff>
    </xdr:to>
    <xdr:sp macro="" textlink="">
      <xdr:nvSpPr>
        <xdr:cNvPr id="137" name="楕円 136">
          <a:extLst>
            <a:ext uri="{FF2B5EF4-FFF2-40B4-BE49-F238E27FC236}">
              <a16:creationId xmlns:a16="http://schemas.microsoft.com/office/drawing/2014/main" id="{C0280ABC-A4EE-4469-8A62-F521C2898E7E}"/>
            </a:ext>
          </a:extLst>
        </xdr:cNvPr>
        <xdr:cNvSpPr/>
      </xdr:nvSpPr>
      <xdr:spPr>
        <a:xfrm>
          <a:off x="7029450" y="671585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119518</xdr:rowOff>
    </xdr:from>
    <xdr:to>
      <xdr:col>45</xdr:col>
      <xdr:colOff>177800</xdr:colOff>
      <xdr:row>41</xdr:row>
      <xdr:rowOff>121383</xdr:rowOff>
    </xdr:to>
    <xdr:cxnSp macro="">
      <xdr:nvCxnSpPr>
        <xdr:cNvPr id="138" name="直線コネクタ 137">
          <a:extLst>
            <a:ext uri="{FF2B5EF4-FFF2-40B4-BE49-F238E27FC236}">
              <a16:creationId xmlns:a16="http://schemas.microsoft.com/office/drawing/2014/main" id="{B5BEE7D2-BEE4-4115-AD34-547460C899A5}"/>
            </a:ext>
          </a:extLst>
        </xdr:cNvPr>
        <xdr:cNvCxnSpPr/>
      </xdr:nvCxnSpPr>
      <xdr:spPr>
        <a:xfrm flipV="1">
          <a:off x="7077075" y="6771143"/>
          <a:ext cx="809625" cy="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72267</xdr:rowOff>
    </xdr:from>
    <xdr:to>
      <xdr:col>36</xdr:col>
      <xdr:colOff>165100</xdr:colOff>
      <xdr:row>42</xdr:row>
      <xdr:rowOff>2417</xdr:rowOff>
    </xdr:to>
    <xdr:sp macro="" textlink="">
      <xdr:nvSpPr>
        <xdr:cNvPr id="139" name="楕円 138">
          <a:extLst>
            <a:ext uri="{FF2B5EF4-FFF2-40B4-BE49-F238E27FC236}">
              <a16:creationId xmlns:a16="http://schemas.microsoft.com/office/drawing/2014/main" id="{2ECC8B8A-A903-47FC-983C-4BC2EC72173E}"/>
            </a:ext>
          </a:extLst>
        </xdr:cNvPr>
        <xdr:cNvSpPr/>
      </xdr:nvSpPr>
      <xdr:spPr>
        <a:xfrm>
          <a:off x="6238875" y="671754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121383</xdr:rowOff>
    </xdr:from>
    <xdr:to>
      <xdr:col>41</xdr:col>
      <xdr:colOff>50800</xdr:colOff>
      <xdr:row>41</xdr:row>
      <xdr:rowOff>123067</xdr:rowOff>
    </xdr:to>
    <xdr:cxnSp macro="">
      <xdr:nvCxnSpPr>
        <xdr:cNvPr id="140" name="直線コネクタ 139">
          <a:extLst>
            <a:ext uri="{FF2B5EF4-FFF2-40B4-BE49-F238E27FC236}">
              <a16:creationId xmlns:a16="http://schemas.microsoft.com/office/drawing/2014/main" id="{9559FDD8-14AD-43DF-BF81-5CFBF8DAE2D0}"/>
            </a:ext>
          </a:extLst>
        </xdr:cNvPr>
        <xdr:cNvCxnSpPr/>
      </xdr:nvCxnSpPr>
      <xdr:spPr>
        <a:xfrm flipV="1">
          <a:off x="6286500" y="6773008"/>
          <a:ext cx="790575" cy="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41" name="n_1aveValue【道路】&#10;一人当たり延長">
          <a:extLst>
            <a:ext uri="{FF2B5EF4-FFF2-40B4-BE49-F238E27FC236}">
              <a16:creationId xmlns:a16="http://schemas.microsoft.com/office/drawing/2014/main" id="{DF4ACE53-31C1-4470-8571-662F164AF467}"/>
            </a:ext>
          </a:extLst>
        </xdr:cNvPr>
        <xdr:cNvSpPr txBox="1"/>
      </xdr:nvSpPr>
      <xdr:spPr>
        <a:xfrm>
          <a:off x="8429136" y="642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42" name="n_2aveValue【道路】&#10;一人当たり延長">
          <a:extLst>
            <a:ext uri="{FF2B5EF4-FFF2-40B4-BE49-F238E27FC236}">
              <a16:creationId xmlns:a16="http://schemas.microsoft.com/office/drawing/2014/main" id="{37E0D53B-5DB8-4DD8-80A3-2CF92E6304BA}"/>
            </a:ext>
          </a:extLst>
        </xdr:cNvPr>
        <xdr:cNvSpPr txBox="1"/>
      </xdr:nvSpPr>
      <xdr:spPr>
        <a:xfrm>
          <a:off x="7648086" y="642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43" name="n_3aveValue【道路】&#10;一人当たり延長">
          <a:extLst>
            <a:ext uri="{FF2B5EF4-FFF2-40B4-BE49-F238E27FC236}">
              <a16:creationId xmlns:a16="http://schemas.microsoft.com/office/drawing/2014/main" id="{2AD86486-6A7A-4EF8-B661-3E71F8F11EDC}"/>
            </a:ext>
          </a:extLst>
        </xdr:cNvPr>
        <xdr:cNvSpPr txBox="1"/>
      </xdr:nvSpPr>
      <xdr:spPr>
        <a:xfrm>
          <a:off x="6847986" y="643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115613</xdr:rowOff>
    </xdr:from>
    <xdr:ext cx="534377" cy="259045"/>
    <xdr:sp macro="" textlink="">
      <xdr:nvSpPr>
        <xdr:cNvPr id="144" name="n_4aveValue【道路】&#10;一人当たり延長">
          <a:extLst>
            <a:ext uri="{FF2B5EF4-FFF2-40B4-BE49-F238E27FC236}">
              <a16:creationId xmlns:a16="http://schemas.microsoft.com/office/drawing/2014/main" id="{75BFE58C-B5C1-49F6-913B-E319FA1E75FB}"/>
            </a:ext>
          </a:extLst>
        </xdr:cNvPr>
        <xdr:cNvSpPr txBox="1"/>
      </xdr:nvSpPr>
      <xdr:spPr>
        <a:xfrm>
          <a:off x="6038361" y="644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160096</xdr:rowOff>
    </xdr:from>
    <xdr:ext cx="534377" cy="259045"/>
    <xdr:sp macro="" textlink="">
      <xdr:nvSpPr>
        <xdr:cNvPr id="145" name="n_1mainValue【道路】&#10;一人当たり延長">
          <a:extLst>
            <a:ext uri="{FF2B5EF4-FFF2-40B4-BE49-F238E27FC236}">
              <a16:creationId xmlns:a16="http://schemas.microsoft.com/office/drawing/2014/main" id="{4C3890B8-10CA-467E-BB4F-DA2F2A0933F5}"/>
            </a:ext>
          </a:extLst>
        </xdr:cNvPr>
        <xdr:cNvSpPr txBox="1"/>
      </xdr:nvSpPr>
      <xdr:spPr>
        <a:xfrm>
          <a:off x="8429136" y="681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161445</xdr:rowOff>
    </xdr:from>
    <xdr:ext cx="534377" cy="259045"/>
    <xdr:sp macro="" textlink="">
      <xdr:nvSpPr>
        <xdr:cNvPr id="146" name="n_2mainValue【道路】&#10;一人当たり延長">
          <a:extLst>
            <a:ext uri="{FF2B5EF4-FFF2-40B4-BE49-F238E27FC236}">
              <a16:creationId xmlns:a16="http://schemas.microsoft.com/office/drawing/2014/main" id="{281B0BCB-08E4-48C7-A7AA-1C987EF90E6A}"/>
            </a:ext>
          </a:extLst>
        </xdr:cNvPr>
        <xdr:cNvSpPr txBox="1"/>
      </xdr:nvSpPr>
      <xdr:spPr>
        <a:xfrm>
          <a:off x="7648086" y="681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163310</xdr:rowOff>
    </xdr:from>
    <xdr:ext cx="534377" cy="259045"/>
    <xdr:sp macro="" textlink="">
      <xdr:nvSpPr>
        <xdr:cNvPr id="147" name="n_3mainValue【道路】&#10;一人当たり延長">
          <a:extLst>
            <a:ext uri="{FF2B5EF4-FFF2-40B4-BE49-F238E27FC236}">
              <a16:creationId xmlns:a16="http://schemas.microsoft.com/office/drawing/2014/main" id="{B456B136-3AB2-48DD-88E0-67FDD8EF0219}"/>
            </a:ext>
          </a:extLst>
        </xdr:cNvPr>
        <xdr:cNvSpPr txBox="1"/>
      </xdr:nvSpPr>
      <xdr:spPr>
        <a:xfrm>
          <a:off x="6847986" y="680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164994</xdr:rowOff>
    </xdr:from>
    <xdr:ext cx="534377" cy="259045"/>
    <xdr:sp macro="" textlink="">
      <xdr:nvSpPr>
        <xdr:cNvPr id="148" name="n_4mainValue【道路】&#10;一人当たり延長">
          <a:extLst>
            <a:ext uri="{FF2B5EF4-FFF2-40B4-BE49-F238E27FC236}">
              <a16:creationId xmlns:a16="http://schemas.microsoft.com/office/drawing/2014/main" id="{94302F87-E507-47AB-824E-27903A33DD15}"/>
            </a:ext>
          </a:extLst>
        </xdr:cNvPr>
        <xdr:cNvSpPr txBox="1"/>
      </xdr:nvSpPr>
      <xdr:spPr>
        <a:xfrm>
          <a:off x="6038361" y="681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CACEC6B1-48C7-41EC-8DF8-6ACA8D44A4B5}"/>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95B5F26-534C-404A-842A-E1359B4A7D00}"/>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FFEAA5C0-37C0-40C4-9972-6EA119EB4643}"/>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81BA6B01-AFCD-4905-8268-9424AE357C3B}"/>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3E310DA8-3092-427E-B44F-7DD6A5AD3C18}"/>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D3258BB7-60DB-47AA-A655-7603E4680B9C}"/>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88F76858-6B4C-4016-AA91-2A6BA9F813C3}"/>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33EAF870-4A2A-457B-9E8C-B5035A6CC6FC}"/>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8018B1DB-4F1F-4B18-9D27-6E102BCC39FA}"/>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5B93831F-D4CC-49AB-9184-821CCD9790A9}"/>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480B50BB-C4A9-43AD-AF59-F38375A93F9C}"/>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F7C9D216-8DA1-40F5-81E6-C4E4100309A1}"/>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2633599A-ADC2-4726-8D6D-B13522482290}"/>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CB6DD1D4-56B0-4D7E-8B02-1EC1416D33D6}"/>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2A7E1F6C-8255-420C-A62C-93E01EF021C1}"/>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C6053DC9-7E22-48F6-A28D-FF53388A879A}"/>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CB706C06-D903-4EFB-809E-BA7F57B4B589}"/>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91CC2CB8-606F-4575-847C-BBEEF5C59C09}"/>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CFE0F2BD-BE7B-4F05-9200-EF3BB6D844B2}"/>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671A540-CCB5-416D-B513-40CE17B84F85}"/>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B423D133-1638-41DA-B4AD-E87E2D5DA64F}"/>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CBE32E4A-BD2C-4842-A219-853831016D8B}"/>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90574C3-8EF9-4A56-A040-115BC72650F2}"/>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CED7E89A-8424-42DD-B320-E4176A84516B}"/>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5F4AAD48-9BAE-40CD-84BC-664E01990553}"/>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B04BAA24-AB25-497E-B057-74739C6B27DA}"/>
            </a:ext>
          </a:extLst>
        </xdr:cNvPr>
        <xdr:cNvCxnSpPr/>
      </xdr:nvCxnSpPr>
      <xdr:spPr>
        <a:xfrm flipV="1">
          <a:off x="4180840" y="9078958"/>
          <a:ext cx="0" cy="1362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901BF88A-7820-48B8-AE43-E43C8D66849D}"/>
            </a:ext>
          </a:extLst>
        </xdr:cNvPr>
        <xdr:cNvSpPr txBox="1"/>
      </xdr:nvSpPr>
      <xdr:spPr>
        <a:xfrm>
          <a:off x="4219575" y="10438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04004878-6B22-45DB-B3E5-C5EB81835F13}"/>
            </a:ext>
          </a:extLst>
        </xdr:cNvPr>
        <xdr:cNvCxnSpPr/>
      </xdr:nvCxnSpPr>
      <xdr:spPr>
        <a:xfrm>
          <a:off x="4105275" y="104412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240B2E0F-8227-49C3-B23F-4865D1C7E26D}"/>
            </a:ext>
          </a:extLst>
        </xdr:cNvPr>
        <xdr:cNvSpPr txBox="1"/>
      </xdr:nvSpPr>
      <xdr:spPr>
        <a:xfrm>
          <a:off x="4219575" y="88764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74B97F4B-56BC-42F2-840C-F5DE17B07794}"/>
            </a:ext>
          </a:extLst>
        </xdr:cNvPr>
        <xdr:cNvCxnSpPr/>
      </xdr:nvCxnSpPr>
      <xdr:spPr>
        <a:xfrm>
          <a:off x="4105275" y="907895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ECF417D3-E61A-4A38-9ECD-7954007FD4E3}"/>
            </a:ext>
          </a:extLst>
        </xdr:cNvPr>
        <xdr:cNvSpPr txBox="1"/>
      </xdr:nvSpPr>
      <xdr:spPr>
        <a:xfrm>
          <a:off x="4219575" y="9731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7C34FF0B-FB25-4D5D-B09B-0456AA984075}"/>
            </a:ext>
          </a:extLst>
        </xdr:cNvPr>
        <xdr:cNvSpPr/>
      </xdr:nvSpPr>
      <xdr:spPr>
        <a:xfrm>
          <a:off x="4124325" y="988640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247DD3A4-2237-4696-AD9B-9E20303EC1B9}"/>
            </a:ext>
          </a:extLst>
        </xdr:cNvPr>
        <xdr:cNvSpPr/>
      </xdr:nvSpPr>
      <xdr:spPr>
        <a:xfrm>
          <a:off x="3381375" y="986844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F3356EE5-632B-4360-B18D-666DB549C0DD}"/>
            </a:ext>
          </a:extLst>
        </xdr:cNvPr>
        <xdr:cNvSpPr/>
      </xdr:nvSpPr>
      <xdr:spPr>
        <a:xfrm>
          <a:off x="2571750" y="98506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ECC47B41-3B80-46D0-B72A-20D274E568F6}"/>
            </a:ext>
          </a:extLst>
        </xdr:cNvPr>
        <xdr:cNvSpPr/>
      </xdr:nvSpPr>
      <xdr:spPr>
        <a:xfrm>
          <a:off x="1781175" y="983270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id="{00857546-545D-43A5-B08B-F2DDB88A2DFB}"/>
            </a:ext>
          </a:extLst>
        </xdr:cNvPr>
        <xdr:cNvSpPr/>
      </xdr:nvSpPr>
      <xdr:spPr>
        <a:xfrm>
          <a:off x="981075" y="985547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14F7101-C21A-4400-9C84-06DD6D202C56}"/>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046DB3A-8962-4C5E-AE79-5BFA6D4A3A51}"/>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711F3FC-D8AF-4C5C-ABF7-39FB98451255}"/>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9DB596D-2B2A-4F5E-82F0-8CB58CBAB757}"/>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70243B0-4577-4E62-913C-97A7455E8B3D}"/>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65133</xdr:rowOff>
    </xdr:from>
    <xdr:to>
      <xdr:col>24</xdr:col>
      <xdr:colOff>114300</xdr:colOff>
      <xdr:row>61</xdr:row>
      <xdr:rowOff>166733</xdr:rowOff>
    </xdr:to>
    <xdr:sp macro="" textlink="">
      <xdr:nvSpPr>
        <xdr:cNvPr id="190" name="楕円 189">
          <a:extLst>
            <a:ext uri="{FF2B5EF4-FFF2-40B4-BE49-F238E27FC236}">
              <a16:creationId xmlns:a16="http://schemas.microsoft.com/office/drawing/2014/main" id="{A8F0406A-DECB-4F57-8E1D-A14456028CFE}"/>
            </a:ext>
          </a:extLst>
        </xdr:cNvPr>
        <xdr:cNvSpPr/>
      </xdr:nvSpPr>
      <xdr:spPr>
        <a:xfrm>
          <a:off x="4124325" y="995525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43560</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9C2FB882-56F3-48AB-936B-D87AE8418486}"/>
            </a:ext>
          </a:extLst>
        </xdr:cNvPr>
        <xdr:cNvSpPr txBox="1"/>
      </xdr:nvSpPr>
      <xdr:spPr>
        <a:xfrm>
          <a:off x="4219575" y="9933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68399</xdr:rowOff>
    </xdr:from>
    <xdr:to>
      <xdr:col>20</xdr:col>
      <xdr:colOff>38100</xdr:colOff>
      <xdr:row>61</xdr:row>
      <xdr:rowOff>169999</xdr:rowOff>
    </xdr:to>
    <xdr:sp macro="" textlink="">
      <xdr:nvSpPr>
        <xdr:cNvPr id="192" name="楕円 191">
          <a:extLst>
            <a:ext uri="{FF2B5EF4-FFF2-40B4-BE49-F238E27FC236}">
              <a16:creationId xmlns:a16="http://schemas.microsoft.com/office/drawing/2014/main" id="{26C4D845-260B-481E-9AA4-1F86E6084FBC}"/>
            </a:ext>
          </a:extLst>
        </xdr:cNvPr>
        <xdr:cNvSpPr/>
      </xdr:nvSpPr>
      <xdr:spPr>
        <a:xfrm>
          <a:off x="3381375" y="995217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115933</xdr:rowOff>
    </xdr:from>
    <xdr:to>
      <xdr:col>24</xdr:col>
      <xdr:colOff>63500</xdr:colOff>
      <xdr:row>61</xdr:row>
      <xdr:rowOff>119199</xdr:rowOff>
    </xdr:to>
    <xdr:cxnSp macro="">
      <xdr:nvCxnSpPr>
        <xdr:cNvPr id="193" name="直線コネクタ 192">
          <a:extLst>
            <a:ext uri="{FF2B5EF4-FFF2-40B4-BE49-F238E27FC236}">
              <a16:creationId xmlns:a16="http://schemas.microsoft.com/office/drawing/2014/main" id="{580C0257-BE80-49A3-B030-0BADF570CE50}"/>
            </a:ext>
          </a:extLst>
        </xdr:cNvPr>
        <xdr:cNvCxnSpPr/>
      </xdr:nvCxnSpPr>
      <xdr:spPr>
        <a:xfrm flipV="1">
          <a:off x="3429000" y="10002883"/>
          <a:ext cx="752475" cy="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60234</xdr:rowOff>
    </xdr:from>
    <xdr:to>
      <xdr:col>15</xdr:col>
      <xdr:colOff>101600</xdr:colOff>
      <xdr:row>61</xdr:row>
      <xdr:rowOff>161834</xdr:rowOff>
    </xdr:to>
    <xdr:sp macro="" textlink="">
      <xdr:nvSpPr>
        <xdr:cNvPr id="194" name="楕円 193">
          <a:extLst>
            <a:ext uri="{FF2B5EF4-FFF2-40B4-BE49-F238E27FC236}">
              <a16:creationId xmlns:a16="http://schemas.microsoft.com/office/drawing/2014/main" id="{A6F01FA7-EEE4-4B20-B845-114E79FCB816}"/>
            </a:ext>
          </a:extLst>
        </xdr:cNvPr>
        <xdr:cNvSpPr/>
      </xdr:nvSpPr>
      <xdr:spPr>
        <a:xfrm>
          <a:off x="2571750" y="994718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111034</xdr:rowOff>
    </xdr:from>
    <xdr:to>
      <xdr:col>19</xdr:col>
      <xdr:colOff>177800</xdr:colOff>
      <xdr:row>61</xdr:row>
      <xdr:rowOff>119199</xdr:rowOff>
    </xdr:to>
    <xdr:cxnSp macro="">
      <xdr:nvCxnSpPr>
        <xdr:cNvPr id="195" name="直線コネクタ 194">
          <a:extLst>
            <a:ext uri="{FF2B5EF4-FFF2-40B4-BE49-F238E27FC236}">
              <a16:creationId xmlns:a16="http://schemas.microsoft.com/office/drawing/2014/main" id="{C2181252-1021-4763-947D-D5173EE4EED2}"/>
            </a:ext>
          </a:extLst>
        </xdr:cNvPr>
        <xdr:cNvCxnSpPr/>
      </xdr:nvCxnSpPr>
      <xdr:spPr>
        <a:xfrm>
          <a:off x="2619375" y="9994809"/>
          <a:ext cx="809625" cy="1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47172</xdr:rowOff>
    </xdr:from>
    <xdr:to>
      <xdr:col>10</xdr:col>
      <xdr:colOff>165100</xdr:colOff>
      <xdr:row>61</xdr:row>
      <xdr:rowOff>148772</xdr:rowOff>
    </xdr:to>
    <xdr:sp macro="" textlink="">
      <xdr:nvSpPr>
        <xdr:cNvPr id="196" name="楕円 195">
          <a:extLst>
            <a:ext uri="{FF2B5EF4-FFF2-40B4-BE49-F238E27FC236}">
              <a16:creationId xmlns:a16="http://schemas.microsoft.com/office/drawing/2014/main" id="{334C23C4-71D9-44C2-8AB2-EB3C29AE0F8E}"/>
            </a:ext>
          </a:extLst>
        </xdr:cNvPr>
        <xdr:cNvSpPr/>
      </xdr:nvSpPr>
      <xdr:spPr>
        <a:xfrm>
          <a:off x="1781175" y="993729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97972</xdr:rowOff>
    </xdr:from>
    <xdr:to>
      <xdr:col>15</xdr:col>
      <xdr:colOff>50800</xdr:colOff>
      <xdr:row>61</xdr:row>
      <xdr:rowOff>111034</xdr:rowOff>
    </xdr:to>
    <xdr:cxnSp macro="">
      <xdr:nvCxnSpPr>
        <xdr:cNvPr id="197" name="直線コネクタ 196">
          <a:extLst>
            <a:ext uri="{FF2B5EF4-FFF2-40B4-BE49-F238E27FC236}">
              <a16:creationId xmlns:a16="http://schemas.microsoft.com/office/drawing/2014/main" id="{3AB23B71-4A1F-4AFD-B9E0-FCEF78B056A1}"/>
            </a:ext>
          </a:extLst>
        </xdr:cNvPr>
        <xdr:cNvCxnSpPr/>
      </xdr:nvCxnSpPr>
      <xdr:spPr>
        <a:xfrm>
          <a:off x="1828800" y="9984922"/>
          <a:ext cx="790575" cy="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50437</xdr:rowOff>
    </xdr:from>
    <xdr:to>
      <xdr:col>6</xdr:col>
      <xdr:colOff>38100</xdr:colOff>
      <xdr:row>61</xdr:row>
      <xdr:rowOff>152037</xdr:rowOff>
    </xdr:to>
    <xdr:sp macro="" textlink="">
      <xdr:nvSpPr>
        <xdr:cNvPr id="198" name="楕円 197">
          <a:extLst>
            <a:ext uri="{FF2B5EF4-FFF2-40B4-BE49-F238E27FC236}">
              <a16:creationId xmlns:a16="http://schemas.microsoft.com/office/drawing/2014/main" id="{10CA31A3-71D2-4A06-AF53-E35EF7276C68}"/>
            </a:ext>
          </a:extLst>
        </xdr:cNvPr>
        <xdr:cNvSpPr/>
      </xdr:nvSpPr>
      <xdr:spPr>
        <a:xfrm>
          <a:off x="981075" y="993421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97972</xdr:rowOff>
    </xdr:from>
    <xdr:to>
      <xdr:col>10</xdr:col>
      <xdr:colOff>114300</xdr:colOff>
      <xdr:row>61</xdr:row>
      <xdr:rowOff>101237</xdr:rowOff>
    </xdr:to>
    <xdr:cxnSp macro="">
      <xdr:nvCxnSpPr>
        <xdr:cNvPr id="199" name="直線コネクタ 198">
          <a:extLst>
            <a:ext uri="{FF2B5EF4-FFF2-40B4-BE49-F238E27FC236}">
              <a16:creationId xmlns:a16="http://schemas.microsoft.com/office/drawing/2014/main" id="{BF652544-AF96-4835-BDB3-411C7F202AE5}"/>
            </a:ext>
          </a:extLst>
        </xdr:cNvPr>
        <xdr:cNvCxnSpPr/>
      </xdr:nvCxnSpPr>
      <xdr:spPr>
        <a:xfrm flipV="1">
          <a:off x="1028700" y="9984922"/>
          <a:ext cx="800100" cy="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86921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17080E90-6AFB-4FBF-8909-D3342CAAC076}"/>
            </a:ext>
          </a:extLst>
        </xdr:cNvPr>
        <xdr:cNvSpPr txBox="1"/>
      </xdr:nvSpPr>
      <xdr:spPr>
        <a:xfrm>
          <a:off x="3239144" y="9646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5FBA2FFD-5E42-4B0D-9B08-0597FFA2256D}"/>
            </a:ext>
          </a:extLst>
        </xdr:cNvPr>
        <xdr:cNvSpPr txBox="1"/>
      </xdr:nvSpPr>
      <xdr:spPr>
        <a:xfrm>
          <a:off x="2439044" y="963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225E7DFF-C67C-4864-886A-AB00C1AFC24E}"/>
            </a:ext>
          </a:extLst>
        </xdr:cNvPr>
        <xdr:cNvSpPr txBox="1"/>
      </xdr:nvSpPr>
      <xdr:spPr>
        <a:xfrm>
          <a:off x="1648469" y="962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7385F261-4699-4225-9C6C-9E7CBD0A62DD}"/>
            </a:ext>
          </a:extLst>
        </xdr:cNvPr>
        <xdr:cNvSpPr txBox="1"/>
      </xdr:nvSpPr>
      <xdr:spPr>
        <a:xfrm>
          <a:off x="848369" y="964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161126</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F9A91134-431E-42E7-9966-B64D70E1A249}"/>
            </a:ext>
          </a:extLst>
        </xdr:cNvPr>
        <xdr:cNvSpPr txBox="1"/>
      </xdr:nvSpPr>
      <xdr:spPr>
        <a:xfrm>
          <a:off x="3239144" y="10051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152961</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DAD7E593-D04C-4434-97D6-CD484A8FAB1D}"/>
            </a:ext>
          </a:extLst>
        </xdr:cNvPr>
        <xdr:cNvSpPr txBox="1"/>
      </xdr:nvSpPr>
      <xdr:spPr>
        <a:xfrm>
          <a:off x="2439044" y="10039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139899</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7648C9EE-8E17-4FD3-82E3-3886115115C1}"/>
            </a:ext>
          </a:extLst>
        </xdr:cNvPr>
        <xdr:cNvSpPr txBox="1"/>
      </xdr:nvSpPr>
      <xdr:spPr>
        <a:xfrm>
          <a:off x="1648469" y="10030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143164</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996443F8-D680-43C8-965D-335A62CA3A4B}"/>
            </a:ext>
          </a:extLst>
        </xdr:cNvPr>
        <xdr:cNvSpPr txBox="1"/>
      </xdr:nvSpPr>
      <xdr:spPr>
        <a:xfrm>
          <a:off x="848369" y="1002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F14C7190-4C2F-4D8B-BC89-4E32B3614E05}"/>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271F62B4-60B4-4AAE-BB9B-1749C9554B85}"/>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B9D2EBD2-6E71-4418-BD34-02A5B3D143DC}"/>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99425517-FE13-4510-9881-5069F94863A1}"/>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E8566748-5A2E-4CCB-B340-38B11ABD28DF}"/>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216B67C5-7808-4184-BE1A-87155BBA04C7}"/>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CAAB9A2-9975-4E3A-92D3-5B371B3E4E81}"/>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8A07A8B9-4A05-4A82-B7EA-7D78EBE2191F}"/>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10DF1D1A-C56E-44C8-AC96-EE8475764B94}"/>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CB8567F4-461D-4A8E-8F9F-E460308500BC}"/>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99C6A177-BAA4-48A2-A071-D501B84FE53A}"/>
            </a:ext>
          </a:extLst>
        </xdr:cNvPr>
        <xdr:cNvCxnSpPr/>
      </xdr:nvCxnSpPr>
      <xdr:spPr>
        <a:xfrm>
          <a:off x="5953125" y="1037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A32DCF5F-A545-4866-B020-64D2E2A2A4F5}"/>
            </a:ext>
          </a:extLst>
        </xdr:cNvPr>
        <xdr:cNvSpPr txBox="1"/>
      </xdr:nvSpPr>
      <xdr:spPr>
        <a:xfrm>
          <a:off x="5723389" y="10236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E3DB7C2E-3491-486A-9A9D-8B448B7A93D6}"/>
            </a:ext>
          </a:extLst>
        </xdr:cNvPr>
        <xdr:cNvCxnSpPr/>
      </xdr:nvCxnSpPr>
      <xdr:spPr>
        <a:xfrm>
          <a:off x="5953125" y="994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D9A23572-A041-4CB3-8129-C508E291FC83}"/>
            </a:ext>
          </a:extLst>
        </xdr:cNvPr>
        <xdr:cNvSpPr txBox="1"/>
      </xdr:nvSpPr>
      <xdr:spPr>
        <a:xfrm>
          <a:off x="5324703" y="9808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F391855C-D8F2-4372-B594-F06783255B28}"/>
            </a:ext>
          </a:extLst>
        </xdr:cNvPr>
        <xdr:cNvCxnSpPr/>
      </xdr:nvCxnSpPr>
      <xdr:spPr>
        <a:xfrm>
          <a:off x="5953125" y="951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5B9170A5-2F83-48BD-84E3-9F17A69B6F53}"/>
            </a:ext>
          </a:extLst>
        </xdr:cNvPr>
        <xdr:cNvSpPr txBox="1"/>
      </xdr:nvSpPr>
      <xdr:spPr>
        <a:xfrm>
          <a:off x="5324703" y="93796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ADFD09CB-D750-4CF8-A0F0-62E015911A57}"/>
            </a:ext>
          </a:extLst>
        </xdr:cNvPr>
        <xdr:cNvCxnSpPr/>
      </xdr:nvCxnSpPr>
      <xdr:spPr>
        <a:xfrm>
          <a:off x="5953125" y="907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212E9F10-7291-47D7-9B89-FFC347F7883B}"/>
            </a:ext>
          </a:extLst>
        </xdr:cNvPr>
        <xdr:cNvSpPr txBox="1"/>
      </xdr:nvSpPr>
      <xdr:spPr>
        <a:xfrm>
          <a:off x="5324703" y="89414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E04DF41B-DDED-475A-BFC2-AF71B7D78604}"/>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738709C0-8092-484D-A8FE-3FD4718AF814}"/>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5001F83-C33C-4AF6-8EE9-A0EBEA29DC18}"/>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9E5946A6-7A45-42F7-83DD-A7582668E123}"/>
            </a:ext>
          </a:extLst>
        </xdr:cNvPr>
        <xdr:cNvCxnSpPr/>
      </xdr:nvCxnSpPr>
      <xdr:spPr>
        <a:xfrm flipV="1">
          <a:off x="9429115" y="8964768"/>
          <a:ext cx="0" cy="140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3646B9DF-2A98-47D0-A78A-22900AEFB1FA}"/>
            </a:ext>
          </a:extLst>
        </xdr:cNvPr>
        <xdr:cNvSpPr txBox="1"/>
      </xdr:nvSpPr>
      <xdr:spPr>
        <a:xfrm>
          <a:off x="9467850" y="10374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C5061F25-329A-489E-B639-7852ED4A24C7}"/>
            </a:ext>
          </a:extLst>
        </xdr:cNvPr>
        <xdr:cNvCxnSpPr/>
      </xdr:nvCxnSpPr>
      <xdr:spPr>
        <a:xfrm>
          <a:off x="9363075" y="1037116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8EAF683-5A4B-4C38-A955-247CB6D5A1CC}"/>
            </a:ext>
          </a:extLst>
        </xdr:cNvPr>
        <xdr:cNvSpPr txBox="1"/>
      </xdr:nvSpPr>
      <xdr:spPr>
        <a:xfrm>
          <a:off x="9467850" y="87526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9BEAA941-C60C-43B8-9930-052E0A14665D}"/>
            </a:ext>
          </a:extLst>
        </xdr:cNvPr>
        <xdr:cNvCxnSpPr/>
      </xdr:nvCxnSpPr>
      <xdr:spPr>
        <a:xfrm>
          <a:off x="9363075" y="896476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33317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D1D048DA-EF2F-4A92-B5ED-DC43EF87320D}"/>
            </a:ext>
          </a:extLst>
        </xdr:cNvPr>
        <xdr:cNvSpPr txBox="1"/>
      </xdr:nvSpPr>
      <xdr:spPr>
        <a:xfrm>
          <a:off x="9467850" y="991709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3FC913F9-3771-467D-8391-9982D653AB93}"/>
            </a:ext>
          </a:extLst>
        </xdr:cNvPr>
        <xdr:cNvSpPr/>
      </xdr:nvSpPr>
      <xdr:spPr>
        <a:xfrm>
          <a:off x="9401175" y="10056140"/>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0F1B6EB4-38DE-497C-8070-FEB8FB3C253F}"/>
            </a:ext>
          </a:extLst>
        </xdr:cNvPr>
        <xdr:cNvSpPr/>
      </xdr:nvSpPr>
      <xdr:spPr>
        <a:xfrm>
          <a:off x="8639175" y="1006717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4296CDC1-8BF0-426A-93AA-E55D362020E2}"/>
            </a:ext>
          </a:extLst>
        </xdr:cNvPr>
        <xdr:cNvSpPr/>
      </xdr:nvSpPr>
      <xdr:spPr>
        <a:xfrm>
          <a:off x="7839075" y="1007570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B2CCB9E7-AB11-4942-88A3-34A0A64800B7}"/>
            </a:ext>
          </a:extLst>
        </xdr:cNvPr>
        <xdr:cNvSpPr/>
      </xdr:nvSpPr>
      <xdr:spPr>
        <a:xfrm>
          <a:off x="7029450" y="1008712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id="{E0AD1778-AB8A-431A-921A-CC6F05BB7BBC}"/>
            </a:ext>
          </a:extLst>
        </xdr:cNvPr>
        <xdr:cNvSpPr/>
      </xdr:nvSpPr>
      <xdr:spPr>
        <a:xfrm>
          <a:off x="6238875" y="1006081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AFDAB89-B890-4A68-B8FC-56685879C0D2}"/>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D1AB46A-7EDD-4B12-9663-0ED3FA6E4F5E}"/>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95A3342-BA25-4067-8EE5-8A09488F00A1}"/>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CE6A581-0F99-474D-B967-1D1AB050CA93}"/>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CE2B6A9-A132-492A-BB45-5CEA1DB86AF7}"/>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44452</xdr:rowOff>
    </xdr:from>
    <xdr:to>
      <xdr:col>55</xdr:col>
      <xdr:colOff>50800</xdr:colOff>
      <xdr:row>62</xdr:row>
      <xdr:rowOff>146052</xdr:rowOff>
    </xdr:to>
    <xdr:sp macro="" textlink="">
      <xdr:nvSpPr>
        <xdr:cNvPr id="245" name="楕円 244">
          <a:extLst>
            <a:ext uri="{FF2B5EF4-FFF2-40B4-BE49-F238E27FC236}">
              <a16:creationId xmlns:a16="http://schemas.microsoft.com/office/drawing/2014/main" id="{61355387-F520-4636-9134-6BE8FA9EA7C8}"/>
            </a:ext>
          </a:extLst>
        </xdr:cNvPr>
        <xdr:cNvSpPr/>
      </xdr:nvSpPr>
      <xdr:spPr>
        <a:xfrm>
          <a:off x="9401175" y="10096502"/>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22879</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0BE99D2D-928D-4CBD-A2C1-283A6EFA7D58}"/>
            </a:ext>
          </a:extLst>
        </xdr:cNvPr>
        <xdr:cNvSpPr txBox="1"/>
      </xdr:nvSpPr>
      <xdr:spPr>
        <a:xfrm>
          <a:off x="9467850" y="10074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53438</xdr:rowOff>
    </xdr:from>
    <xdr:to>
      <xdr:col>50</xdr:col>
      <xdr:colOff>165100</xdr:colOff>
      <xdr:row>62</xdr:row>
      <xdr:rowOff>155038</xdr:rowOff>
    </xdr:to>
    <xdr:sp macro="" textlink="">
      <xdr:nvSpPr>
        <xdr:cNvPr id="247" name="楕円 246">
          <a:extLst>
            <a:ext uri="{FF2B5EF4-FFF2-40B4-BE49-F238E27FC236}">
              <a16:creationId xmlns:a16="http://schemas.microsoft.com/office/drawing/2014/main" id="{68C5AFF7-BDD7-43B7-B497-55AECF1EC7C2}"/>
            </a:ext>
          </a:extLst>
        </xdr:cNvPr>
        <xdr:cNvSpPr/>
      </xdr:nvSpPr>
      <xdr:spPr>
        <a:xfrm>
          <a:off x="8639175" y="1009913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95252</xdr:rowOff>
    </xdr:from>
    <xdr:to>
      <xdr:col>55</xdr:col>
      <xdr:colOff>0</xdr:colOff>
      <xdr:row>62</xdr:row>
      <xdr:rowOff>104238</xdr:rowOff>
    </xdr:to>
    <xdr:cxnSp macro="">
      <xdr:nvCxnSpPr>
        <xdr:cNvPr id="248" name="直線コネクタ 247">
          <a:extLst>
            <a:ext uri="{FF2B5EF4-FFF2-40B4-BE49-F238E27FC236}">
              <a16:creationId xmlns:a16="http://schemas.microsoft.com/office/drawing/2014/main" id="{29A4B189-6798-45A0-9601-A830959C4417}"/>
            </a:ext>
          </a:extLst>
        </xdr:cNvPr>
        <xdr:cNvCxnSpPr/>
      </xdr:nvCxnSpPr>
      <xdr:spPr>
        <a:xfrm flipV="1">
          <a:off x="8686800" y="10144127"/>
          <a:ext cx="742950" cy="1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59837</xdr:rowOff>
    </xdr:from>
    <xdr:to>
      <xdr:col>46</xdr:col>
      <xdr:colOff>38100</xdr:colOff>
      <xdr:row>62</xdr:row>
      <xdr:rowOff>161437</xdr:rowOff>
    </xdr:to>
    <xdr:sp macro="" textlink="">
      <xdr:nvSpPr>
        <xdr:cNvPr id="249" name="楕円 248">
          <a:extLst>
            <a:ext uri="{FF2B5EF4-FFF2-40B4-BE49-F238E27FC236}">
              <a16:creationId xmlns:a16="http://schemas.microsoft.com/office/drawing/2014/main" id="{8D203292-4C25-41EB-94B0-E657F5765FB8}"/>
            </a:ext>
          </a:extLst>
        </xdr:cNvPr>
        <xdr:cNvSpPr/>
      </xdr:nvSpPr>
      <xdr:spPr>
        <a:xfrm>
          <a:off x="7839075" y="1010871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104238</xdr:rowOff>
    </xdr:from>
    <xdr:to>
      <xdr:col>50</xdr:col>
      <xdr:colOff>114300</xdr:colOff>
      <xdr:row>62</xdr:row>
      <xdr:rowOff>110637</xdr:rowOff>
    </xdr:to>
    <xdr:cxnSp macro="">
      <xdr:nvCxnSpPr>
        <xdr:cNvPr id="250" name="直線コネクタ 249">
          <a:extLst>
            <a:ext uri="{FF2B5EF4-FFF2-40B4-BE49-F238E27FC236}">
              <a16:creationId xmlns:a16="http://schemas.microsoft.com/office/drawing/2014/main" id="{8CB802D7-4EC8-4CA3-A40E-646301174421}"/>
            </a:ext>
          </a:extLst>
        </xdr:cNvPr>
        <xdr:cNvCxnSpPr/>
      </xdr:nvCxnSpPr>
      <xdr:spPr>
        <a:xfrm flipV="1">
          <a:off x="7886700" y="10156288"/>
          <a:ext cx="800100" cy="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66375</xdr:rowOff>
    </xdr:from>
    <xdr:to>
      <xdr:col>41</xdr:col>
      <xdr:colOff>101600</xdr:colOff>
      <xdr:row>62</xdr:row>
      <xdr:rowOff>167975</xdr:rowOff>
    </xdr:to>
    <xdr:sp macro="" textlink="">
      <xdr:nvSpPr>
        <xdr:cNvPr id="251" name="楕円 250">
          <a:extLst>
            <a:ext uri="{FF2B5EF4-FFF2-40B4-BE49-F238E27FC236}">
              <a16:creationId xmlns:a16="http://schemas.microsoft.com/office/drawing/2014/main" id="{418EF8ED-C87D-499B-B0EF-7A1FDBE54E1A}"/>
            </a:ext>
          </a:extLst>
        </xdr:cNvPr>
        <xdr:cNvSpPr/>
      </xdr:nvSpPr>
      <xdr:spPr>
        <a:xfrm>
          <a:off x="7029450" y="101184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110637</xdr:rowOff>
    </xdr:from>
    <xdr:to>
      <xdr:col>45</xdr:col>
      <xdr:colOff>177800</xdr:colOff>
      <xdr:row>62</xdr:row>
      <xdr:rowOff>117175</xdr:rowOff>
    </xdr:to>
    <xdr:cxnSp macro="">
      <xdr:nvCxnSpPr>
        <xdr:cNvPr id="252" name="直線コネクタ 251">
          <a:extLst>
            <a:ext uri="{FF2B5EF4-FFF2-40B4-BE49-F238E27FC236}">
              <a16:creationId xmlns:a16="http://schemas.microsoft.com/office/drawing/2014/main" id="{3E0EFFE7-F81F-4D75-BF62-2CF30EC6C82A}"/>
            </a:ext>
          </a:extLst>
        </xdr:cNvPr>
        <xdr:cNvCxnSpPr/>
      </xdr:nvCxnSpPr>
      <xdr:spPr>
        <a:xfrm flipV="1">
          <a:off x="7077075" y="10156337"/>
          <a:ext cx="809625" cy="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75869</xdr:rowOff>
    </xdr:from>
    <xdr:to>
      <xdr:col>36</xdr:col>
      <xdr:colOff>165100</xdr:colOff>
      <xdr:row>63</xdr:row>
      <xdr:rowOff>6019</xdr:rowOff>
    </xdr:to>
    <xdr:sp macro="" textlink="">
      <xdr:nvSpPr>
        <xdr:cNvPr id="253" name="楕円 252">
          <a:extLst>
            <a:ext uri="{FF2B5EF4-FFF2-40B4-BE49-F238E27FC236}">
              <a16:creationId xmlns:a16="http://schemas.microsoft.com/office/drawing/2014/main" id="{985F7451-EBBA-4E1B-B8A7-DF04F3F75181}"/>
            </a:ext>
          </a:extLst>
        </xdr:cNvPr>
        <xdr:cNvSpPr/>
      </xdr:nvSpPr>
      <xdr:spPr>
        <a:xfrm>
          <a:off x="6238875" y="101247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117175</xdr:rowOff>
    </xdr:from>
    <xdr:to>
      <xdr:col>41</xdr:col>
      <xdr:colOff>50800</xdr:colOff>
      <xdr:row>62</xdr:row>
      <xdr:rowOff>126669</xdr:rowOff>
    </xdr:to>
    <xdr:cxnSp macro="">
      <xdr:nvCxnSpPr>
        <xdr:cNvPr id="254" name="直線コネクタ 253">
          <a:extLst>
            <a:ext uri="{FF2B5EF4-FFF2-40B4-BE49-F238E27FC236}">
              <a16:creationId xmlns:a16="http://schemas.microsoft.com/office/drawing/2014/main" id="{85B76572-65CA-4040-A0E1-1FFEB1102223}"/>
            </a:ext>
          </a:extLst>
        </xdr:cNvPr>
        <xdr:cNvCxnSpPr/>
      </xdr:nvCxnSpPr>
      <xdr:spPr>
        <a:xfrm flipV="1">
          <a:off x="6286500" y="10166050"/>
          <a:ext cx="790575" cy="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136424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D04627ED-C915-4090-B1BD-893FEDD28E8B}"/>
            </a:ext>
          </a:extLst>
        </xdr:cNvPr>
        <xdr:cNvSpPr txBox="1"/>
      </xdr:nvSpPr>
      <xdr:spPr>
        <a:xfrm>
          <a:off x="8370280" y="98614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148128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28A4FEA3-AE62-4862-AFF8-F20DFBB0EE61}"/>
            </a:ext>
          </a:extLst>
        </xdr:cNvPr>
        <xdr:cNvSpPr txBox="1"/>
      </xdr:nvSpPr>
      <xdr:spPr>
        <a:xfrm>
          <a:off x="7570180" y="98699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156380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9C728C36-1CF5-4D2D-B4C5-1A6195F8C2B2}"/>
            </a:ext>
          </a:extLst>
        </xdr:cNvPr>
        <xdr:cNvSpPr txBox="1"/>
      </xdr:nvSpPr>
      <xdr:spPr>
        <a:xfrm>
          <a:off x="6770080" y="98845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126890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FD83EE2F-F9D6-4A96-A233-C42FAAF4FBD5}"/>
            </a:ext>
          </a:extLst>
        </xdr:cNvPr>
        <xdr:cNvSpPr txBox="1"/>
      </xdr:nvSpPr>
      <xdr:spPr>
        <a:xfrm>
          <a:off x="5979505" y="98487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62</xdr:row>
      <xdr:rowOff>146165</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DFADB24E-4709-4F3B-8B4C-82026C55D9F3}"/>
            </a:ext>
          </a:extLst>
        </xdr:cNvPr>
        <xdr:cNvSpPr txBox="1"/>
      </xdr:nvSpPr>
      <xdr:spPr>
        <a:xfrm>
          <a:off x="8370280" y="10191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152564</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502913D1-1A28-42EA-B298-728D237B1A2B}"/>
            </a:ext>
          </a:extLst>
        </xdr:cNvPr>
        <xdr:cNvSpPr txBox="1"/>
      </xdr:nvSpPr>
      <xdr:spPr>
        <a:xfrm>
          <a:off x="7570180" y="10201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159102</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5AB02E4C-E788-4779-A7AE-4228409792AF}"/>
            </a:ext>
          </a:extLst>
        </xdr:cNvPr>
        <xdr:cNvSpPr txBox="1"/>
      </xdr:nvSpPr>
      <xdr:spPr>
        <a:xfrm>
          <a:off x="6818845" y="1021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168596</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F831B05E-4CB0-4B71-959D-AE5D0851E9EC}"/>
            </a:ext>
          </a:extLst>
        </xdr:cNvPr>
        <xdr:cNvSpPr txBox="1"/>
      </xdr:nvSpPr>
      <xdr:spPr>
        <a:xfrm>
          <a:off x="6009220" y="10207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5F2C509-4FB5-4D43-A4B4-19070F287A0B}"/>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FF10484F-4A27-4736-8D1B-CEB92CF18980}"/>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192C499-AD61-4AC9-AFF9-4B934B637A8F}"/>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F76823B1-CFFC-413F-BD1E-E3BAC3470273}"/>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B4D6CC06-A44C-4BBE-A8BE-49840224DA6B}"/>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D2335F9-1D95-4573-8093-C7F33DF68663}"/>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104AF799-4DE9-499D-9B71-94474B6CDC56}"/>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F186A36C-E4F3-44C2-81E5-2EF797D6F812}"/>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7ECAA57F-5F7F-43D6-BE4F-AE14B564F75C}"/>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4DE91F6-1255-4136-AF5B-D0A774E1EA50}"/>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107FC272-21BF-4CAB-ABB7-268A508E353A}"/>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E84467CB-E41F-4C62-A8F8-AD320D250FBB}"/>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AE5CDA44-8A66-4D50-9412-E5E0E6B64B55}"/>
            </a:ext>
          </a:extLst>
        </xdr:cNvPr>
        <xdr:cNvSpPr txBox="1"/>
      </xdr:nvSpPr>
      <xdr:spPr>
        <a:xfrm>
          <a:off x="2789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99845EAB-24E8-4091-BCAC-4254347C8B25}"/>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8EC4E4F0-EF43-4395-B6CC-05D4D2E3FA3D}"/>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783B3215-7D2A-4719-BBB8-F36FF18882AF}"/>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334CD6B5-D97A-4B3F-BC17-9A2D8842DDA9}"/>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C8B87F82-2117-4356-92E3-CD5EC1CF3F8F}"/>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DD9B16D2-0471-4435-94B6-DACA9D1D39DD}"/>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4B3ADA9A-935F-46A5-80C0-38DFC4F5813F}"/>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7E3BB11A-9CE6-49EB-8C24-A8D0BA24BFA1}"/>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970A8612-02A7-4CB2-A052-D22F42F75B90}"/>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CE78B967-4F3C-4516-A3A6-34E05BD11B31}"/>
            </a:ext>
          </a:extLst>
        </xdr:cNvPr>
        <xdr:cNvSpPr txBox="1"/>
      </xdr:nvSpPr>
      <xdr:spPr>
        <a:xfrm>
          <a:off x="3881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5451A7EA-CA54-469D-8B5D-6292F42DAE3E}"/>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9E2FD1F5-C15C-488E-8405-D3062AFF50CA}"/>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2667FB17-63D7-4685-B334-E1798292A33F}"/>
            </a:ext>
          </a:extLst>
        </xdr:cNvPr>
        <xdr:cNvCxnSpPr/>
      </xdr:nvCxnSpPr>
      <xdr:spPr>
        <a:xfrm flipV="1">
          <a:off x="4180840" y="12592594"/>
          <a:ext cx="0" cy="149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85B8AF2D-3CA9-4376-8274-3F51FDAB44BC}"/>
            </a:ext>
          </a:extLst>
        </xdr:cNvPr>
        <xdr:cNvSpPr txBox="1"/>
      </xdr:nvSpPr>
      <xdr:spPr>
        <a:xfrm>
          <a:off x="4219575" y="14096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2075F62E-0217-4720-BFB4-AE0D439A9387}"/>
            </a:ext>
          </a:extLst>
        </xdr:cNvPr>
        <xdr:cNvCxnSpPr/>
      </xdr:nvCxnSpPr>
      <xdr:spPr>
        <a:xfrm>
          <a:off x="4105275" y="140891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F064537A-9137-4C74-B8BA-5C9814AB13CF}"/>
            </a:ext>
          </a:extLst>
        </xdr:cNvPr>
        <xdr:cNvSpPr txBox="1"/>
      </xdr:nvSpPr>
      <xdr:spPr>
        <a:xfrm>
          <a:off x="4219575" y="123805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B8A1F0C9-B338-4B92-9A16-B889E6E7FA95}"/>
            </a:ext>
          </a:extLst>
        </xdr:cNvPr>
        <xdr:cNvCxnSpPr/>
      </xdr:nvCxnSpPr>
      <xdr:spPr>
        <a:xfrm>
          <a:off x="4105275" y="1259259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F46942F-49E1-4911-8595-17535C60A1AF}"/>
            </a:ext>
          </a:extLst>
        </xdr:cNvPr>
        <xdr:cNvSpPr txBox="1"/>
      </xdr:nvSpPr>
      <xdr:spPr>
        <a:xfrm>
          <a:off x="4219575" y="133137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0AE47BC9-D4A3-4F29-8A53-1F99ADB15BAB}"/>
            </a:ext>
          </a:extLst>
        </xdr:cNvPr>
        <xdr:cNvSpPr/>
      </xdr:nvSpPr>
      <xdr:spPr>
        <a:xfrm>
          <a:off x="4124325" y="1344966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9108BC1E-8A27-494F-A2A0-5BBE9881443A}"/>
            </a:ext>
          </a:extLst>
        </xdr:cNvPr>
        <xdr:cNvSpPr/>
      </xdr:nvSpPr>
      <xdr:spPr>
        <a:xfrm>
          <a:off x="3381375" y="1345093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432B0656-02DE-43E9-B040-86915B02B1B9}"/>
            </a:ext>
          </a:extLst>
        </xdr:cNvPr>
        <xdr:cNvSpPr/>
      </xdr:nvSpPr>
      <xdr:spPr>
        <a:xfrm>
          <a:off x="2571750" y="1343959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4E07D378-0349-4271-BA5D-A3D2F4646755}"/>
            </a:ext>
          </a:extLst>
        </xdr:cNvPr>
        <xdr:cNvSpPr/>
      </xdr:nvSpPr>
      <xdr:spPr>
        <a:xfrm>
          <a:off x="1781175" y="1344122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a:extLst>
            <a:ext uri="{FF2B5EF4-FFF2-40B4-BE49-F238E27FC236}">
              <a16:creationId xmlns:a16="http://schemas.microsoft.com/office/drawing/2014/main" id="{5A8E3ECC-FFA6-4EC4-9C5F-EF5D2FE749CE}"/>
            </a:ext>
          </a:extLst>
        </xdr:cNvPr>
        <xdr:cNvSpPr/>
      </xdr:nvSpPr>
      <xdr:spPr>
        <a:xfrm>
          <a:off x="981075" y="1341355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0E7CA0B-B895-4259-93BF-3E3D78FE5272}"/>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0930EF2-9574-460A-A385-8001AF21EA68}"/>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80416F3-3EBF-45AB-9160-9B49FA5FAC98}"/>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3310F68-1B04-4BD0-8D6A-EDFC21B6405E}"/>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291C772-C969-40D8-AAFB-82486A0E7DCC}"/>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165281</xdr:rowOff>
    </xdr:from>
    <xdr:to>
      <xdr:col>24</xdr:col>
      <xdr:colOff>114300</xdr:colOff>
      <xdr:row>84</xdr:row>
      <xdr:rowOff>95431</xdr:rowOff>
    </xdr:to>
    <xdr:sp macro="" textlink="">
      <xdr:nvSpPr>
        <xdr:cNvPr id="304" name="楕円 303">
          <a:extLst>
            <a:ext uri="{FF2B5EF4-FFF2-40B4-BE49-F238E27FC236}">
              <a16:creationId xmlns:a16="http://schemas.microsoft.com/office/drawing/2014/main" id="{938A327F-F426-47A8-A45C-E763ABFB4184}"/>
            </a:ext>
          </a:extLst>
        </xdr:cNvPr>
        <xdr:cNvSpPr/>
      </xdr:nvSpPr>
      <xdr:spPr>
        <a:xfrm>
          <a:off x="4124325" y="1361140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143708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ED048B9-4B41-4C33-91FD-C8D50E4DDCFC}"/>
            </a:ext>
          </a:extLst>
        </xdr:cNvPr>
        <xdr:cNvSpPr txBox="1"/>
      </xdr:nvSpPr>
      <xdr:spPr>
        <a:xfrm>
          <a:off x="4219575" y="1358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130992</xdr:rowOff>
    </xdr:from>
    <xdr:to>
      <xdr:col>20</xdr:col>
      <xdr:colOff>38100</xdr:colOff>
      <xdr:row>84</xdr:row>
      <xdr:rowOff>61142</xdr:rowOff>
    </xdr:to>
    <xdr:sp macro="" textlink="">
      <xdr:nvSpPr>
        <xdr:cNvPr id="306" name="楕円 305">
          <a:extLst>
            <a:ext uri="{FF2B5EF4-FFF2-40B4-BE49-F238E27FC236}">
              <a16:creationId xmlns:a16="http://schemas.microsoft.com/office/drawing/2014/main" id="{7D22CCE6-463F-4BE4-ABBE-BC5443F739D0}"/>
            </a:ext>
          </a:extLst>
        </xdr:cNvPr>
        <xdr:cNvSpPr/>
      </xdr:nvSpPr>
      <xdr:spPr>
        <a:xfrm>
          <a:off x="3381375" y="1358029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10342</xdr:rowOff>
    </xdr:from>
    <xdr:to>
      <xdr:col>24</xdr:col>
      <xdr:colOff>63500</xdr:colOff>
      <xdr:row>84</xdr:row>
      <xdr:rowOff>44631</xdr:rowOff>
    </xdr:to>
    <xdr:cxnSp macro="">
      <xdr:nvCxnSpPr>
        <xdr:cNvPr id="307" name="直線コネクタ 306">
          <a:extLst>
            <a:ext uri="{FF2B5EF4-FFF2-40B4-BE49-F238E27FC236}">
              <a16:creationId xmlns:a16="http://schemas.microsoft.com/office/drawing/2014/main" id="{51CC4506-8F3D-40AA-B045-2168D0BB2380}"/>
            </a:ext>
          </a:extLst>
        </xdr:cNvPr>
        <xdr:cNvCxnSpPr/>
      </xdr:nvCxnSpPr>
      <xdr:spPr>
        <a:xfrm>
          <a:off x="3429000" y="13618392"/>
          <a:ext cx="752475" cy="4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96701</xdr:rowOff>
    </xdr:from>
    <xdr:to>
      <xdr:col>15</xdr:col>
      <xdr:colOff>101600</xdr:colOff>
      <xdr:row>84</xdr:row>
      <xdr:rowOff>26851</xdr:rowOff>
    </xdr:to>
    <xdr:sp macro="" textlink="">
      <xdr:nvSpPr>
        <xdr:cNvPr id="308" name="楕円 307">
          <a:extLst>
            <a:ext uri="{FF2B5EF4-FFF2-40B4-BE49-F238E27FC236}">
              <a16:creationId xmlns:a16="http://schemas.microsoft.com/office/drawing/2014/main" id="{AC7E7FD4-3E5B-4996-B6BE-6441E42B5D83}"/>
            </a:ext>
          </a:extLst>
        </xdr:cNvPr>
        <xdr:cNvSpPr/>
      </xdr:nvSpPr>
      <xdr:spPr>
        <a:xfrm>
          <a:off x="2571750" y="1354600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147501</xdr:rowOff>
    </xdr:from>
    <xdr:to>
      <xdr:col>19</xdr:col>
      <xdr:colOff>177800</xdr:colOff>
      <xdr:row>84</xdr:row>
      <xdr:rowOff>10342</xdr:rowOff>
    </xdr:to>
    <xdr:cxnSp macro="">
      <xdr:nvCxnSpPr>
        <xdr:cNvPr id="309" name="直線コネクタ 308">
          <a:extLst>
            <a:ext uri="{FF2B5EF4-FFF2-40B4-BE49-F238E27FC236}">
              <a16:creationId xmlns:a16="http://schemas.microsoft.com/office/drawing/2014/main" id="{9DD25F03-F717-48D1-ACBA-868AC4E774CB}"/>
            </a:ext>
          </a:extLst>
        </xdr:cNvPr>
        <xdr:cNvCxnSpPr/>
      </xdr:nvCxnSpPr>
      <xdr:spPr>
        <a:xfrm>
          <a:off x="2619375" y="13593626"/>
          <a:ext cx="809625"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67311</xdr:rowOff>
    </xdr:from>
    <xdr:to>
      <xdr:col>10</xdr:col>
      <xdr:colOff>165100</xdr:colOff>
      <xdr:row>83</xdr:row>
      <xdr:rowOff>168911</xdr:rowOff>
    </xdr:to>
    <xdr:sp macro="" textlink="">
      <xdr:nvSpPr>
        <xdr:cNvPr id="310" name="楕円 309">
          <a:extLst>
            <a:ext uri="{FF2B5EF4-FFF2-40B4-BE49-F238E27FC236}">
              <a16:creationId xmlns:a16="http://schemas.microsoft.com/office/drawing/2014/main" id="{63E13AD8-3C43-44B3-ABA8-8FC629B203D2}"/>
            </a:ext>
          </a:extLst>
        </xdr:cNvPr>
        <xdr:cNvSpPr/>
      </xdr:nvSpPr>
      <xdr:spPr>
        <a:xfrm>
          <a:off x="1781175" y="135134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118111</xdr:rowOff>
    </xdr:from>
    <xdr:to>
      <xdr:col>15</xdr:col>
      <xdr:colOff>50800</xdr:colOff>
      <xdr:row>83</xdr:row>
      <xdr:rowOff>147501</xdr:rowOff>
    </xdr:to>
    <xdr:cxnSp macro="">
      <xdr:nvCxnSpPr>
        <xdr:cNvPr id="311" name="直線コネクタ 310">
          <a:extLst>
            <a:ext uri="{FF2B5EF4-FFF2-40B4-BE49-F238E27FC236}">
              <a16:creationId xmlns:a16="http://schemas.microsoft.com/office/drawing/2014/main" id="{C41BC788-C495-4E08-AAD9-A4A4C0BC2518}"/>
            </a:ext>
          </a:extLst>
        </xdr:cNvPr>
        <xdr:cNvCxnSpPr/>
      </xdr:nvCxnSpPr>
      <xdr:spPr>
        <a:xfrm>
          <a:off x="1828800" y="13570586"/>
          <a:ext cx="790575" cy="2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39551</xdr:rowOff>
    </xdr:from>
    <xdr:to>
      <xdr:col>6</xdr:col>
      <xdr:colOff>38100</xdr:colOff>
      <xdr:row>83</xdr:row>
      <xdr:rowOff>141151</xdr:rowOff>
    </xdr:to>
    <xdr:sp macro="" textlink="">
      <xdr:nvSpPr>
        <xdr:cNvPr id="312" name="楕円 311">
          <a:extLst>
            <a:ext uri="{FF2B5EF4-FFF2-40B4-BE49-F238E27FC236}">
              <a16:creationId xmlns:a16="http://schemas.microsoft.com/office/drawing/2014/main" id="{95726A1E-A0DA-4A94-8281-954A9508CB5D}"/>
            </a:ext>
          </a:extLst>
        </xdr:cNvPr>
        <xdr:cNvSpPr/>
      </xdr:nvSpPr>
      <xdr:spPr>
        <a:xfrm>
          <a:off x="981075" y="1348885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90351</xdr:rowOff>
    </xdr:from>
    <xdr:to>
      <xdr:col>10</xdr:col>
      <xdr:colOff>114300</xdr:colOff>
      <xdr:row>83</xdr:row>
      <xdr:rowOff>118111</xdr:rowOff>
    </xdr:to>
    <xdr:cxnSp macro="">
      <xdr:nvCxnSpPr>
        <xdr:cNvPr id="313" name="直線コネクタ 312">
          <a:extLst>
            <a:ext uri="{FF2B5EF4-FFF2-40B4-BE49-F238E27FC236}">
              <a16:creationId xmlns:a16="http://schemas.microsoft.com/office/drawing/2014/main" id="{AD6985A6-4613-45D7-82BE-040BBFCE6143}"/>
            </a:ext>
          </a:extLst>
        </xdr:cNvPr>
        <xdr:cNvCxnSpPr/>
      </xdr:nvCxnSpPr>
      <xdr:spPr>
        <a:xfrm>
          <a:off x="1028700" y="13536476"/>
          <a:ext cx="800100" cy="3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4" name="n_1aveValue【公営住宅】&#10;有形固定資産減価償却率">
          <a:extLst>
            <a:ext uri="{FF2B5EF4-FFF2-40B4-BE49-F238E27FC236}">
              <a16:creationId xmlns:a16="http://schemas.microsoft.com/office/drawing/2014/main" id="{58572B2F-0760-4F0F-ACF0-EC97679B4CE2}"/>
            </a:ext>
          </a:extLst>
        </xdr:cNvPr>
        <xdr:cNvSpPr txBox="1"/>
      </xdr:nvSpPr>
      <xdr:spPr>
        <a:xfrm>
          <a:off x="3239144" y="13229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macro="" textlink="">
      <xdr:nvSpPr>
        <xdr:cNvPr id="315" name="n_2aveValue【公営住宅】&#10;有形固定資産減価償却率">
          <a:extLst>
            <a:ext uri="{FF2B5EF4-FFF2-40B4-BE49-F238E27FC236}">
              <a16:creationId xmlns:a16="http://schemas.microsoft.com/office/drawing/2014/main" id="{94701714-4511-480F-83FA-E74AE27D95D9}"/>
            </a:ext>
          </a:extLst>
        </xdr:cNvPr>
        <xdr:cNvSpPr txBox="1"/>
      </xdr:nvSpPr>
      <xdr:spPr>
        <a:xfrm>
          <a:off x="2439044" y="13227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macro="" textlink="">
      <xdr:nvSpPr>
        <xdr:cNvPr id="316" name="n_3aveValue【公営住宅】&#10;有形固定資産減価償却率">
          <a:extLst>
            <a:ext uri="{FF2B5EF4-FFF2-40B4-BE49-F238E27FC236}">
              <a16:creationId xmlns:a16="http://schemas.microsoft.com/office/drawing/2014/main" id="{D7A7B034-1539-4DAA-9E38-DAD913BFFB85}"/>
            </a:ext>
          </a:extLst>
        </xdr:cNvPr>
        <xdr:cNvSpPr txBox="1"/>
      </xdr:nvSpPr>
      <xdr:spPr>
        <a:xfrm>
          <a:off x="1648469" y="13229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macro="" textlink="">
      <xdr:nvSpPr>
        <xdr:cNvPr id="317" name="n_4aveValue【公営住宅】&#10;有形固定資産減価償却率">
          <a:extLst>
            <a:ext uri="{FF2B5EF4-FFF2-40B4-BE49-F238E27FC236}">
              <a16:creationId xmlns:a16="http://schemas.microsoft.com/office/drawing/2014/main" id="{4B7D2E0A-00EC-4BE5-AE3E-C10F97710B71}"/>
            </a:ext>
          </a:extLst>
        </xdr:cNvPr>
        <xdr:cNvSpPr txBox="1"/>
      </xdr:nvSpPr>
      <xdr:spPr>
        <a:xfrm>
          <a:off x="848369" y="1320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52269</xdr:rowOff>
    </xdr:from>
    <xdr:ext cx="405111" cy="259045"/>
    <xdr:sp macro="" textlink="">
      <xdr:nvSpPr>
        <xdr:cNvPr id="318" name="n_1mainValue【公営住宅】&#10;有形固定資産減価償却率">
          <a:extLst>
            <a:ext uri="{FF2B5EF4-FFF2-40B4-BE49-F238E27FC236}">
              <a16:creationId xmlns:a16="http://schemas.microsoft.com/office/drawing/2014/main" id="{A54759E9-93DC-4B8B-B604-05E7903E4A86}"/>
            </a:ext>
          </a:extLst>
        </xdr:cNvPr>
        <xdr:cNvSpPr txBox="1"/>
      </xdr:nvSpPr>
      <xdr:spPr>
        <a:xfrm>
          <a:off x="3239144" y="13660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17978</xdr:rowOff>
    </xdr:from>
    <xdr:ext cx="405111" cy="259045"/>
    <xdr:sp macro="" textlink="">
      <xdr:nvSpPr>
        <xdr:cNvPr id="319" name="n_2mainValue【公営住宅】&#10;有形固定資産減価償却率">
          <a:extLst>
            <a:ext uri="{FF2B5EF4-FFF2-40B4-BE49-F238E27FC236}">
              <a16:creationId xmlns:a16="http://schemas.microsoft.com/office/drawing/2014/main" id="{92E9BD78-5377-4936-B57D-3D804E01984B}"/>
            </a:ext>
          </a:extLst>
        </xdr:cNvPr>
        <xdr:cNvSpPr txBox="1"/>
      </xdr:nvSpPr>
      <xdr:spPr>
        <a:xfrm>
          <a:off x="2439044" y="1362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160038</xdr:rowOff>
    </xdr:from>
    <xdr:ext cx="405111" cy="259045"/>
    <xdr:sp macro="" textlink="">
      <xdr:nvSpPr>
        <xdr:cNvPr id="320" name="n_3mainValue【公営住宅】&#10;有形固定資産減価償却率">
          <a:extLst>
            <a:ext uri="{FF2B5EF4-FFF2-40B4-BE49-F238E27FC236}">
              <a16:creationId xmlns:a16="http://schemas.microsoft.com/office/drawing/2014/main" id="{9BD698A0-585E-4AA3-93B5-F39EF4E17FFE}"/>
            </a:ext>
          </a:extLst>
        </xdr:cNvPr>
        <xdr:cNvSpPr txBox="1"/>
      </xdr:nvSpPr>
      <xdr:spPr>
        <a:xfrm>
          <a:off x="1648469" y="13612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132278</xdr:rowOff>
    </xdr:from>
    <xdr:ext cx="405111" cy="259045"/>
    <xdr:sp macro="" textlink="">
      <xdr:nvSpPr>
        <xdr:cNvPr id="321" name="n_4mainValue【公営住宅】&#10;有形固定資産減価償却率">
          <a:extLst>
            <a:ext uri="{FF2B5EF4-FFF2-40B4-BE49-F238E27FC236}">
              <a16:creationId xmlns:a16="http://schemas.microsoft.com/office/drawing/2014/main" id="{F105D2E2-FB47-4E7F-A5EE-19AD3CA35286}"/>
            </a:ext>
          </a:extLst>
        </xdr:cNvPr>
        <xdr:cNvSpPr txBox="1"/>
      </xdr:nvSpPr>
      <xdr:spPr>
        <a:xfrm>
          <a:off x="848369" y="13581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B8B49A0D-C7CD-43BF-92A2-5BCDD73B7493}"/>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E087F027-2610-45B3-AEDD-699EB4F76C57}"/>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8F9D1235-D82C-47C5-94B9-AD0BA3A5345E}"/>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FEA03B07-924C-4CBD-8A1A-698C71F16819}"/>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D072ED90-E13C-4059-B31A-35E6EC1F52D9}"/>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D2EF2C23-5D26-4FAB-87A1-B8A4A31AC8B0}"/>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DFACA756-0863-4AFD-B835-FEA3B026C685}"/>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9C6DBBE2-1427-492E-B792-C9AB1B503B09}"/>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7D04C60F-DC04-4709-B302-A81E3815F90E}"/>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497FD051-6984-4E06-A297-2BB987A90DD1}"/>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26C1706D-301B-4C0F-8EC9-3E8F32B94C52}"/>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D388C309-48A6-42CF-B39A-C1E65F65F9A7}"/>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81068629-BCB7-4251-A982-424C82CDA09C}"/>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2E761012-D1EB-46DE-A67C-07132ADD2669}"/>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224ED64E-473D-4FB6-ADAD-D704C8CB03D0}"/>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E0370275-D48F-4375-99AF-1D074ECAADD3}"/>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389D01A6-98D6-4F21-82C1-F42559463718}"/>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8A81D38A-86C7-44DC-91B1-48D46C3FCEBB}"/>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438F8520-F1E2-4798-ABD1-155E04A798AB}"/>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61A2592E-1DF9-43AE-A8C0-1203DE85C3F3}"/>
            </a:ext>
          </a:extLst>
        </xdr:cNvPr>
        <xdr:cNvSpPr txBox="1"/>
      </xdr:nvSpPr>
      <xdr:spPr>
        <a:xfrm>
          <a:off x="5478976" y="127283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698A37F2-1F26-40DF-B610-CADFFC9F59E0}"/>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748750A7-2ABD-40F5-9DC4-9D2789B2E1A1}"/>
            </a:ext>
          </a:extLst>
        </xdr:cNvPr>
        <xdr:cNvSpPr txBox="1"/>
      </xdr:nvSpPr>
      <xdr:spPr>
        <a:xfrm>
          <a:off x="5478976" y="1242079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353A8FB6-1225-4E7F-B68D-29A136A28747}"/>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544A42D7-DA6A-459A-BD03-F936EB35477A}"/>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1EFC43A6-EA8A-4181-B9CF-E9F9E2A3763F}"/>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4C802FF1-B7AB-4913-9DFB-C6A6134B17D7}"/>
            </a:ext>
          </a:extLst>
        </xdr:cNvPr>
        <xdr:cNvCxnSpPr/>
      </xdr:nvCxnSpPr>
      <xdr:spPr>
        <a:xfrm flipV="1">
          <a:off x="9429115" y="12680496"/>
          <a:ext cx="0" cy="1404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F0BFFB62-411B-4470-86D0-06AD74E4E0CD}"/>
            </a:ext>
          </a:extLst>
        </xdr:cNvPr>
        <xdr:cNvSpPr txBox="1"/>
      </xdr:nvSpPr>
      <xdr:spPr>
        <a:xfrm>
          <a:off x="9467850" y="1408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2F3A2E14-47F8-4E55-AC46-52B30DAA0395}"/>
            </a:ext>
          </a:extLst>
        </xdr:cNvPr>
        <xdr:cNvCxnSpPr/>
      </xdr:nvCxnSpPr>
      <xdr:spPr>
        <a:xfrm>
          <a:off x="9363075" y="1408508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7AF62E68-ED3F-469D-943A-59318609801D}"/>
            </a:ext>
          </a:extLst>
        </xdr:cNvPr>
        <xdr:cNvSpPr txBox="1"/>
      </xdr:nvSpPr>
      <xdr:spPr>
        <a:xfrm>
          <a:off x="9467850" y="1247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2D7F446D-4594-4776-BAB9-8ACF2925E3E5}"/>
            </a:ext>
          </a:extLst>
        </xdr:cNvPr>
        <xdr:cNvCxnSpPr/>
      </xdr:nvCxnSpPr>
      <xdr:spPr>
        <a:xfrm>
          <a:off x="9363075" y="1268049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352" name="【公営住宅】&#10;一人当たり面積平均値テキスト">
          <a:extLst>
            <a:ext uri="{FF2B5EF4-FFF2-40B4-BE49-F238E27FC236}">
              <a16:creationId xmlns:a16="http://schemas.microsoft.com/office/drawing/2014/main" id="{EBBCBEEE-708E-46D3-969D-5E18152BC191}"/>
            </a:ext>
          </a:extLst>
        </xdr:cNvPr>
        <xdr:cNvSpPr txBox="1"/>
      </xdr:nvSpPr>
      <xdr:spPr>
        <a:xfrm>
          <a:off x="9467850" y="13419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C49A249E-E7ED-43C5-9B24-47041028F140}"/>
            </a:ext>
          </a:extLst>
        </xdr:cNvPr>
        <xdr:cNvSpPr/>
      </xdr:nvSpPr>
      <xdr:spPr>
        <a:xfrm>
          <a:off x="9401175" y="1355578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5B6BDEDC-DB2E-47BB-A712-B45C437CB413}"/>
            </a:ext>
          </a:extLst>
        </xdr:cNvPr>
        <xdr:cNvSpPr/>
      </xdr:nvSpPr>
      <xdr:spPr>
        <a:xfrm>
          <a:off x="8639175" y="1357356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4A5FBBA5-4C05-472E-8449-AF7C34B3CB42}"/>
            </a:ext>
          </a:extLst>
        </xdr:cNvPr>
        <xdr:cNvSpPr/>
      </xdr:nvSpPr>
      <xdr:spPr>
        <a:xfrm>
          <a:off x="7839075" y="1359010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88B1D5F1-DF9C-4F09-8292-B3880F949026}"/>
            </a:ext>
          </a:extLst>
        </xdr:cNvPr>
        <xdr:cNvSpPr/>
      </xdr:nvSpPr>
      <xdr:spPr>
        <a:xfrm>
          <a:off x="7029450" y="1355556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a:extLst>
            <a:ext uri="{FF2B5EF4-FFF2-40B4-BE49-F238E27FC236}">
              <a16:creationId xmlns:a16="http://schemas.microsoft.com/office/drawing/2014/main" id="{6D2C7B22-B65D-4798-950A-1DCC69D60247}"/>
            </a:ext>
          </a:extLst>
        </xdr:cNvPr>
        <xdr:cNvSpPr/>
      </xdr:nvSpPr>
      <xdr:spPr>
        <a:xfrm>
          <a:off x="6238875" y="1356058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E5B18EE-291B-492A-BF13-2E1F046BFEC7}"/>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220413B-A79E-467C-8604-5BAECC1254B3}"/>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7B3FA60-FDE2-4119-96AF-BBF91F33DF6C}"/>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598E90AF-D008-4FC2-BE03-2D2F9E7C76A3}"/>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658DC6C3-123C-438B-9040-E0117ABD50AB}"/>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66112</xdr:rowOff>
    </xdr:from>
    <xdr:to>
      <xdr:col>55</xdr:col>
      <xdr:colOff>50800</xdr:colOff>
      <xdr:row>84</xdr:row>
      <xdr:rowOff>167712</xdr:rowOff>
    </xdr:to>
    <xdr:sp macro="" textlink="">
      <xdr:nvSpPr>
        <xdr:cNvPr id="363" name="楕円 362">
          <a:extLst>
            <a:ext uri="{FF2B5EF4-FFF2-40B4-BE49-F238E27FC236}">
              <a16:creationId xmlns:a16="http://schemas.microsoft.com/office/drawing/2014/main" id="{1CA79784-114C-4C61-AB77-C4F860B15B46}"/>
            </a:ext>
          </a:extLst>
        </xdr:cNvPr>
        <xdr:cNvSpPr/>
      </xdr:nvSpPr>
      <xdr:spPr>
        <a:xfrm>
          <a:off x="9401175" y="13680512"/>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44539</xdr:rowOff>
    </xdr:from>
    <xdr:ext cx="469744" cy="259045"/>
    <xdr:sp macro="" textlink="">
      <xdr:nvSpPr>
        <xdr:cNvPr id="364" name="【公営住宅】&#10;一人当たり面積該当値テキスト">
          <a:extLst>
            <a:ext uri="{FF2B5EF4-FFF2-40B4-BE49-F238E27FC236}">
              <a16:creationId xmlns:a16="http://schemas.microsoft.com/office/drawing/2014/main" id="{D0E88C51-FBC6-4268-B51D-48A5B9BF4BB3}"/>
            </a:ext>
          </a:extLst>
        </xdr:cNvPr>
        <xdr:cNvSpPr txBox="1"/>
      </xdr:nvSpPr>
      <xdr:spPr>
        <a:xfrm>
          <a:off x="9467850" y="1365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71774</xdr:rowOff>
    </xdr:from>
    <xdr:to>
      <xdr:col>50</xdr:col>
      <xdr:colOff>165100</xdr:colOff>
      <xdr:row>85</xdr:row>
      <xdr:rowOff>1924</xdr:rowOff>
    </xdr:to>
    <xdr:sp macro="" textlink="">
      <xdr:nvSpPr>
        <xdr:cNvPr id="365" name="楕円 364">
          <a:extLst>
            <a:ext uri="{FF2B5EF4-FFF2-40B4-BE49-F238E27FC236}">
              <a16:creationId xmlns:a16="http://schemas.microsoft.com/office/drawing/2014/main" id="{07A68458-1A31-4C06-8F83-E0F791F762D4}"/>
            </a:ext>
          </a:extLst>
        </xdr:cNvPr>
        <xdr:cNvSpPr/>
      </xdr:nvSpPr>
      <xdr:spPr>
        <a:xfrm>
          <a:off x="8639175" y="1367982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116912</xdr:rowOff>
    </xdr:from>
    <xdr:to>
      <xdr:col>55</xdr:col>
      <xdr:colOff>0</xdr:colOff>
      <xdr:row>84</xdr:row>
      <xdr:rowOff>122574</xdr:rowOff>
    </xdr:to>
    <xdr:cxnSp macro="">
      <xdr:nvCxnSpPr>
        <xdr:cNvPr id="366" name="直線コネクタ 365">
          <a:extLst>
            <a:ext uri="{FF2B5EF4-FFF2-40B4-BE49-F238E27FC236}">
              <a16:creationId xmlns:a16="http://schemas.microsoft.com/office/drawing/2014/main" id="{C0DC7592-F8BF-41DE-85C6-FEB5E7829AF9}"/>
            </a:ext>
          </a:extLst>
        </xdr:cNvPr>
        <xdr:cNvCxnSpPr/>
      </xdr:nvCxnSpPr>
      <xdr:spPr>
        <a:xfrm flipV="1">
          <a:off x="8686800" y="13728137"/>
          <a:ext cx="742950" cy="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77543</xdr:rowOff>
    </xdr:from>
    <xdr:to>
      <xdr:col>46</xdr:col>
      <xdr:colOff>38100</xdr:colOff>
      <xdr:row>85</xdr:row>
      <xdr:rowOff>7693</xdr:rowOff>
    </xdr:to>
    <xdr:sp macro="" textlink="">
      <xdr:nvSpPr>
        <xdr:cNvPr id="367" name="楕円 366">
          <a:extLst>
            <a:ext uri="{FF2B5EF4-FFF2-40B4-BE49-F238E27FC236}">
              <a16:creationId xmlns:a16="http://schemas.microsoft.com/office/drawing/2014/main" id="{885C8882-84E5-4420-BFC8-63E278ED934C}"/>
            </a:ext>
          </a:extLst>
        </xdr:cNvPr>
        <xdr:cNvSpPr/>
      </xdr:nvSpPr>
      <xdr:spPr>
        <a:xfrm>
          <a:off x="7839075" y="1368876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122574</xdr:rowOff>
    </xdr:from>
    <xdr:to>
      <xdr:col>50</xdr:col>
      <xdr:colOff>114300</xdr:colOff>
      <xdr:row>84</xdr:row>
      <xdr:rowOff>128343</xdr:rowOff>
    </xdr:to>
    <xdr:cxnSp macro="">
      <xdr:nvCxnSpPr>
        <xdr:cNvPr id="368" name="直線コネクタ 367">
          <a:extLst>
            <a:ext uri="{FF2B5EF4-FFF2-40B4-BE49-F238E27FC236}">
              <a16:creationId xmlns:a16="http://schemas.microsoft.com/office/drawing/2014/main" id="{3510035C-FD86-46C4-8E49-B109268C8F5D}"/>
            </a:ext>
          </a:extLst>
        </xdr:cNvPr>
        <xdr:cNvCxnSpPr/>
      </xdr:nvCxnSpPr>
      <xdr:spPr>
        <a:xfrm flipV="1">
          <a:off x="7886700" y="1373697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85489</xdr:rowOff>
    </xdr:from>
    <xdr:to>
      <xdr:col>41</xdr:col>
      <xdr:colOff>101600</xdr:colOff>
      <xdr:row>85</xdr:row>
      <xdr:rowOff>15639</xdr:rowOff>
    </xdr:to>
    <xdr:sp macro="" textlink="">
      <xdr:nvSpPr>
        <xdr:cNvPr id="369" name="楕円 368">
          <a:extLst>
            <a:ext uri="{FF2B5EF4-FFF2-40B4-BE49-F238E27FC236}">
              <a16:creationId xmlns:a16="http://schemas.microsoft.com/office/drawing/2014/main" id="{65298BCC-52EA-4BA0-A6B3-3F1EBA5016FA}"/>
            </a:ext>
          </a:extLst>
        </xdr:cNvPr>
        <xdr:cNvSpPr/>
      </xdr:nvSpPr>
      <xdr:spPr>
        <a:xfrm>
          <a:off x="7029450" y="1369988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128343</xdr:rowOff>
    </xdr:from>
    <xdr:to>
      <xdr:col>45</xdr:col>
      <xdr:colOff>177800</xdr:colOff>
      <xdr:row>84</xdr:row>
      <xdr:rowOff>136289</xdr:rowOff>
    </xdr:to>
    <xdr:cxnSp macro="">
      <xdr:nvCxnSpPr>
        <xdr:cNvPr id="370" name="直線コネクタ 369">
          <a:extLst>
            <a:ext uri="{FF2B5EF4-FFF2-40B4-BE49-F238E27FC236}">
              <a16:creationId xmlns:a16="http://schemas.microsoft.com/office/drawing/2014/main" id="{578E2E23-7ABD-491C-AB3C-279F36DFA7D9}"/>
            </a:ext>
          </a:extLst>
        </xdr:cNvPr>
        <xdr:cNvCxnSpPr/>
      </xdr:nvCxnSpPr>
      <xdr:spPr>
        <a:xfrm flipV="1">
          <a:off x="7077075" y="13736393"/>
          <a:ext cx="809625" cy="1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92673</xdr:rowOff>
    </xdr:from>
    <xdr:to>
      <xdr:col>36</xdr:col>
      <xdr:colOff>165100</xdr:colOff>
      <xdr:row>85</xdr:row>
      <xdr:rowOff>22823</xdr:rowOff>
    </xdr:to>
    <xdr:sp macro="" textlink="">
      <xdr:nvSpPr>
        <xdr:cNvPr id="371" name="楕円 370">
          <a:extLst>
            <a:ext uri="{FF2B5EF4-FFF2-40B4-BE49-F238E27FC236}">
              <a16:creationId xmlns:a16="http://schemas.microsoft.com/office/drawing/2014/main" id="{4DCA3C32-FC81-4746-BFB6-6801AECC585A}"/>
            </a:ext>
          </a:extLst>
        </xdr:cNvPr>
        <xdr:cNvSpPr/>
      </xdr:nvSpPr>
      <xdr:spPr>
        <a:xfrm>
          <a:off x="6238875" y="1370389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136289</xdr:rowOff>
    </xdr:from>
    <xdr:to>
      <xdr:col>41</xdr:col>
      <xdr:colOff>50800</xdr:colOff>
      <xdr:row>84</xdr:row>
      <xdr:rowOff>143473</xdr:rowOff>
    </xdr:to>
    <xdr:cxnSp macro="">
      <xdr:nvCxnSpPr>
        <xdr:cNvPr id="372" name="直線コネクタ 371">
          <a:extLst>
            <a:ext uri="{FF2B5EF4-FFF2-40B4-BE49-F238E27FC236}">
              <a16:creationId xmlns:a16="http://schemas.microsoft.com/office/drawing/2014/main" id="{D9403465-13A8-4AF2-9602-F5AE2B989914}"/>
            </a:ext>
          </a:extLst>
        </xdr:cNvPr>
        <xdr:cNvCxnSpPr/>
      </xdr:nvCxnSpPr>
      <xdr:spPr>
        <a:xfrm flipV="1">
          <a:off x="6286500" y="13747514"/>
          <a:ext cx="790575" cy="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373" name="n_1aveValue【公営住宅】&#10;一人当たり面積">
          <a:extLst>
            <a:ext uri="{FF2B5EF4-FFF2-40B4-BE49-F238E27FC236}">
              <a16:creationId xmlns:a16="http://schemas.microsoft.com/office/drawing/2014/main" id="{20486473-57E5-4B3D-97B7-8892E3ED05B8}"/>
            </a:ext>
          </a:extLst>
        </xdr:cNvPr>
        <xdr:cNvSpPr txBox="1"/>
      </xdr:nvSpPr>
      <xdr:spPr>
        <a:xfrm>
          <a:off x="8458277" y="1335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374" name="n_2aveValue【公営住宅】&#10;一人当たり面積">
          <a:extLst>
            <a:ext uri="{FF2B5EF4-FFF2-40B4-BE49-F238E27FC236}">
              <a16:creationId xmlns:a16="http://schemas.microsoft.com/office/drawing/2014/main" id="{B0219662-DDFD-4147-B164-43D456775A68}"/>
            </a:ext>
          </a:extLst>
        </xdr:cNvPr>
        <xdr:cNvSpPr txBox="1"/>
      </xdr:nvSpPr>
      <xdr:spPr>
        <a:xfrm>
          <a:off x="7677227" y="13374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75" name="n_3aveValue【公営住宅】&#10;一人当たり面積">
          <a:extLst>
            <a:ext uri="{FF2B5EF4-FFF2-40B4-BE49-F238E27FC236}">
              <a16:creationId xmlns:a16="http://schemas.microsoft.com/office/drawing/2014/main" id="{8A1B3BAB-31B5-4A4A-8743-409E013C0A63}"/>
            </a:ext>
          </a:extLst>
        </xdr:cNvPr>
        <xdr:cNvSpPr txBox="1"/>
      </xdr:nvSpPr>
      <xdr:spPr>
        <a:xfrm>
          <a:off x="6867602" y="1334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376" name="n_4aveValue【公営住宅】&#10;一人当たり面積">
          <a:extLst>
            <a:ext uri="{FF2B5EF4-FFF2-40B4-BE49-F238E27FC236}">
              <a16:creationId xmlns:a16="http://schemas.microsoft.com/office/drawing/2014/main" id="{8AD601BF-95C1-41C1-9AC1-E58FA07AA6AD}"/>
            </a:ext>
          </a:extLst>
        </xdr:cNvPr>
        <xdr:cNvSpPr txBox="1"/>
      </xdr:nvSpPr>
      <xdr:spPr>
        <a:xfrm>
          <a:off x="6067502" y="1334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164501</xdr:rowOff>
    </xdr:from>
    <xdr:ext cx="469744" cy="259045"/>
    <xdr:sp macro="" textlink="">
      <xdr:nvSpPr>
        <xdr:cNvPr id="377" name="n_1mainValue【公営住宅】&#10;一人当たり面積">
          <a:extLst>
            <a:ext uri="{FF2B5EF4-FFF2-40B4-BE49-F238E27FC236}">
              <a16:creationId xmlns:a16="http://schemas.microsoft.com/office/drawing/2014/main" id="{74B90339-D920-47F3-BB50-926307F69604}"/>
            </a:ext>
          </a:extLst>
        </xdr:cNvPr>
        <xdr:cNvSpPr txBox="1"/>
      </xdr:nvSpPr>
      <xdr:spPr>
        <a:xfrm>
          <a:off x="8458277" y="1377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170270</xdr:rowOff>
    </xdr:from>
    <xdr:ext cx="469744" cy="259045"/>
    <xdr:sp macro="" textlink="">
      <xdr:nvSpPr>
        <xdr:cNvPr id="378" name="n_2mainValue【公営住宅】&#10;一人当たり面積">
          <a:extLst>
            <a:ext uri="{FF2B5EF4-FFF2-40B4-BE49-F238E27FC236}">
              <a16:creationId xmlns:a16="http://schemas.microsoft.com/office/drawing/2014/main" id="{D04813FB-5C56-4FC1-A4DC-39450694A2AB}"/>
            </a:ext>
          </a:extLst>
        </xdr:cNvPr>
        <xdr:cNvSpPr txBox="1"/>
      </xdr:nvSpPr>
      <xdr:spPr>
        <a:xfrm>
          <a:off x="7677227" y="1377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6766</xdr:rowOff>
    </xdr:from>
    <xdr:ext cx="469744" cy="259045"/>
    <xdr:sp macro="" textlink="">
      <xdr:nvSpPr>
        <xdr:cNvPr id="379" name="n_3mainValue【公営住宅】&#10;一人当たり面積">
          <a:extLst>
            <a:ext uri="{FF2B5EF4-FFF2-40B4-BE49-F238E27FC236}">
              <a16:creationId xmlns:a16="http://schemas.microsoft.com/office/drawing/2014/main" id="{AA7C79AB-DCA3-44F2-866A-ABFC7036358B}"/>
            </a:ext>
          </a:extLst>
        </xdr:cNvPr>
        <xdr:cNvSpPr txBox="1"/>
      </xdr:nvSpPr>
      <xdr:spPr>
        <a:xfrm>
          <a:off x="6867602" y="13783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13950</xdr:rowOff>
    </xdr:from>
    <xdr:ext cx="469744" cy="259045"/>
    <xdr:sp macro="" textlink="">
      <xdr:nvSpPr>
        <xdr:cNvPr id="380" name="n_4mainValue【公営住宅】&#10;一人当たり面積">
          <a:extLst>
            <a:ext uri="{FF2B5EF4-FFF2-40B4-BE49-F238E27FC236}">
              <a16:creationId xmlns:a16="http://schemas.microsoft.com/office/drawing/2014/main" id="{148D9DB5-46CC-4777-9482-7873B91D68B2}"/>
            </a:ext>
          </a:extLst>
        </xdr:cNvPr>
        <xdr:cNvSpPr txBox="1"/>
      </xdr:nvSpPr>
      <xdr:spPr>
        <a:xfrm>
          <a:off x="6067502" y="1378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4405976C-35D0-4FB6-B243-3160C3F53C80}"/>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AB79226-D920-4552-B217-35FB41AEDE85}"/>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4D687CBF-09B2-4EF2-8D3E-9D6F8250E4A4}"/>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49EDD482-38FB-4789-95CF-C84CDA8D0258}"/>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E8004EA-7C1B-44B8-A275-FD0904A8F7F4}"/>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D45FBDF2-0D72-42C8-A420-6193FA947080}"/>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13344568-BEAF-44CD-BABC-E8526622FF38}"/>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AF8E2EDF-B326-4D33-93C5-6D2080ED17B8}"/>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8C9EF25A-F5B5-4048-9292-5499F80A3333}"/>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3A3E96DA-059B-4929-AC8B-8FA7F37AC74A}"/>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B01A26B8-E3A4-49A9-B38D-406E3851E417}"/>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11788226-42B2-4991-96D2-37EB43E1A674}"/>
            </a:ext>
          </a:extLst>
        </xdr:cNvPr>
        <xdr:cNvCxnSpPr/>
      </xdr:nvCxnSpPr>
      <xdr:spPr>
        <a:xfrm>
          <a:off x="6858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B3995ADA-219D-4574-9376-CB0A8D3477CB}"/>
            </a:ext>
          </a:extLst>
        </xdr:cNvPr>
        <xdr:cNvSpPr txBox="1"/>
      </xdr:nvSpPr>
      <xdr:spPr>
        <a:xfrm>
          <a:off x="2789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8EEB7A4B-181B-4629-9A7A-0649FE6D7942}"/>
            </a:ext>
          </a:extLst>
        </xdr:cNvPr>
        <xdr:cNvCxnSpPr/>
      </xdr:nvCxnSpPr>
      <xdr:spPr>
        <a:xfrm>
          <a:off x="6858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13D67FDD-D79D-4DC0-9C72-38B0886FC5F8}"/>
            </a:ext>
          </a:extLst>
        </xdr:cNvPr>
        <xdr:cNvSpPr txBox="1"/>
      </xdr:nvSpPr>
      <xdr:spPr>
        <a:xfrm>
          <a:off x="339891"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C6F7AA11-8744-4FA3-A08E-3DAD741F0A03}"/>
            </a:ext>
          </a:extLst>
        </xdr:cNvPr>
        <xdr:cNvCxnSpPr/>
      </xdr:nvCxnSpPr>
      <xdr:spPr>
        <a:xfrm>
          <a:off x="6858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2CB65CE5-B1FC-4D55-981A-3B0B1289BEE3}"/>
            </a:ext>
          </a:extLst>
        </xdr:cNvPr>
        <xdr:cNvSpPr txBox="1"/>
      </xdr:nvSpPr>
      <xdr:spPr>
        <a:xfrm>
          <a:off x="339891"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5194BA7C-874A-4AD3-B77A-346B800EF2E7}"/>
            </a:ext>
          </a:extLst>
        </xdr:cNvPr>
        <xdr:cNvCxnSpPr/>
      </xdr:nvCxnSpPr>
      <xdr:spPr>
        <a:xfrm>
          <a:off x="6858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488F1A20-4A60-4807-8895-D70D74383819}"/>
            </a:ext>
          </a:extLst>
        </xdr:cNvPr>
        <xdr:cNvSpPr txBox="1"/>
      </xdr:nvSpPr>
      <xdr:spPr>
        <a:xfrm>
          <a:off x="339891"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46083A4B-EB01-4F78-B602-9C02CC6D475E}"/>
            </a:ext>
          </a:extLst>
        </xdr:cNvPr>
        <xdr:cNvCxnSpPr/>
      </xdr:nvCxnSpPr>
      <xdr:spPr>
        <a:xfrm>
          <a:off x="6858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5AF0D26B-116A-47F4-8379-D9254F28AFB0}"/>
            </a:ext>
          </a:extLst>
        </xdr:cNvPr>
        <xdr:cNvSpPr txBox="1"/>
      </xdr:nvSpPr>
      <xdr:spPr>
        <a:xfrm>
          <a:off x="339891"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9B202183-5C3E-43EC-8076-375347E6E16B}"/>
            </a:ext>
          </a:extLst>
        </xdr:cNvPr>
        <xdr:cNvCxnSpPr/>
      </xdr:nvCxnSpPr>
      <xdr:spPr>
        <a:xfrm>
          <a:off x="6858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4653B2D7-3AAD-45F4-978D-9666C40027CB}"/>
            </a:ext>
          </a:extLst>
        </xdr:cNvPr>
        <xdr:cNvSpPr txBox="1"/>
      </xdr:nvSpPr>
      <xdr:spPr>
        <a:xfrm>
          <a:off x="3881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844FDBFA-FB9A-4FA9-B0AC-C33B403C43FD}"/>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a:extLst>
            <a:ext uri="{FF2B5EF4-FFF2-40B4-BE49-F238E27FC236}">
              <a16:creationId xmlns:a16="http://schemas.microsoft.com/office/drawing/2014/main" id="{1AEF9769-81A8-4BD6-9EEB-267348370457}"/>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92529</xdr:rowOff>
    </xdr:from>
    <xdr:to>
      <xdr:col>24</xdr:col>
      <xdr:colOff>62865</xdr:colOff>
      <xdr:row>109</xdr:row>
      <xdr:rowOff>35379</xdr:rowOff>
    </xdr:to>
    <xdr:cxnSp macro="">
      <xdr:nvCxnSpPr>
        <xdr:cNvPr id="406" name="直線コネクタ 405">
          <a:extLst>
            <a:ext uri="{FF2B5EF4-FFF2-40B4-BE49-F238E27FC236}">
              <a16:creationId xmlns:a16="http://schemas.microsoft.com/office/drawing/2014/main" id="{A20F8DFC-257D-47C1-9842-199741828186}"/>
            </a:ext>
          </a:extLst>
        </xdr:cNvPr>
        <xdr:cNvCxnSpPr/>
      </xdr:nvCxnSpPr>
      <xdr:spPr>
        <a:xfrm flipV="1">
          <a:off x="4180840" y="1638027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7" name="【港湾・漁港】&#10;有形固定資産減価償却率最小値テキスト">
          <a:extLst>
            <a:ext uri="{FF2B5EF4-FFF2-40B4-BE49-F238E27FC236}">
              <a16:creationId xmlns:a16="http://schemas.microsoft.com/office/drawing/2014/main" id="{8FD48D60-FF87-4D3F-B7DD-4A52E532ECCF}"/>
            </a:ext>
          </a:extLst>
        </xdr:cNvPr>
        <xdr:cNvSpPr txBox="1"/>
      </xdr:nvSpPr>
      <xdr:spPr>
        <a:xfrm>
          <a:off x="42195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8" name="直線コネクタ 407">
          <a:extLst>
            <a:ext uri="{FF2B5EF4-FFF2-40B4-BE49-F238E27FC236}">
              <a16:creationId xmlns:a16="http://schemas.microsoft.com/office/drawing/2014/main" id="{7AD10B38-5B59-4FB5-B857-387E61484D50}"/>
            </a:ext>
          </a:extLst>
        </xdr:cNvPr>
        <xdr:cNvCxnSpPr/>
      </xdr:nvCxnSpPr>
      <xdr:spPr>
        <a:xfrm>
          <a:off x="4105275"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39206</xdr:rowOff>
    </xdr:from>
    <xdr:ext cx="340478" cy="259045"/>
    <xdr:sp macro="" textlink="">
      <xdr:nvSpPr>
        <xdr:cNvPr id="409" name="【港湾・漁港】&#10;有形固定資産減価償却率最大値テキスト">
          <a:extLst>
            <a:ext uri="{FF2B5EF4-FFF2-40B4-BE49-F238E27FC236}">
              <a16:creationId xmlns:a16="http://schemas.microsoft.com/office/drawing/2014/main" id="{C1086D28-9718-4E4F-B222-FCA436FEFB71}"/>
            </a:ext>
          </a:extLst>
        </xdr:cNvPr>
        <xdr:cNvSpPr txBox="1"/>
      </xdr:nvSpPr>
      <xdr:spPr>
        <a:xfrm>
          <a:off x="4219575" y="161555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92529</xdr:rowOff>
    </xdr:from>
    <xdr:to>
      <xdr:col>24</xdr:col>
      <xdr:colOff>152400</xdr:colOff>
      <xdr:row>100</xdr:row>
      <xdr:rowOff>92529</xdr:rowOff>
    </xdr:to>
    <xdr:cxnSp macro="">
      <xdr:nvCxnSpPr>
        <xdr:cNvPr id="410" name="直線コネクタ 409">
          <a:extLst>
            <a:ext uri="{FF2B5EF4-FFF2-40B4-BE49-F238E27FC236}">
              <a16:creationId xmlns:a16="http://schemas.microsoft.com/office/drawing/2014/main" id="{63EC6827-42D5-44D1-9198-CF1ECE1CDBF5}"/>
            </a:ext>
          </a:extLst>
        </xdr:cNvPr>
        <xdr:cNvCxnSpPr/>
      </xdr:nvCxnSpPr>
      <xdr:spPr>
        <a:xfrm>
          <a:off x="4105275" y="16380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107059</xdr:rowOff>
    </xdr:from>
    <xdr:ext cx="405111" cy="259045"/>
    <xdr:sp macro="" textlink="">
      <xdr:nvSpPr>
        <xdr:cNvPr id="411" name="【港湾・漁港】&#10;有形固定資産減価償却率平均値テキスト">
          <a:extLst>
            <a:ext uri="{FF2B5EF4-FFF2-40B4-BE49-F238E27FC236}">
              <a16:creationId xmlns:a16="http://schemas.microsoft.com/office/drawing/2014/main" id="{14CB0687-B6D2-4EE3-A6C5-342EC37E75CD}"/>
            </a:ext>
          </a:extLst>
        </xdr:cNvPr>
        <xdr:cNvSpPr txBox="1"/>
      </xdr:nvSpPr>
      <xdr:spPr>
        <a:xfrm>
          <a:off x="4219575" y="1707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84182</xdr:rowOff>
    </xdr:from>
    <xdr:to>
      <xdr:col>24</xdr:col>
      <xdr:colOff>114300</xdr:colOff>
      <xdr:row>106</xdr:row>
      <xdr:rowOff>14332</xdr:rowOff>
    </xdr:to>
    <xdr:sp macro="" textlink="">
      <xdr:nvSpPr>
        <xdr:cNvPr id="412" name="フローチャート: 判断 411">
          <a:extLst>
            <a:ext uri="{FF2B5EF4-FFF2-40B4-BE49-F238E27FC236}">
              <a16:creationId xmlns:a16="http://schemas.microsoft.com/office/drawing/2014/main" id="{3F3B7CCE-CF05-4206-B059-E9B0D54EE0E6}"/>
            </a:ext>
          </a:extLst>
        </xdr:cNvPr>
        <xdr:cNvSpPr/>
      </xdr:nvSpPr>
      <xdr:spPr>
        <a:xfrm>
          <a:off x="4124325" y="1723235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35198</xdr:rowOff>
    </xdr:from>
    <xdr:to>
      <xdr:col>20</xdr:col>
      <xdr:colOff>38100</xdr:colOff>
      <xdr:row>105</xdr:row>
      <xdr:rowOff>136798</xdr:rowOff>
    </xdr:to>
    <xdr:sp macro="" textlink="">
      <xdr:nvSpPr>
        <xdr:cNvPr id="413" name="フローチャート: 判断 412">
          <a:extLst>
            <a:ext uri="{FF2B5EF4-FFF2-40B4-BE49-F238E27FC236}">
              <a16:creationId xmlns:a16="http://schemas.microsoft.com/office/drawing/2014/main" id="{1AAE6DD9-7A5B-4983-8E09-3D161870A03C}"/>
            </a:ext>
          </a:extLst>
        </xdr:cNvPr>
        <xdr:cNvSpPr/>
      </xdr:nvSpPr>
      <xdr:spPr>
        <a:xfrm>
          <a:off x="3381375" y="1718019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907</xdr:rowOff>
    </xdr:from>
    <xdr:to>
      <xdr:col>15</xdr:col>
      <xdr:colOff>101600</xdr:colOff>
      <xdr:row>105</xdr:row>
      <xdr:rowOff>102507</xdr:rowOff>
    </xdr:to>
    <xdr:sp macro="" textlink="">
      <xdr:nvSpPr>
        <xdr:cNvPr id="414" name="フローチャート: 判断 413">
          <a:extLst>
            <a:ext uri="{FF2B5EF4-FFF2-40B4-BE49-F238E27FC236}">
              <a16:creationId xmlns:a16="http://schemas.microsoft.com/office/drawing/2014/main" id="{E948CF5F-7A02-4B1F-ABCD-A535997276DC}"/>
            </a:ext>
          </a:extLst>
        </xdr:cNvPr>
        <xdr:cNvSpPr/>
      </xdr:nvSpPr>
      <xdr:spPr>
        <a:xfrm>
          <a:off x="2571750" y="1714590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25400</xdr:rowOff>
    </xdr:from>
    <xdr:to>
      <xdr:col>10</xdr:col>
      <xdr:colOff>165100</xdr:colOff>
      <xdr:row>105</xdr:row>
      <xdr:rowOff>127000</xdr:rowOff>
    </xdr:to>
    <xdr:sp macro="" textlink="">
      <xdr:nvSpPr>
        <xdr:cNvPr id="415" name="フローチャート: 判断 414">
          <a:extLst>
            <a:ext uri="{FF2B5EF4-FFF2-40B4-BE49-F238E27FC236}">
              <a16:creationId xmlns:a16="http://schemas.microsoft.com/office/drawing/2014/main" id="{F7C440DC-956D-4B43-ABDD-6520EEC2CA20}"/>
            </a:ext>
          </a:extLst>
        </xdr:cNvPr>
        <xdr:cNvSpPr/>
      </xdr:nvSpPr>
      <xdr:spPr>
        <a:xfrm>
          <a:off x="1781175" y="171735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2539</xdr:rowOff>
    </xdr:from>
    <xdr:to>
      <xdr:col>6</xdr:col>
      <xdr:colOff>38100</xdr:colOff>
      <xdr:row>105</xdr:row>
      <xdr:rowOff>104139</xdr:rowOff>
    </xdr:to>
    <xdr:sp macro="" textlink="">
      <xdr:nvSpPr>
        <xdr:cNvPr id="416" name="フローチャート: 判断 415">
          <a:extLst>
            <a:ext uri="{FF2B5EF4-FFF2-40B4-BE49-F238E27FC236}">
              <a16:creationId xmlns:a16="http://schemas.microsoft.com/office/drawing/2014/main" id="{1A1C5F35-FB1D-4E90-A4FC-DCE9C378DB2E}"/>
            </a:ext>
          </a:extLst>
        </xdr:cNvPr>
        <xdr:cNvSpPr/>
      </xdr:nvSpPr>
      <xdr:spPr>
        <a:xfrm>
          <a:off x="981075" y="171475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5E7856C6-33B0-4D94-892D-4D325D1A7224}"/>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49EB98DA-9422-4179-BEE5-D60B4A34BE5E}"/>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FA78147D-AF41-456B-AAD1-5F4CF36DBC29}"/>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C7250F99-26EB-4C0E-915E-8A8FBD1FF1AE}"/>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83243543-8E7D-4F58-94E4-3B150B63526E}"/>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146231</xdr:rowOff>
    </xdr:from>
    <xdr:to>
      <xdr:col>24</xdr:col>
      <xdr:colOff>114300</xdr:colOff>
      <xdr:row>107</xdr:row>
      <xdr:rowOff>76381</xdr:rowOff>
    </xdr:to>
    <xdr:sp macro="" textlink="">
      <xdr:nvSpPr>
        <xdr:cNvPr id="422" name="楕円 421">
          <a:extLst>
            <a:ext uri="{FF2B5EF4-FFF2-40B4-BE49-F238E27FC236}">
              <a16:creationId xmlns:a16="http://schemas.microsoft.com/office/drawing/2014/main" id="{C8166E59-52C5-43D0-A372-2235AE458528}"/>
            </a:ext>
          </a:extLst>
        </xdr:cNvPr>
        <xdr:cNvSpPr/>
      </xdr:nvSpPr>
      <xdr:spPr>
        <a:xfrm>
          <a:off x="4124325" y="1745950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124658</xdr:rowOff>
    </xdr:from>
    <xdr:ext cx="405111" cy="259045"/>
    <xdr:sp macro="" textlink="">
      <xdr:nvSpPr>
        <xdr:cNvPr id="423" name="【港湾・漁港】&#10;有形固定資産減価償却率該当値テキスト">
          <a:extLst>
            <a:ext uri="{FF2B5EF4-FFF2-40B4-BE49-F238E27FC236}">
              <a16:creationId xmlns:a16="http://schemas.microsoft.com/office/drawing/2014/main" id="{42B45105-8A72-4F52-BB49-1A587D2BDB80}"/>
            </a:ext>
          </a:extLst>
        </xdr:cNvPr>
        <xdr:cNvSpPr txBox="1"/>
      </xdr:nvSpPr>
      <xdr:spPr>
        <a:xfrm>
          <a:off x="4219575" y="174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152763</xdr:rowOff>
    </xdr:from>
    <xdr:to>
      <xdr:col>20</xdr:col>
      <xdr:colOff>38100</xdr:colOff>
      <xdr:row>107</xdr:row>
      <xdr:rowOff>82913</xdr:rowOff>
    </xdr:to>
    <xdr:sp macro="" textlink="">
      <xdr:nvSpPr>
        <xdr:cNvPr id="424" name="楕円 423">
          <a:extLst>
            <a:ext uri="{FF2B5EF4-FFF2-40B4-BE49-F238E27FC236}">
              <a16:creationId xmlns:a16="http://schemas.microsoft.com/office/drawing/2014/main" id="{8CC48803-539D-41D2-B181-C81C316D9384}"/>
            </a:ext>
          </a:extLst>
        </xdr:cNvPr>
        <xdr:cNvSpPr/>
      </xdr:nvSpPr>
      <xdr:spPr>
        <a:xfrm>
          <a:off x="3381375" y="1746921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25581</xdr:rowOff>
    </xdr:from>
    <xdr:to>
      <xdr:col>24</xdr:col>
      <xdr:colOff>63500</xdr:colOff>
      <xdr:row>107</xdr:row>
      <xdr:rowOff>32113</xdr:rowOff>
    </xdr:to>
    <xdr:cxnSp macro="">
      <xdr:nvCxnSpPr>
        <xdr:cNvPr id="425" name="直線コネクタ 424">
          <a:extLst>
            <a:ext uri="{FF2B5EF4-FFF2-40B4-BE49-F238E27FC236}">
              <a16:creationId xmlns:a16="http://schemas.microsoft.com/office/drawing/2014/main" id="{0782A946-874D-4AB8-903C-1F9F79BEC5B1}"/>
            </a:ext>
          </a:extLst>
        </xdr:cNvPr>
        <xdr:cNvCxnSpPr/>
      </xdr:nvCxnSpPr>
      <xdr:spPr>
        <a:xfrm flipV="1">
          <a:off x="3429000" y="17516656"/>
          <a:ext cx="752475"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141332</xdr:rowOff>
    </xdr:from>
    <xdr:to>
      <xdr:col>15</xdr:col>
      <xdr:colOff>101600</xdr:colOff>
      <xdr:row>107</xdr:row>
      <xdr:rowOff>71482</xdr:rowOff>
    </xdr:to>
    <xdr:sp macro="" textlink="">
      <xdr:nvSpPr>
        <xdr:cNvPr id="426" name="楕円 425">
          <a:extLst>
            <a:ext uri="{FF2B5EF4-FFF2-40B4-BE49-F238E27FC236}">
              <a16:creationId xmlns:a16="http://schemas.microsoft.com/office/drawing/2014/main" id="{B3D3C4F6-56EE-42F2-899C-59825976D307}"/>
            </a:ext>
          </a:extLst>
        </xdr:cNvPr>
        <xdr:cNvSpPr/>
      </xdr:nvSpPr>
      <xdr:spPr>
        <a:xfrm>
          <a:off x="2571750" y="1746095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20682</xdr:rowOff>
    </xdr:from>
    <xdr:to>
      <xdr:col>19</xdr:col>
      <xdr:colOff>177800</xdr:colOff>
      <xdr:row>107</xdr:row>
      <xdr:rowOff>32113</xdr:rowOff>
    </xdr:to>
    <xdr:cxnSp macro="">
      <xdr:nvCxnSpPr>
        <xdr:cNvPr id="427" name="直線コネクタ 426">
          <a:extLst>
            <a:ext uri="{FF2B5EF4-FFF2-40B4-BE49-F238E27FC236}">
              <a16:creationId xmlns:a16="http://schemas.microsoft.com/office/drawing/2014/main" id="{B0590EEC-498A-40E1-A242-C57F4BCAB06A}"/>
            </a:ext>
          </a:extLst>
        </xdr:cNvPr>
        <xdr:cNvCxnSpPr/>
      </xdr:nvCxnSpPr>
      <xdr:spPr>
        <a:xfrm>
          <a:off x="2619375" y="17508582"/>
          <a:ext cx="809625" cy="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123371</xdr:rowOff>
    </xdr:from>
    <xdr:to>
      <xdr:col>10</xdr:col>
      <xdr:colOff>165100</xdr:colOff>
      <xdr:row>107</xdr:row>
      <xdr:rowOff>53521</xdr:rowOff>
    </xdr:to>
    <xdr:sp macro="" textlink="">
      <xdr:nvSpPr>
        <xdr:cNvPr id="428" name="楕円 427">
          <a:extLst>
            <a:ext uri="{FF2B5EF4-FFF2-40B4-BE49-F238E27FC236}">
              <a16:creationId xmlns:a16="http://schemas.microsoft.com/office/drawing/2014/main" id="{639145B5-D9C0-42BF-909C-F948690B8A60}"/>
            </a:ext>
          </a:extLst>
        </xdr:cNvPr>
        <xdr:cNvSpPr/>
      </xdr:nvSpPr>
      <xdr:spPr>
        <a:xfrm>
          <a:off x="1781175" y="1744299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2721</xdr:rowOff>
    </xdr:from>
    <xdr:to>
      <xdr:col>15</xdr:col>
      <xdr:colOff>50800</xdr:colOff>
      <xdr:row>107</xdr:row>
      <xdr:rowOff>20682</xdr:rowOff>
    </xdr:to>
    <xdr:cxnSp macro="">
      <xdr:nvCxnSpPr>
        <xdr:cNvPr id="429" name="直線コネクタ 428">
          <a:extLst>
            <a:ext uri="{FF2B5EF4-FFF2-40B4-BE49-F238E27FC236}">
              <a16:creationId xmlns:a16="http://schemas.microsoft.com/office/drawing/2014/main" id="{4749A76E-404F-4353-8280-7092B264A831}"/>
            </a:ext>
          </a:extLst>
        </xdr:cNvPr>
        <xdr:cNvCxnSpPr/>
      </xdr:nvCxnSpPr>
      <xdr:spPr>
        <a:xfrm>
          <a:off x="1828800" y="17490621"/>
          <a:ext cx="790575"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100512</xdr:rowOff>
    </xdr:from>
    <xdr:to>
      <xdr:col>6</xdr:col>
      <xdr:colOff>38100</xdr:colOff>
      <xdr:row>107</xdr:row>
      <xdr:rowOff>30662</xdr:rowOff>
    </xdr:to>
    <xdr:sp macro="" textlink="">
      <xdr:nvSpPr>
        <xdr:cNvPr id="430" name="楕円 429">
          <a:extLst>
            <a:ext uri="{FF2B5EF4-FFF2-40B4-BE49-F238E27FC236}">
              <a16:creationId xmlns:a16="http://schemas.microsoft.com/office/drawing/2014/main" id="{16CDDB89-4344-4A92-B87A-99E6F2F3D18B}"/>
            </a:ext>
          </a:extLst>
        </xdr:cNvPr>
        <xdr:cNvSpPr/>
      </xdr:nvSpPr>
      <xdr:spPr>
        <a:xfrm>
          <a:off x="981075" y="1742013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151312</xdr:rowOff>
    </xdr:from>
    <xdr:to>
      <xdr:col>10</xdr:col>
      <xdr:colOff>114300</xdr:colOff>
      <xdr:row>107</xdr:row>
      <xdr:rowOff>2721</xdr:rowOff>
    </xdr:to>
    <xdr:cxnSp macro="">
      <xdr:nvCxnSpPr>
        <xdr:cNvPr id="431" name="直線コネクタ 430">
          <a:extLst>
            <a:ext uri="{FF2B5EF4-FFF2-40B4-BE49-F238E27FC236}">
              <a16:creationId xmlns:a16="http://schemas.microsoft.com/office/drawing/2014/main" id="{59DF533F-6B4D-4F3A-BE3C-82B838328085}"/>
            </a:ext>
          </a:extLst>
        </xdr:cNvPr>
        <xdr:cNvCxnSpPr/>
      </xdr:nvCxnSpPr>
      <xdr:spPr>
        <a:xfrm>
          <a:off x="1028700" y="17467762"/>
          <a:ext cx="8001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153325</xdr:rowOff>
    </xdr:from>
    <xdr:ext cx="405111" cy="259045"/>
    <xdr:sp macro="" textlink="">
      <xdr:nvSpPr>
        <xdr:cNvPr id="432" name="n_1aveValue【港湾・漁港】&#10;有形固定資産減価償却率">
          <a:extLst>
            <a:ext uri="{FF2B5EF4-FFF2-40B4-BE49-F238E27FC236}">
              <a16:creationId xmlns:a16="http://schemas.microsoft.com/office/drawing/2014/main" id="{978DAA5A-18E5-4A9F-855E-140E3A680E98}"/>
            </a:ext>
          </a:extLst>
        </xdr:cNvPr>
        <xdr:cNvSpPr txBox="1"/>
      </xdr:nvSpPr>
      <xdr:spPr>
        <a:xfrm>
          <a:off x="3239144" y="1695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119034</xdr:rowOff>
    </xdr:from>
    <xdr:ext cx="405111" cy="259045"/>
    <xdr:sp macro="" textlink="">
      <xdr:nvSpPr>
        <xdr:cNvPr id="433" name="n_2aveValue【港湾・漁港】&#10;有形固定資産減価償却率">
          <a:extLst>
            <a:ext uri="{FF2B5EF4-FFF2-40B4-BE49-F238E27FC236}">
              <a16:creationId xmlns:a16="http://schemas.microsoft.com/office/drawing/2014/main" id="{EB101FA7-6F9A-4836-836B-E09350B165F1}"/>
            </a:ext>
          </a:extLst>
        </xdr:cNvPr>
        <xdr:cNvSpPr txBox="1"/>
      </xdr:nvSpPr>
      <xdr:spPr>
        <a:xfrm>
          <a:off x="2439044" y="16924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143527</xdr:rowOff>
    </xdr:from>
    <xdr:ext cx="405111" cy="259045"/>
    <xdr:sp macro="" textlink="">
      <xdr:nvSpPr>
        <xdr:cNvPr id="434" name="n_3aveValue【港湾・漁港】&#10;有形固定資産減価償却率">
          <a:extLst>
            <a:ext uri="{FF2B5EF4-FFF2-40B4-BE49-F238E27FC236}">
              <a16:creationId xmlns:a16="http://schemas.microsoft.com/office/drawing/2014/main" id="{263A6FB8-3BE2-4CAE-A079-A35D16A9F894}"/>
            </a:ext>
          </a:extLst>
        </xdr:cNvPr>
        <xdr:cNvSpPr txBox="1"/>
      </xdr:nvSpPr>
      <xdr:spPr>
        <a:xfrm>
          <a:off x="1648469" y="16942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120666</xdr:rowOff>
    </xdr:from>
    <xdr:ext cx="405111" cy="259045"/>
    <xdr:sp macro="" textlink="">
      <xdr:nvSpPr>
        <xdr:cNvPr id="435" name="n_4aveValue【港湾・漁港】&#10;有形固定資産減価償却率">
          <a:extLst>
            <a:ext uri="{FF2B5EF4-FFF2-40B4-BE49-F238E27FC236}">
              <a16:creationId xmlns:a16="http://schemas.microsoft.com/office/drawing/2014/main" id="{75635FD8-69C4-4456-B128-A349057247D3}"/>
            </a:ext>
          </a:extLst>
        </xdr:cNvPr>
        <xdr:cNvSpPr txBox="1"/>
      </xdr:nvSpPr>
      <xdr:spPr>
        <a:xfrm>
          <a:off x="848369" y="16925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74040</xdr:rowOff>
    </xdr:from>
    <xdr:ext cx="405111" cy="259045"/>
    <xdr:sp macro="" textlink="">
      <xdr:nvSpPr>
        <xdr:cNvPr id="436" name="n_1mainValue【港湾・漁港】&#10;有形固定資産減価償却率">
          <a:extLst>
            <a:ext uri="{FF2B5EF4-FFF2-40B4-BE49-F238E27FC236}">
              <a16:creationId xmlns:a16="http://schemas.microsoft.com/office/drawing/2014/main" id="{039EE918-53EF-43BE-B2D8-91291049D990}"/>
            </a:ext>
          </a:extLst>
        </xdr:cNvPr>
        <xdr:cNvSpPr txBox="1"/>
      </xdr:nvSpPr>
      <xdr:spPr>
        <a:xfrm>
          <a:off x="3239144" y="17561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62609</xdr:rowOff>
    </xdr:from>
    <xdr:ext cx="405111" cy="259045"/>
    <xdr:sp macro="" textlink="">
      <xdr:nvSpPr>
        <xdr:cNvPr id="437" name="n_2mainValue【港湾・漁港】&#10;有形固定資産減価償却率">
          <a:extLst>
            <a:ext uri="{FF2B5EF4-FFF2-40B4-BE49-F238E27FC236}">
              <a16:creationId xmlns:a16="http://schemas.microsoft.com/office/drawing/2014/main" id="{E8F733B0-C9FB-4793-B6C0-0AB3E1FD733A}"/>
            </a:ext>
          </a:extLst>
        </xdr:cNvPr>
        <xdr:cNvSpPr txBox="1"/>
      </xdr:nvSpPr>
      <xdr:spPr>
        <a:xfrm>
          <a:off x="2439044" y="17553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44648</xdr:rowOff>
    </xdr:from>
    <xdr:ext cx="405111" cy="259045"/>
    <xdr:sp macro="" textlink="">
      <xdr:nvSpPr>
        <xdr:cNvPr id="438" name="n_3mainValue【港湾・漁港】&#10;有形固定資産減価償却率">
          <a:extLst>
            <a:ext uri="{FF2B5EF4-FFF2-40B4-BE49-F238E27FC236}">
              <a16:creationId xmlns:a16="http://schemas.microsoft.com/office/drawing/2014/main" id="{A1EDFE53-02D9-46D4-8BED-9C69F07D6E0F}"/>
            </a:ext>
          </a:extLst>
        </xdr:cNvPr>
        <xdr:cNvSpPr txBox="1"/>
      </xdr:nvSpPr>
      <xdr:spPr>
        <a:xfrm>
          <a:off x="1648469" y="17535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21789</xdr:rowOff>
    </xdr:from>
    <xdr:ext cx="405111" cy="259045"/>
    <xdr:sp macro="" textlink="">
      <xdr:nvSpPr>
        <xdr:cNvPr id="439" name="n_4mainValue【港湾・漁港】&#10;有形固定資産減価償却率">
          <a:extLst>
            <a:ext uri="{FF2B5EF4-FFF2-40B4-BE49-F238E27FC236}">
              <a16:creationId xmlns:a16="http://schemas.microsoft.com/office/drawing/2014/main" id="{B9B9E70F-242B-455D-A503-0F520A0772DD}"/>
            </a:ext>
          </a:extLst>
        </xdr:cNvPr>
        <xdr:cNvSpPr txBox="1"/>
      </xdr:nvSpPr>
      <xdr:spPr>
        <a:xfrm>
          <a:off x="848369" y="17509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13D192D7-E2AC-4A90-9A55-8382060965BF}"/>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0C921EBD-FAA1-4BBF-A65B-AC618B09841E}"/>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91415993-F3D2-4067-A412-2C271B568D7E}"/>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F2068D03-D0DF-4BA8-B4FA-FA46FBA83C8D}"/>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294F464A-55C6-4F74-978A-3EBE1B7CFE4B}"/>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84B802CB-5D7F-4258-B5EC-50A41CC78D34}"/>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1E11A5E0-0693-49BA-8982-9415A925B1FC}"/>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AAC5B95D-A70A-405D-A46A-96F33F3413C3}"/>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3E24DA9F-1B93-4A9C-BA12-212E1CB85C8D}"/>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8F2B5ADE-60F9-4DF4-959D-46E337F7D301}"/>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820AE9FE-E88B-4A2D-B038-620CFE33E3ED}"/>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1" name="テキスト ボックス 450">
          <a:extLst>
            <a:ext uri="{FF2B5EF4-FFF2-40B4-BE49-F238E27FC236}">
              <a16:creationId xmlns:a16="http://schemas.microsoft.com/office/drawing/2014/main" id="{FCBE0363-7D7C-4DC5-B30A-2E8F3A22DEE0}"/>
            </a:ext>
          </a:extLst>
        </xdr:cNvPr>
        <xdr:cNvSpPr txBox="1"/>
      </xdr:nvSpPr>
      <xdr:spPr>
        <a:xfrm>
          <a:off x="5723389" y="17666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0E5B4AD3-F5E1-489D-9CB9-7A0EE48A6E96}"/>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3" name="テキスト ボックス 452">
          <a:extLst>
            <a:ext uri="{FF2B5EF4-FFF2-40B4-BE49-F238E27FC236}">
              <a16:creationId xmlns:a16="http://schemas.microsoft.com/office/drawing/2014/main" id="{90F5AD2B-3464-42A7-880E-AF9DDDE2C57F}"/>
            </a:ext>
          </a:extLst>
        </xdr:cNvPr>
        <xdr:cNvSpPr txBox="1"/>
      </xdr:nvSpPr>
      <xdr:spPr>
        <a:xfrm>
          <a:off x="5324703" y="172853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106D61EF-DBDA-43D2-8C1B-49EE8E50FC77}"/>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5" name="テキスト ボックス 454">
          <a:extLst>
            <a:ext uri="{FF2B5EF4-FFF2-40B4-BE49-F238E27FC236}">
              <a16:creationId xmlns:a16="http://schemas.microsoft.com/office/drawing/2014/main" id="{B0E5C2D0-74A6-42BC-B747-E1C76931109B}"/>
            </a:ext>
          </a:extLst>
        </xdr:cNvPr>
        <xdr:cNvSpPr txBox="1"/>
      </xdr:nvSpPr>
      <xdr:spPr>
        <a:xfrm>
          <a:off x="5324703" y="169043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9680F160-886B-4D43-A231-896EC02A9570}"/>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7" name="テキスト ボックス 456">
          <a:extLst>
            <a:ext uri="{FF2B5EF4-FFF2-40B4-BE49-F238E27FC236}">
              <a16:creationId xmlns:a16="http://schemas.microsoft.com/office/drawing/2014/main" id="{8B24AA29-52C1-44EB-BD9F-B043078B2942}"/>
            </a:ext>
          </a:extLst>
        </xdr:cNvPr>
        <xdr:cNvSpPr txBox="1"/>
      </xdr:nvSpPr>
      <xdr:spPr>
        <a:xfrm>
          <a:off x="5324703" y="165233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C88E5E50-B4D3-4E41-86AB-6C1A238B67BE}"/>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99</xdr:row>
      <xdr:rowOff>29227</xdr:rowOff>
    </xdr:from>
    <xdr:ext cx="749692" cy="259045"/>
    <xdr:sp macro="" textlink="">
      <xdr:nvSpPr>
        <xdr:cNvPr id="459" name="テキスト ボックス 458">
          <a:extLst>
            <a:ext uri="{FF2B5EF4-FFF2-40B4-BE49-F238E27FC236}">
              <a16:creationId xmlns:a16="http://schemas.microsoft.com/office/drawing/2014/main" id="{3DF35A26-238D-49FD-B5AB-F544D08A3243}"/>
            </a:ext>
          </a:extLst>
        </xdr:cNvPr>
        <xdr:cNvSpPr txBox="1"/>
      </xdr:nvSpPr>
      <xdr:spPr>
        <a:xfrm>
          <a:off x="5285983" y="16142352"/>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B65AEE41-0F6A-4D50-9812-E46403C00626}"/>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461" name="テキスト ボックス 460">
          <a:extLst>
            <a:ext uri="{FF2B5EF4-FFF2-40B4-BE49-F238E27FC236}">
              <a16:creationId xmlns:a16="http://schemas.microsoft.com/office/drawing/2014/main" id="{9122C13E-3456-405A-A82F-D7841D15E324}"/>
            </a:ext>
          </a:extLst>
        </xdr:cNvPr>
        <xdr:cNvSpPr txBox="1"/>
      </xdr:nvSpPr>
      <xdr:spPr>
        <a:xfrm>
          <a:off x="5285983" y="15761352"/>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A1A9CDD5-528A-4593-AA42-8EBABE629117}"/>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167074</xdr:rowOff>
    </xdr:from>
    <xdr:to>
      <xdr:col>54</xdr:col>
      <xdr:colOff>189865</xdr:colOff>
      <xdr:row>108</xdr:row>
      <xdr:rowOff>152364</xdr:rowOff>
    </xdr:to>
    <xdr:cxnSp macro="">
      <xdr:nvCxnSpPr>
        <xdr:cNvPr id="463" name="直線コネクタ 462">
          <a:extLst>
            <a:ext uri="{FF2B5EF4-FFF2-40B4-BE49-F238E27FC236}">
              <a16:creationId xmlns:a16="http://schemas.microsoft.com/office/drawing/2014/main" id="{11D1387B-6E4D-4855-BC48-994CEBFA3DC3}"/>
            </a:ext>
          </a:extLst>
        </xdr:cNvPr>
        <xdr:cNvCxnSpPr/>
      </xdr:nvCxnSpPr>
      <xdr:spPr>
        <a:xfrm flipV="1">
          <a:off x="9429115" y="16280199"/>
          <a:ext cx="0" cy="1531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156191</xdr:rowOff>
    </xdr:from>
    <xdr:ext cx="378565" cy="259045"/>
    <xdr:sp macro="" textlink="">
      <xdr:nvSpPr>
        <xdr:cNvPr id="464" name="【港湾・漁港】&#10;一人当たり有形固定資産（償却資産）額最小値テキスト">
          <a:extLst>
            <a:ext uri="{FF2B5EF4-FFF2-40B4-BE49-F238E27FC236}">
              <a16:creationId xmlns:a16="http://schemas.microsoft.com/office/drawing/2014/main" id="{79953EFA-A520-4A84-9045-AE9BD5E09328}"/>
            </a:ext>
          </a:extLst>
        </xdr:cNvPr>
        <xdr:cNvSpPr txBox="1"/>
      </xdr:nvSpPr>
      <xdr:spPr>
        <a:xfrm>
          <a:off x="9467850" y="17818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152364</xdr:rowOff>
    </xdr:from>
    <xdr:to>
      <xdr:col>55</xdr:col>
      <xdr:colOff>88900</xdr:colOff>
      <xdr:row>108</xdr:row>
      <xdr:rowOff>152364</xdr:rowOff>
    </xdr:to>
    <xdr:cxnSp macro="">
      <xdr:nvCxnSpPr>
        <xdr:cNvPr id="465" name="直線コネクタ 464">
          <a:extLst>
            <a:ext uri="{FF2B5EF4-FFF2-40B4-BE49-F238E27FC236}">
              <a16:creationId xmlns:a16="http://schemas.microsoft.com/office/drawing/2014/main" id="{078A5558-E867-4526-ACE9-82DB56E5D660}"/>
            </a:ext>
          </a:extLst>
        </xdr:cNvPr>
        <xdr:cNvCxnSpPr/>
      </xdr:nvCxnSpPr>
      <xdr:spPr>
        <a:xfrm>
          <a:off x="9363075" y="1781171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113751</xdr:rowOff>
    </xdr:from>
    <xdr:ext cx="754822" cy="259045"/>
    <xdr:sp macro="" textlink="">
      <xdr:nvSpPr>
        <xdr:cNvPr id="466" name="【港湾・漁港】&#10;一人当たり有形固定資産（償却資産）額最大値テキスト">
          <a:extLst>
            <a:ext uri="{FF2B5EF4-FFF2-40B4-BE49-F238E27FC236}">
              <a16:creationId xmlns:a16="http://schemas.microsoft.com/office/drawing/2014/main" id="{560B860B-1426-458E-9041-09AEC4FABC9D}"/>
            </a:ext>
          </a:extLst>
        </xdr:cNvPr>
        <xdr:cNvSpPr txBox="1"/>
      </xdr:nvSpPr>
      <xdr:spPr>
        <a:xfrm>
          <a:off x="9467850" y="1605860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12,034,458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167074</xdr:rowOff>
    </xdr:from>
    <xdr:to>
      <xdr:col>55</xdr:col>
      <xdr:colOff>88900</xdr:colOff>
      <xdr:row>99</xdr:row>
      <xdr:rowOff>167074</xdr:rowOff>
    </xdr:to>
    <xdr:cxnSp macro="">
      <xdr:nvCxnSpPr>
        <xdr:cNvPr id="467" name="直線コネクタ 466">
          <a:extLst>
            <a:ext uri="{FF2B5EF4-FFF2-40B4-BE49-F238E27FC236}">
              <a16:creationId xmlns:a16="http://schemas.microsoft.com/office/drawing/2014/main" id="{E0512F5A-799C-4FB0-95DF-EED0FF7067B9}"/>
            </a:ext>
          </a:extLst>
        </xdr:cNvPr>
        <xdr:cNvCxnSpPr/>
      </xdr:nvCxnSpPr>
      <xdr:spPr>
        <a:xfrm>
          <a:off x="9363075" y="1628019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84357</xdr:rowOff>
    </xdr:from>
    <xdr:ext cx="690189" cy="259045"/>
    <xdr:sp macro="" textlink="">
      <xdr:nvSpPr>
        <xdr:cNvPr id="468" name="【港湾・漁港】&#10;一人当たり有形固定資産（償却資産）額平均値テキスト">
          <a:extLst>
            <a:ext uri="{FF2B5EF4-FFF2-40B4-BE49-F238E27FC236}">
              <a16:creationId xmlns:a16="http://schemas.microsoft.com/office/drawing/2014/main" id="{D035AD2D-134E-406E-A612-74B9503EB8D4}"/>
            </a:ext>
          </a:extLst>
        </xdr:cNvPr>
        <xdr:cNvSpPr txBox="1"/>
      </xdr:nvSpPr>
      <xdr:spPr>
        <a:xfrm>
          <a:off x="9467850" y="1740398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1,665,911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61480</xdr:rowOff>
    </xdr:from>
    <xdr:to>
      <xdr:col>55</xdr:col>
      <xdr:colOff>50800</xdr:colOff>
      <xdr:row>107</xdr:row>
      <xdr:rowOff>163080</xdr:rowOff>
    </xdr:to>
    <xdr:sp macro="" textlink="">
      <xdr:nvSpPr>
        <xdr:cNvPr id="469" name="フローチャート: 判断 468">
          <a:extLst>
            <a:ext uri="{FF2B5EF4-FFF2-40B4-BE49-F238E27FC236}">
              <a16:creationId xmlns:a16="http://schemas.microsoft.com/office/drawing/2014/main" id="{2BABE68F-3C1E-4316-8B1F-443539F7CDF1}"/>
            </a:ext>
          </a:extLst>
        </xdr:cNvPr>
        <xdr:cNvSpPr/>
      </xdr:nvSpPr>
      <xdr:spPr>
        <a:xfrm>
          <a:off x="9401175" y="1755255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67368</xdr:rowOff>
    </xdr:from>
    <xdr:to>
      <xdr:col>50</xdr:col>
      <xdr:colOff>165100</xdr:colOff>
      <xdr:row>107</xdr:row>
      <xdr:rowOff>168968</xdr:rowOff>
    </xdr:to>
    <xdr:sp macro="" textlink="">
      <xdr:nvSpPr>
        <xdr:cNvPr id="470" name="フローチャート: 判断 469">
          <a:extLst>
            <a:ext uri="{FF2B5EF4-FFF2-40B4-BE49-F238E27FC236}">
              <a16:creationId xmlns:a16="http://schemas.microsoft.com/office/drawing/2014/main" id="{D78C342F-0E6E-4D0B-BFA3-B55F8AA94F69}"/>
            </a:ext>
          </a:extLst>
        </xdr:cNvPr>
        <xdr:cNvSpPr/>
      </xdr:nvSpPr>
      <xdr:spPr>
        <a:xfrm>
          <a:off x="8639175" y="1755209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95569</xdr:rowOff>
    </xdr:from>
    <xdr:to>
      <xdr:col>46</xdr:col>
      <xdr:colOff>38100</xdr:colOff>
      <xdr:row>108</xdr:row>
      <xdr:rowOff>25719</xdr:rowOff>
    </xdr:to>
    <xdr:sp macro="" textlink="">
      <xdr:nvSpPr>
        <xdr:cNvPr id="471" name="フローチャート: 判断 470">
          <a:extLst>
            <a:ext uri="{FF2B5EF4-FFF2-40B4-BE49-F238E27FC236}">
              <a16:creationId xmlns:a16="http://schemas.microsoft.com/office/drawing/2014/main" id="{390D557C-D5B3-458A-82A9-94BAF8196EB4}"/>
            </a:ext>
          </a:extLst>
        </xdr:cNvPr>
        <xdr:cNvSpPr/>
      </xdr:nvSpPr>
      <xdr:spPr>
        <a:xfrm>
          <a:off x="7839075" y="1758346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111892</xdr:rowOff>
    </xdr:from>
    <xdr:to>
      <xdr:col>41</xdr:col>
      <xdr:colOff>101600</xdr:colOff>
      <xdr:row>107</xdr:row>
      <xdr:rowOff>42042</xdr:rowOff>
    </xdr:to>
    <xdr:sp macro="" textlink="">
      <xdr:nvSpPr>
        <xdr:cNvPr id="472" name="フローチャート: 判断 471">
          <a:extLst>
            <a:ext uri="{FF2B5EF4-FFF2-40B4-BE49-F238E27FC236}">
              <a16:creationId xmlns:a16="http://schemas.microsoft.com/office/drawing/2014/main" id="{E3F8EC91-A373-4AE1-BA01-EB33E57C034B}"/>
            </a:ext>
          </a:extLst>
        </xdr:cNvPr>
        <xdr:cNvSpPr/>
      </xdr:nvSpPr>
      <xdr:spPr>
        <a:xfrm>
          <a:off x="7029450" y="1742834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99268</xdr:rowOff>
    </xdr:from>
    <xdr:to>
      <xdr:col>36</xdr:col>
      <xdr:colOff>165100</xdr:colOff>
      <xdr:row>107</xdr:row>
      <xdr:rowOff>29418</xdr:rowOff>
    </xdr:to>
    <xdr:sp macro="" textlink="">
      <xdr:nvSpPr>
        <xdr:cNvPr id="473" name="フローチャート: 判断 472">
          <a:extLst>
            <a:ext uri="{FF2B5EF4-FFF2-40B4-BE49-F238E27FC236}">
              <a16:creationId xmlns:a16="http://schemas.microsoft.com/office/drawing/2014/main" id="{6527C4CD-936A-4F65-9595-9E5065358B4B}"/>
            </a:ext>
          </a:extLst>
        </xdr:cNvPr>
        <xdr:cNvSpPr/>
      </xdr:nvSpPr>
      <xdr:spPr>
        <a:xfrm>
          <a:off x="6238875" y="1741889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85AF573D-85ED-4254-86A0-91BFAF76900C}"/>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75451422-7F50-4BC1-AD6F-E1213AD11412}"/>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DDC342B4-2165-4EE0-B3EA-8FF1A18E2893}"/>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EA5CCA3-EB25-48A0-894E-A24AD1BFEEFE}"/>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DC28EE6E-2E36-458D-83AF-5AB04721A588}"/>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35793</xdr:rowOff>
    </xdr:from>
    <xdr:to>
      <xdr:col>55</xdr:col>
      <xdr:colOff>50800</xdr:colOff>
      <xdr:row>108</xdr:row>
      <xdr:rowOff>137393</xdr:rowOff>
    </xdr:to>
    <xdr:sp macro="" textlink="">
      <xdr:nvSpPr>
        <xdr:cNvPr id="479" name="楕円 478">
          <a:extLst>
            <a:ext uri="{FF2B5EF4-FFF2-40B4-BE49-F238E27FC236}">
              <a16:creationId xmlns:a16="http://schemas.microsoft.com/office/drawing/2014/main" id="{C07502B0-FF7B-4D1F-B903-2761E3818837}"/>
            </a:ext>
          </a:extLst>
        </xdr:cNvPr>
        <xdr:cNvSpPr/>
      </xdr:nvSpPr>
      <xdr:spPr>
        <a:xfrm>
          <a:off x="9401175" y="17695143"/>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122170</xdr:rowOff>
    </xdr:from>
    <xdr:ext cx="599010" cy="259045"/>
    <xdr:sp macro="" textlink="">
      <xdr:nvSpPr>
        <xdr:cNvPr id="480" name="【港湾・漁港】&#10;一人当たり有形固定資産（償却資産）額該当値テキスト">
          <a:extLst>
            <a:ext uri="{FF2B5EF4-FFF2-40B4-BE49-F238E27FC236}">
              <a16:creationId xmlns:a16="http://schemas.microsoft.com/office/drawing/2014/main" id="{068DE419-FC42-4847-80FD-C7F662854246}"/>
            </a:ext>
          </a:extLst>
        </xdr:cNvPr>
        <xdr:cNvSpPr txBox="1"/>
      </xdr:nvSpPr>
      <xdr:spPr>
        <a:xfrm>
          <a:off x="9467850" y="17613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38722</xdr:rowOff>
    </xdr:from>
    <xdr:to>
      <xdr:col>50</xdr:col>
      <xdr:colOff>165100</xdr:colOff>
      <xdr:row>108</xdr:row>
      <xdr:rowOff>140322</xdr:rowOff>
    </xdr:to>
    <xdr:sp macro="" textlink="">
      <xdr:nvSpPr>
        <xdr:cNvPr id="481" name="楕円 480">
          <a:extLst>
            <a:ext uri="{FF2B5EF4-FFF2-40B4-BE49-F238E27FC236}">
              <a16:creationId xmlns:a16="http://schemas.microsoft.com/office/drawing/2014/main" id="{C2A61D57-478C-4AD3-B387-35B6E789E009}"/>
            </a:ext>
          </a:extLst>
        </xdr:cNvPr>
        <xdr:cNvSpPr/>
      </xdr:nvSpPr>
      <xdr:spPr>
        <a:xfrm>
          <a:off x="8639175" y="1769807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86593</xdr:rowOff>
    </xdr:from>
    <xdr:to>
      <xdr:col>55</xdr:col>
      <xdr:colOff>0</xdr:colOff>
      <xdr:row>108</xdr:row>
      <xdr:rowOff>89522</xdr:rowOff>
    </xdr:to>
    <xdr:cxnSp macro="">
      <xdr:nvCxnSpPr>
        <xdr:cNvPr id="482" name="直線コネクタ 481">
          <a:extLst>
            <a:ext uri="{FF2B5EF4-FFF2-40B4-BE49-F238E27FC236}">
              <a16:creationId xmlns:a16="http://schemas.microsoft.com/office/drawing/2014/main" id="{CBAD1645-2841-4DD6-BFCC-A950C995FE4E}"/>
            </a:ext>
          </a:extLst>
        </xdr:cNvPr>
        <xdr:cNvCxnSpPr/>
      </xdr:nvCxnSpPr>
      <xdr:spPr>
        <a:xfrm flipV="1">
          <a:off x="8686800" y="17742768"/>
          <a:ext cx="742950" cy="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40818</xdr:rowOff>
    </xdr:from>
    <xdr:to>
      <xdr:col>46</xdr:col>
      <xdr:colOff>38100</xdr:colOff>
      <xdr:row>108</xdr:row>
      <xdr:rowOff>142418</xdr:rowOff>
    </xdr:to>
    <xdr:sp macro="" textlink="">
      <xdr:nvSpPr>
        <xdr:cNvPr id="483" name="楕円 482">
          <a:extLst>
            <a:ext uri="{FF2B5EF4-FFF2-40B4-BE49-F238E27FC236}">
              <a16:creationId xmlns:a16="http://schemas.microsoft.com/office/drawing/2014/main" id="{4BC46294-3C75-4C74-8340-013BBD22231C}"/>
            </a:ext>
          </a:extLst>
        </xdr:cNvPr>
        <xdr:cNvSpPr/>
      </xdr:nvSpPr>
      <xdr:spPr>
        <a:xfrm>
          <a:off x="7839075" y="1770016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89522</xdr:rowOff>
    </xdr:from>
    <xdr:to>
      <xdr:col>50</xdr:col>
      <xdr:colOff>114300</xdr:colOff>
      <xdr:row>108</xdr:row>
      <xdr:rowOff>91618</xdr:rowOff>
    </xdr:to>
    <xdr:cxnSp macro="">
      <xdr:nvCxnSpPr>
        <xdr:cNvPr id="484" name="直線コネクタ 483">
          <a:extLst>
            <a:ext uri="{FF2B5EF4-FFF2-40B4-BE49-F238E27FC236}">
              <a16:creationId xmlns:a16="http://schemas.microsoft.com/office/drawing/2014/main" id="{88E74E21-C89B-4511-AD7C-CB0D2B535DE8}"/>
            </a:ext>
          </a:extLst>
        </xdr:cNvPr>
        <xdr:cNvCxnSpPr/>
      </xdr:nvCxnSpPr>
      <xdr:spPr>
        <a:xfrm flipV="1">
          <a:off x="7886700" y="17745697"/>
          <a:ext cx="8001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43070</xdr:rowOff>
    </xdr:from>
    <xdr:to>
      <xdr:col>41</xdr:col>
      <xdr:colOff>101600</xdr:colOff>
      <xdr:row>108</xdr:row>
      <xdr:rowOff>144670</xdr:rowOff>
    </xdr:to>
    <xdr:sp macro="" textlink="">
      <xdr:nvSpPr>
        <xdr:cNvPr id="485" name="楕円 484">
          <a:extLst>
            <a:ext uri="{FF2B5EF4-FFF2-40B4-BE49-F238E27FC236}">
              <a16:creationId xmlns:a16="http://schemas.microsoft.com/office/drawing/2014/main" id="{6CBFD4FF-A2DD-4E6C-91A4-55A0346DE26F}"/>
            </a:ext>
          </a:extLst>
        </xdr:cNvPr>
        <xdr:cNvSpPr/>
      </xdr:nvSpPr>
      <xdr:spPr>
        <a:xfrm>
          <a:off x="7029450" y="177055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91618</xdr:rowOff>
    </xdr:from>
    <xdr:to>
      <xdr:col>45</xdr:col>
      <xdr:colOff>177800</xdr:colOff>
      <xdr:row>108</xdr:row>
      <xdr:rowOff>93870</xdr:rowOff>
    </xdr:to>
    <xdr:cxnSp macro="">
      <xdr:nvCxnSpPr>
        <xdr:cNvPr id="486" name="直線コネクタ 485">
          <a:extLst>
            <a:ext uri="{FF2B5EF4-FFF2-40B4-BE49-F238E27FC236}">
              <a16:creationId xmlns:a16="http://schemas.microsoft.com/office/drawing/2014/main" id="{A9806B24-D495-4A22-B8BD-4A099A771306}"/>
            </a:ext>
          </a:extLst>
        </xdr:cNvPr>
        <xdr:cNvCxnSpPr/>
      </xdr:nvCxnSpPr>
      <xdr:spPr>
        <a:xfrm flipV="1">
          <a:off x="7077075" y="17747793"/>
          <a:ext cx="809625" cy="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44993</xdr:rowOff>
    </xdr:from>
    <xdr:to>
      <xdr:col>36</xdr:col>
      <xdr:colOff>165100</xdr:colOff>
      <xdr:row>108</xdr:row>
      <xdr:rowOff>146593</xdr:rowOff>
    </xdr:to>
    <xdr:sp macro="" textlink="">
      <xdr:nvSpPr>
        <xdr:cNvPr id="487" name="楕円 486">
          <a:extLst>
            <a:ext uri="{FF2B5EF4-FFF2-40B4-BE49-F238E27FC236}">
              <a16:creationId xmlns:a16="http://schemas.microsoft.com/office/drawing/2014/main" id="{0AD224B0-B206-4D82-BA35-2E8690AE1B2B}"/>
            </a:ext>
          </a:extLst>
        </xdr:cNvPr>
        <xdr:cNvSpPr/>
      </xdr:nvSpPr>
      <xdr:spPr>
        <a:xfrm>
          <a:off x="6238875" y="1770751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93870</xdr:rowOff>
    </xdr:from>
    <xdr:to>
      <xdr:col>41</xdr:col>
      <xdr:colOff>50800</xdr:colOff>
      <xdr:row>108</xdr:row>
      <xdr:rowOff>95793</xdr:rowOff>
    </xdr:to>
    <xdr:cxnSp macro="">
      <xdr:nvCxnSpPr>
        <xdr:cNvPr id="488" name="直線コネクタ 487">
          <a:extLst>
            <a:ext uri="{FF2B5EF4-FFF2-40B4-BE49-F238E27FC236}">
              <a16:creationId xmlns:a16="http://schemas.microsoft.com/office/drawing/2014/main" id="{8952EF8D-994A-4325-9B43-4391D925124D}"/>
            </a:ext>
          </a:extLst>
        </xdr:cNvPr>
        <xdr:cNvCxnSpPr/>
      </xdr:nvCxnSpPr>
      <xdr:spPr>
        <a:xfrm flipV="1">
          <a:off x="6286500" y="17753220"/>
          <a:ext cx="790575" cy="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106</xdr:row>
      <xdr:rowOff>14045</xdr:rowOff>
    </xdr:from>
    <xdr:ext cx="690189" cy="259045"/>
    <xdr:sp macro="" textlink="">
      <xdr:nvSpPr>
        <xdr:cNvPr id="489" name="n_1aveValue【港湾・漁港】&#10;一人当たり有形固定資産（償却資産）額">
          <a:extLst>
            <a:ext uri="{FF2B5EF4-FFF2-40B4-BE49-F238E27FC236}">
              <a16:creationId xmlns:a16="http://schemas.microsoft.com/office/drawing/2014/main" id="{0647AC47-A038-499F-A7E0-949B6A72F3F4}"/>
            </a:ext>
          </a:extLst>
        </xdr:cNvPr>
        <xdr:cNvSpPr txBox="1"/>
      </xdr:nvSpPr>
      <xdr:spPr>
        <a:xfrm>
          <a:off x="8370280" y="173273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42246</xdr:rowOff>
    </xdr:from>
    <xdr:ext cx="690189" cy="259045"/>
    <xdr:sp macro="" textlink="">
      <xdr:nvSpPr>
        <xdr:cNvPr id="490" name="n_2aveValue【港湾・漁港】&#10;一人当たり有形固定資産（償却資産）額">
          <a:extLst>
            <a:ext uri="{FF2B5EF4-FFF2-40B4-BE49-F238E27FC236}">
              <a16:creationId xmlns:a16="http://schemas.microsoft.com/office/drawing/2014/main" id="{DD0C8055-081B-4395-865D-CCA6E4A25649}"/>
            </a:ext>
          </a:extLst>
        </xdr:cNvPr>
        <xdr:cNvSpPr txBox="1"/>
      </xdr:nvSpPr>
      <xdr:spPr>
        <a:xfrm>
          <a:off x="7570180" y="17361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105</xdr:row>
      <xdr:rowOff>58569</xdr:rowOff>
    </xdr:from>
    <xdr:ext cx="690189" cy="259045"/>
    <xdr:sp macro="" textlink="">
      <xdr:nvSpPr>
        <xdr:cNvPr id="491" name="n_3aveValue【港湾・漁港】&#10;一人当たり有形固定資産（償却資産）額">
          <a:extLst>
            <a:ext uri="{FF2B5EF4-FFF2-40B4-BE49-F238E27FC236}">
              <a16:creationId xmlns:a16="http://schemas.microsoft.com/office/drawing/2014/main" id="{78104D28-87B5-4F5C-93EB-439C97266301}"/>
            </a:ext>
          </a:extLst>
        </xdr:cNvPr>
        <xdr:cNvSpPr txBox="1"/>
      </xdr:nvSpPr>
      <xdr:spPr>
        <a:xfrm>
          <a:off x="6770080" y="172035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105</xdr:row>
      <xdr:rowOff>45945</xdr:rowOff>
    </xdr:from>
    <xdr:ext cx="690189" cy="259045"/>
    <xdr:sp macro="" textlink="">
      <xdr:nvSpPr>
        <xdr:cNvPr id="492" name="n_4aveValue【港湾・漁港】&#10;一人当たり有形固定資産（償却資産）額">
          <a:extLst>
            <a:ext uri="{FF2B5EF4-FFF2-40B4-BE49-F238E27FC236}">
              <a16:creationId xmlns:a16="http://schemas.microsoft.com/office/drawing/2014/main" id="{56BC45F0-4251-4A58-B548-3628137A100E}"/>
            </a:ext>
          </a:extLst>
        </xdr:cNvPr>
        <xdr:cNvSpPr txBox="1"/>
      </xdr:nvSpPr>
      <xdr:spPr>
        <a:xfrm>
          <a:off x="5979505" y="171941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131449</xdr:rowOff>
    </xdr:from>
    <xdr:ext cx="599010" cy="259045"/>
    <xdr:sp macro="" textlink="">
      <xdr:nvSpPr>
        <xdr:cNvPr id="493" name="n_1mainValue【港湾・漁港】&#10;一人当たり有形固定資産（償却資産）額">
          <a:extLst>
            <a:ext uri="{FF2B5EF4-FFF2-40B4-BE49-F238E27FC236}">
              <a16:creationId xmlns:a16="http://schemas.microsoft.com/office/drawing/2014/main" id="{D96883F5-9DF9-41EA-B119-0461B30B3CC7}"/>
            </a:ext>
          </a:extLst>
        </xdr:cNvPr>
        <xdr:cNvSpPr txBox="1"/>
      </xdr:nvSpPr>
      <xdr:spPr>
        <a:xfrm>
          <a:off x="8399995" y="17790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133545</xdr:rowOff>
    </xdr:from>
    <xdr:ext cx="599010" cy="259045"/>
    <xdr:sp macro="" textlink="">
      <xdr:nvSpPr>
        <xdr:cNvPr id="494" name="n_2mainValue【港湾・漁港】&#10;一人当たり有形固定資産（償却資産）額">
          <a:extLst>
            <a:ext uri="{FF2B5EF4-FFF2-40B4-BE49-F238E27FC236}">
              <a16:creationId xmlns:a16="http://schemas.microsoft.com/office/drawing/2014/main" id="{4561FC62-B2B4-41C2-AACB-F60718F52C37}"/>
            </a:ext>
          </a:extLst>
        </xdr:cNvPr>
        <xdr:cNvSpPr txBox="1"/>
      </xdr:nvSpPr>
      <xdr:spPr>
        <a:xfrm>
          <a:off x="7609420" y="17792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135797</xdr:rowOff>
    </xdr:from>
    <xdr:ext cx="599010" cy="259045"/>
    <xdr:sp macro="" textlink="">
      <xdr:nvSpPr>
        <xdr:cNvPr id="495" name="n_3mainValue【港湾・漁港】&#10;一人当たり有形固定資産（償却資産）額">
          <a:extLst>
            <a:ext uri="{FF2B5EF4-FFF2-40B4-BE49-F238E27FC236}">
              <a16:creationId xmlns:a16="http://schemas.microsoft.com/office/drawing/2014/main" id="{CF24E853-96F0-424E-8DC5-1EEB0D36C57B}"/>
            </a:ext>
          </a:extLst>
        </xdr:cNvPr>
        <xdr:cNvSpPr txBox="1"/>
      </xdr:nvSpPr>
      <xdr:spPr>
        <a:xfrm>
          <a:off x="6818845" y="1779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137720</xdr:rowOff>
    </xdr:from>
    <xdr:ext cx="599010" cy="259045"/>
    <xdr:sp macro="" textlink="">
      <xdr:nvSpPr>
        <xdr:cNvPr id="496" name="n_4mainValue【港湾・漁港】&#10;一人当たり有形固定資産（償却資産）額">
          <a:extLst>
            <a:ext uri="{FF2B5EF4-FFF2-40B4-BE49-F238E27FC236}">
              <a16:creationId xmlns:a16="http://schemas.microsoft.com/office/drawing/2014/main" id="{0AFB70EF-35D6-43D3-B918-D32B013A7316}"/>
            </a:ext>
          </a:extLst>
        </xdr:cNvPr>
        <xdr:cNvSpPr txBox="1"/>
      </xdr:nvSpPr>
      <xdr:spPr>
        <a:xfrm>
          <a:off x="6009220" y="1780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9132F2DE-FF92-480F-A274-7A1E341F156C}"/>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5321115B-E12E-4C5D-A2E4-9B6002FE4A51}"/>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A78891E8-096F-4990-935A-2D45C96B0310}"/>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BCF153B9-9357-4AB9-AF43-D9100BADD001}"/>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CF0BB4B2-A19C-4528-B84A-F24EB504D1AB}"/>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753FFBD1-4FC0-4A20-AB12-0A891E139522}"/>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EFF50F2B-71AF-4A99-9BD9-C8F4AD6AD44C}"/>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124D025B-D5D3-4EBF-96AF-A5C8E0A17D9E}"/>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18E4E2B0-7955-4547-A284-E0646137FAA8}"/>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5DDC3526-C537-4B6D-A183-D6B407783E94}"/>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A9723201-E2B0-40A9-8293-0463D5D9097A}"/>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8" name="直線コネクタ 507">
          <a:extLst>
            <a:ext uri="{FF2B5EF4-FFF2-40B4-BE49-F238E27FC236}">
              <a16:creationId xmlns:a16="http://schemas.microsoft.com/office/drawing/2014/main" id="{E4BFDE1C-A07F-4D61-8296-66BE806F02CF}"/>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9" name="テキスト ボックス 508">
          <a:extLst>
            <a:ext uri="{FF2B5EF4-FFF2-40B4-BE49-F238E27FC236}">
              <a16:creationId xmlns:a16="http://schemas.microsoft.com/office/drawing/2014/main" id="{4EAB8D25-43D7-486F-A4C2-D61ECC068907}"/>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0" name="直線コネクタ 509">
          <a:extLst>
            <a:ext uri="{FF2B5EF4-FFF2-40B4-BE49-F238E27FC236}">
              <a16:creationId xmlns:a16="http://schemas.microsoft.com/office/drawing/2014/main" id="{8D3D8E98-D2A9-44A1-87E7-B25244E2B80A}"/>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1" name="テキスト ボックス 510">
          <a:extLst>
            <a:ext uri="{FF2B5EF4-FFF2-40B4-BE49-F238E27FC236}">
              <a16:creationId xmlns:a16="http://schemas.microsoft.com/office/drawing/2014/main" id="{15CDD901-AD87-4A2D-A276-F86C64B2F5B1}"/>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2" name="直線コネクタ 511">
          <a:extLst>
            <a:ext uri="{FF2B5EF4-FFF2-40B4-BE49-F238E27FC236}">
              <a16:creationId xmlns:a16="http://schemas.microsoft.com/office/drawing/2014/main" id="{AA87436F-B7D6-4D0E-AFCB-A96F7B5536CA}"/>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3" name="テキスト ボックス 512">
          <a:extLst>
            <a:ext uri="{FF2B5EF4-FFF2-40B4-BE49-F238E27FC236}">
              <a16:creationId xmlns:a16="http://schemas.microsoft.com/office/drawing/2014/main" id="{40A7475F-A625-4E82-9C0B-C90928C04BE1}"/>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4" name="直線コネクタ 513">
          <a:extLst>
            <a:ext uri="{FF2B5EF4-FFF2-40B4-BE49-F238E27FC236}">
              <a16:creationId xmlns:a16="http://schemas.microsoft.com/office/drawing/2014/main" id="{AEE5BE23-4C6C-441B-B96F-B9067EE0738A}"/>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5" name="テキスト ボックス 514">
          <a:extLst>
            <a:ext uri="{FF2B5EF4-FFF2-40B4-BE49-F238E27FC236}">
              <a16:creationId xmlns:a16="http://schemas.microsoft.com/office/drawing/2014/main" id="{6AF38E75-4066-4B14-8455-EA471174183A}"/>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6" name="直線コネクタ 515">
          <a:extLst>
            <a:ext uri="{FF2B5EF4-FFF2-40B4-BE49-F238E27FC236}">
              <a16:creationId xmlns:a16="http://schemas.microsoft.com/office/drawing/2014/main" id="{C7E3438D-4E32-48FC-947E-EB0B55C2CB91}"/>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7" name="テキスト ボックス 516">
          <a:extLst>
            <a:ext uri="{FF2B5EF4-FFF2-40B4-BE49-F238E27FC236}">
              <a16:creationId xmlns:a16="http://schemas.microsoft.com/office/drawing/2014/main" id="{AD2DAE56-5868-4919-A2BB-1410D6F8A1D8}"/>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8" name="直線コネクタ 517">
          <a:extLst>
            <a:ext uri="{FF2B5EF4-FFF2-40B4-BE49-F238E27FC236}">
              <a16:creationId xmlns:a16="http://schemas.microsoft.com/office/drawing/2014/main" id="{EDC6209D-34BE-491F-B32B-BCF20F9006B5}"/>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9" name="テキスト ボックス 518">
          <a:extLst>
            <a:ext uri="{FF2B5EF4-FFF2-40B4-BE49-F238E27FC236}">
              <a16:creationId xmlns:a16="http://schemas.microsoft.com/office/drawing/2014/main" id="{C7D0DB0A-2FBE-43C8-8225-0995FF0404F5}"/>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2620ED0F-8681-4F7A-9EE6-3EC7C4DAD169}"/>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1" name="【認定こども園・幼稚園・保育所】&#10;有形固定資産減価償却率グラフ枠">
          <a:extLst>
            <a:ext uri="{FF2B5EF4-FFF2-40B4-BE49-F238E27FC236}">
              <a16:creationId xmlns:a16="http://schemas.microsoft.com/office/drawing/2014/main" id="{E78E7817-77A8-4338-9B03-FD0C21F2ED0B}"/>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522" name="直線コネクタ 521">
          <a:extLst>
            <a:ext uri="{FF2B5EF4-FFF2-40B4-BE49-F238E27FC236}">
              <a16:creationId xmlns:a16="http://schemas.microsoft.com/office/drawing/2014/main" id="{E2DBFEAD-2AB3-4625-B8E8-F5F905AEAE24}"/>
            </a:ext>
          </a:extLst>
        </xdr:cNvPr>
        <xdr:cNvCxnSpPr/>
      </xdr:nvCxnSpPr>
      <xdr:spPr>
        <a:xfrm flipV="1">
          <a:off x="14696439" y="5496106"/>
          <a:ext cx="0" cy="1406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3" name="【認定こども園・幼稚園・保育所】&#10;有形固定資産減価償却率最小値テキスト">
          <a:extLst>
            <a:ext uri="{FF2B5EF4-FFF2-40B4-BE49-F238E27FC236}">
              <a16:creationId xmlns:a16="http://schemas.microsoft.com/office/drawing/2014/main" id="{30CBDDBB-18B4-4ABC-83AC-836854DDFABC}"/>
            </a:ext>
          </a:extLst>
        </xdr:cNvPr>
        <xdr:cNvSpPr txBox="1"/>
      </xdr:nvSpPr>
      <xdr:spPr>
        <a:xfrm>
          <a:off x="147351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4" name="直線コネクタ 523">
          <a:extLst>
            <a:ext uri="{FF2B5EF4-FFF2-40B4-BE49-F238E27FC236}">
              <a16:creationId xmlns:a16="http://schemas.microsoft.com/office/drawing/2014/main" id="{566BE502-3024-4776-B832-6D9A872BB923}"/>
            </a:ext>
          </a:extLst>
        </xdr:cNvPr>
        <xdr:cNvCxnSpPr/>
      </xdr:nvCxnSpPr>
      <xdr:spPr>
        <a:xfrm>
          <a:off x="14611350"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525" name="【認定こども園・幼稚園・保育所】&#10;有形固定資産減価償却率最大値テキスト">
          <a:extLst>
            <a:ext uri="{FF2B5EF4-FFF2-40B4-BE49-F238E27FC236}">
              <a16:creationId xmlns:a16="http://schemas.microsoft.com/office/drawing/2014/main" id="{6EC02094-6467-415A-8980-97013D1F6D48}"/>
            </a:ext>
          </a:extLst>
        </xdr:cNvPr>
        <xdr:cNvSpPr txBox="1"/>
      </xdr:nvSpPr>
      <xdr:spPr>
        <a:xfrm>
          <a:off x="14735175" y="52745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526" name="直線コネクタ 525">
          <a:extLst>
            <a:ext uri="{FF2B5EF4-FFF2-40B4-BE49-F238E27FC236}">
              <a16:creationId xmlns:a16="http://schemas.microsoft.com/office/drawing/2014/main" id="{8B631A23-3F9A-43AB-BC8B-1BE4A8E10AB4}"/>
            </a:ext>
          </a:extLst>
        </xdr:cNvPr>
        <xdr:cNvCxnSpPr/>
      </xdr:nvCxnSpPr>
      <xdr:spPr>
        <a:xfrm>
          <a:off x="14611350" y="549610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527" name="【認定こども園・幼稚園・保育所】&#10;有形固定資産減価償却率平均値テキスト">
          <a:extLst>
            <a:ext uri="{FF2B5EF4-FFF2-40B4-BE49-F238E27FC236}">
              <a16:creationId xmlns:a16="http://schemas.microsoft.com/office/drawing/2014/main" id="{ACE0F48C-F1E7-4D23-BF0A-EDFB6ED2E744}"/>
            </a:ext>
          </a:extLst>
        </xdr:cNvPr>
        <xdr:cNvSpPr txBox="1"/>
      </xdr:nvSpPr>
      <xdr:spPr>
        <a:xfrm>
          <a:off x="14735175" y="59984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528" name="フローチャート: 判断 527">
          <a:extLst>
            <a:ext uri="{FF2B5EF4-FFF2-40B4-BE49-F238E27FC236}">
              <a16:creationId xmlns:a16="http://schemas.microsoft.com/office/drawing/2014/main" id="{E9450167-F0C8-4A47-BDA2-7B557F522624}"/>
            </a:ext>
          </a:extLst>
        </xdr:cNvPr>
        <xdr:cNvSpPr/>
      </xdr:nvSpPr>
      <xdr:spPr>
        <a:xfrm>
          <a:off x="14649450" y="61438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529" name="フローチャート: 判断 528">
          <a:extLst>
            <a:ext uri="{FF2B5EF4-FFF2-40B4-BE49-F238E27FC236}">
              <a16:creationId xmlns:a16="http://schemas.microsoft.com/office/drawing/2014/main" id="{279C3D4B-34FF-4875-BEB4-3C180296A456}"/>
            </a:ext>
          </a:extLst>
        </xdr:cNvPr>
        <xdr:cNvSpPr/>
      </xdr:nvSpPr>
      <xdr:spPr>
        <a:xfrm>
          <a:off x="13887450" y="614217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530" name="フローチャート: 判断 529">
          <a:extLst>
            <a:ext uri="{FF2B5EF4-FFF2-40B4-BE49-F238E27FC236}">
              <a16:creationId xmlns:a16="http://schemas.microsoft.com/office/drawing/2014/main" id="{D0A1ACE7-F62E-4C59-B974-BD73310DD87B}"/>
            </a:ext>
          </a:extLst>
        </xdr:cNvPr>
        <xdr:cNvSpPr/>
      </xdr:nvSpPr>
      <xdr:spPr>
        <a:xfrm>
          <a:off x="13096875" y="612729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531" name="フローチャート: 判断 530">
          <a:extLst>
            <a:ext uri="{FF2B5EF4-FFF2-40B4-BE49-F238E27FC236}">
              <a16:creationId xmlns:a16="http://schemas.microsoft.com/office/drawing/2014/main" id="{88A8E5CC-3B47-49C6-AC99-642791FC03E8}"/>
            </a:ext>
          </a:extLst>
        </xdr:cNvPr>
        <xdr:cNvSpPr/>
      </xdr:nvSpPr>
      <xdr:spPr>
        <a:xfrm>
          <a:off x="12296775" y="6104436"/>
          <a:ext cx="85725" cy="857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532" name="フローチャート: 判断 531">
          <a:extLst>
            <a:ext uri="{FF2B5EF4-FFF2-40B4-BE49-F238E27FC236}">
              <a16:creationId xmlns:a16="http://schemas.microsoft.com/office/drawing/2014/main" id="{5BD63D02-1AA2-4D57-9566-A826DA9AED4B}"/>
            </a:ext>
          </a:extLst>
        </xdr:cNvPr>
        <xdr:cNvSpPr/>
      </xdr:nvSpPr>
      <xdr:spPr>
        <a:xfrm>
          <a:off x="11487150" y="6145258"/>
          <a:ext cx="104775" cy="8572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7F1ACE07-28A6-46B6-9940-FAE6389900E0}"/>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11606CF8-2D55-441D-B86B-32233DB8079A}"/>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90C7DDED-0DB8-49FF-A77C-A52AEFDF298E}"/>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2DD072-D8A3-4D5E-BD48-3F673C273CCD}"/>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FCE0E7E-BC07-498C-9F07-DD0C249E53BC}"/>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15603</xdr:rowOff>
    </xdr:from>
    <xdr:to>
      <xdr:col>85</xdr:col>
      <xdr:colOff>177800</xdr:colOff>
      <xdr:row>39</xdr:row>
      <xdr:rowOff>117203</xdr:rowOff>
    </xdr:to>
    <xdr:sp macro="" textlink="">
      <xdr:nvSpPr>
        <xdr:cNvPr id="538" name="楕円 537">
          <a:extLst>
            <a:ext uri="{FF2B5EF4-FFF2-40B4-BE49-F238E27FC236}">
              <a16:creationId xmlns:a16="http://schemas.microsoft.com/office/drawing/2014/main" id="{CCD61BFA-51BD-4EBD-B3B8-847E67B4A16A}"/>
            </a:ext>
          </a:extLst>
        </xdr:cNvPr>
        <xdr:cNvSpPr/>
      </xdr:nvSpPr>
      <xdr:spPr>
        <a:xfrm>
          <a:off x="14649450" y="633702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165480</xdr:rowOff>
    </xdr:from>
    <xdr:ext cx="405111" cy="259045"/>
    <xdr:sp macro="" textlink="">
      <xdr:nvSpPr>
        <xdr:cNvPr id="539" name="【認定こども園・幼稚園・保育所】&#10;有形固定資産減価償却率該当値テキスト">
          <a:extLst>
            <a:ext uri="{FF2B5EF4-FFF2-40B4-BE49-F238E27FC236}">
              <a16:creationId xmlns:a16="http://schemas.microsoft.com/office/drawing/2014/main" id="{477F6F49-ED86-493F-8691-083AEA48FB6D}"/>
            </a:ext>
          </a:extLst>
        </xdr:cNvPr>
        <xdr:cNvSpPr txBox="1"/>
      </xdr:nvSpPr>
      <xdr:spPr>
        <a:xfrm>
          <a:off x="14735175" y="6324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79284</xdr:rowOff>
    </xdr:from>
    <xdr:to>
      <xdr:col>81</xdr:col>
      <xdr:colOff>101600</xdr:colOff>
      <xdr:row>40</xdr:row>
      <xdr:rowOff>9434</xdr:rowOff>
    </xdr:to>
    <xdr:sp macro="" textlink="">
      <xdr:nvSpPr>
        <xdr:cNvPr id="540" name="楕円 539">
          <a:extLst>
            <a:ext uri="{FF2B5EF4-FFF2-40B4-BE49-F238E27FC236}">
              <a16:creationId xmlns:a16="http://schemas.microsoft.com/office/drawing/2014/main" id="{97EFC155-2CA5-4E88-A3FA-15EC2BFDA06A}"/>
            </a:ext>
          </a:extLst>
        </xdr:cNvPr>
        <xdr:cNvSpPr/>
      </xdr:nvSpPr>
      <xdr:spPr>
        <a:xfrm>
          <a:off x="13887450" y="640388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66403</xdr:rowOff>
    </xdr:from>
    <xdr:to>
      <xdr:col>85</xdr:col>
      <xdr:colOff>127000</xdr:colOff>
      <xdr:row>39</xdr:row>
      <xdr:rowOff>130084</xdr:rowOff>
    </xdr:to>
    <xdr:cxnSp macro="">
      <xdr:nvCxnSpPr>
        <xdr:cNvPr id="541" name="直線コネクタ 540">
          <a:extLst>
            <a:ext uri="{FF2B5EF4-FFF2-40B4-BE49-F238E27FC236}">
              <a16:creationId xmlns:a16="http://schemas.microsoft.com/office/drawing/2014/main" id="{0661ADB7-3E1B-4A50-AC72-F80191F376E1}"/>
            </a:ext>
          </a:extLst>
        </xdr:cNvPr>
        <xdr:cNvCxnSpPr/>
      </xdr:nvCxnSpPr>
      <xdr:spPr>
        <a:xfrm flipV="1">
          <a:off x="13935075" y="6394178"/>
          <a:ext cx="762000" cy="5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49893</xdr:rowOff>
    </xdr:from>
    <xdr:to>
      <xdr:col>76</xdr:col>
      <xdr:colOff>165100</xdr:colOff>
      <xdr:row>39</xdr:row>
      <xdr:rowOff>151493</xdr:rowOff>
    </xdr:to>
    <xdr:sp macro="" textlink="">
      <xdr:nvSpPr>
        <xdr:cNvPr id="542" name="楕円 541">
          <a:extLst>
            <a:ext uri="{FF2B5EF4-FFF2-40B4-BE49-F238E27FC236}">
              <a16:creationId xmlns:a16="http://schemas.microsoft.com/office/drawing/2014/main" id="{3C34DC62-13E8-4EEC-A246-6635979FB169}"/>
            </a:ext>
          </a:extLst>
        </xdr:cNvPr>
        <xdr:cNvSpPr/>
      </xdr:nvSpPr>
      <xdr:spPr>
        <a:xfrm>
          <a:off x="13096875" y="637131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100693</xdr:rowOff>
    </xdr:from>
    <xdr:to>
      <xdr:col>81</xdr:col>
      <xdr:colOff>50800</xdr:colOff>
      <xdr:row>39</xdr:row>
      <xdr:rowOff>130084</xdr:rowOff>
    </xdr:to>
    <xdr:cxnSp macro="">
      <xdr:nvCxnSpPr>
        <xdr:cNvPr id="543" name="直線コネクタ 542">
          <a:extLst>
            <a:ext uri="{FF2B5EF4-FFF2-40B4-BE49-F238E27FC236}">
              <a16:creationId xmlns:a16="http://schemas.microsoft.com/office/drawing/2014/main" id="{53EEE09F-7176-42A8-822F-0C9AF25F147C}"/>
            </a:ext>
          </a:extLst>
        </xdr:cNvPr>
        <xdr:cNvCxnSpPr/>
      </xdr:nvCxnSpPr>
      <xdr:spPr>
        <a:xfrm>
          <a:off x="13144500" y="6428468"/>
          <a:ext cx="790575" cy="2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20501</xdr:rowOff>
    </xdr:from>
    <xdr:to>
      <xdr:col>72</xdr:col>
      <xdr:colOff>38100</xdr:colOff>
      <xdr:row>39</xdr:row>
      <xdr:rowOff>122101</xdr:rowOff>
    </xdr:to>
    <xdr:sp macro="" textlink="">
      <xdr:nvSpPr>
        <xdr:cNvPr id="544" name="楕円 543">
          <a:extLst>
            <a:ext uri="{FF2B5EF4-FFF2-40B4-BE49-F238E27FC236}">
              <a16:creationId xmlns:a16="http://schemas.microsoft.com/office/drawing/2014/main" id="{4669152B-A6E6-4897-84DB-8F96D8030A76}"/>
            </a:ext>
          </a:extLst>
        </xdr:cNvPr>
        <xdr:cNvSpPr/>
      </xdr:nvSpPr>
      <xdr:spPr>
        <a:xfrm>
          <a:off x="12296775" y="634510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71301</xdr:rowOff>
    </xdr:from>
    <xdr:to>
      <xdr:col>76</xdr:col>
      <xdr:colOff>114300</xdr:colOff>
      <xdr:row>39</xdr:row>
      <xdr:rowOff>100693</xdr:rowOff>
    </xdr:to>
    <xdr:cxnSp macro="">
      <xdr:nvCxnSpPr>
        <xdr:cNvPr id="545" name="直線コネクタ 544">
          <a:extLst>
            <a:ext uri="{FF2B5EF4-FFF2-40B4-BE49-F238E27FC236}">
              <a16:creationId xmlns:a16="http://schemas.microsoft.com/office/drawing/2014/main" id="{7E69D6FD-B11A-4154-8D32-914B9A3D226A}"/>
            </a:ext>
          </a:extLst>
        </xdr:cNvPr>
        <xdr:cNvCxnSpPr/>
      </xdr:nvCxnSpPr>
      <xdr:spPr>
        <a:xfrm>
          <a:off x="12344400" y="6392726"/>
          <a:ext cx="800100" cy="3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162560</xdr:rowOff>
    </xdr:from>
    <xdr:to>
      <xdr:col>67</xdr:col>
      <xdr:colOff>101600</xdr:colOff>
      <xdr:row>39</xdr:row>
      <xdr:rowOff>92710</xdr:rowOff>
    </xdr:to>
    <xdr:sp macro="" textlink="">
      <xdr:nvSpPr>
        <xdr:cNvPr id="546" name="楕円 545">
          <a:extLst>
            <a:ext uri="{FF2B5EF4-FFF2-40B4-BE49-F238E27FC236}">
              <a16:creationId xmlns:a16="http://schemas.microsoft.com/office/drawing/2014/main" id="{6451D85C-4182-47E8-BB2C-780889167EC7}"/>
            </a:ext>
          </a:extLst>
        </xdr:cNvPr>
        <xdr:cNvSpPr/>
      </xdr:nvSpPr>
      <xdr:spPr>
        <a:xfrm>
          <a:off x="11487150" y="63220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41910</xdr:rowOff>
    </xdr:from>
    <xdr:to>
      <xdr:col>71</xdr:col>
      <xdr:colOff>177800</xdr:colOff>
      <xdr:row>39</xdr:row>
      <xdr:rowOff>71301</xdr:rowOff>
    </xdr:to>
    <xdr:cxnSp macro="">
      <xdr:nvCxnSpPr>
        <xdr:cNvPr id="547" name="直線コネクタ 546">
          <a:extLst>
            <a:ext uri="{FF2B5EF4-FFF2-40B4-BE49-F238E27FC236}">
              <a16:creationId xmlns:a16="http://schemas.microsoft.com/office/drawing/2014/main" id="{E4253A37-041B-4609-99AF-AAEDA762238D}"/>
            </a:ext>
          </a:extLst>
        </xdr:cNvPr>
        <xdr:cNvCxnSpPr/>
      </xdr:nvCxnSpPr>
      <xdr:spPr>
        <a:xfrm>
          <a:off x="11534775" y="6369685"/>
          <a:ext cx="809625" cy="2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548" name="n_1aveValue【認定こども園・幼稚園・保育所】&#10;有形固定資産減価償却率">
          <a:extLst>
            <a:ext uri="{FF2B5EF4-FFF2-40B4-BE49-F238E27FC236}">
              <a16:creationId xmlns:a16="http://schemas.microsoft.com/office/drawing/2014/main" id="{E97D0ADA-625C-448A-B97A-CA6C336ECB6F}"/>
            </a:ext>
          </a:extLst>
        </xdr:cNvPr>
        <xdr:cNvSpPr txBox="1"/>
      </xdr:nvSpPr>
      <xdr:spPr>
        <a:xfrm>
          <a:off x="13745219" y="5926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549" name="n_2aveValue【認定こども園・幼稚園・保育所】&#10;有形固定資産減価償却率">
          <a:extLst>
            <a:ext uri="{FF2B5EF4-FFF2-40B4-BE49-F238E27FC236}">
              <a16:creationId xmlns:a16="http://schemas.microsoft.com/office/drawing/2014/main" id="{A583FBA6-72CB-48A7-ABE0-16462D89C6DC}"/>
            </a:ext>
          </a:extLst>
        </xdr:cNvPr>
        <xdr:cNvSpPr txBox="1"/>
      </xdr:nvSpPr>
      <xdr:spPr>
        <a:xfrm>
          <a:off x="12964169" y="5905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550" name="n_3aveValue【認定こども園・幼稚園・保育所】&#10;有形固定資産減価償却率">
          <a:extLst>
            <a:ext uri="{FF2B5EF4-FFF2-40B4-BE49-F238E27FC236}">
              <a16:creationId xmlns:a16="http://schemas.microsoft.com/office/drawing/2014/main" id="{1946FF3C-0FD5-4D35-8213-DD3474D6DD4D}"/>
            </a:ext>
          </a:extLst>
        </xdr:cNvPr>
        <xdr:cNvSpPr txBox="1"/>
      </xdr:nvSpPr>
      <xdr:spPr>
        <a:xfrm>
          <a:off x="12164069" y="5889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551" name="n_4aveValue【認定こども園・幼稚園・保育所】&#10;有形固定資産減価償却率">
          <a:extLst>
            <a:ext uri="{FF2B5EF4-FFF2-40B4-BE49-F238E27FC236}">
              <a16:creationId xmlns:a16="http://schemas.microsoft.com/office/drawing/2014/main" id="{62114308-05FF-45A7-9CDB-CC0373849237}"/>
            </a:ext>
          </a:extLst>
        </xdr:cNvPr>
        <xdr:cNvSpPr txBox="1"/>
      </xdr:nvSpPr>
      <xdr:spPr>
        <a:xfrm>
          <a:off x="11354444" y="5923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561</xdr:rowOff>
    </xdr:from>
    <xdr:ext cx="405111" cy="259045"/>
    <xdr:sp macro="" textlink="">
      <xdr:nvSpPr>
        <xdr:cNvPr id="552" name="n_1mainValue【認定こども園・幼稚園・保育所】&#10;有形固定資産減価償却率">
          <a:extLst>
            <a:ext uri="{FF2B5EF4-FFF2-40B4-BE49-F238E27FC236}">
              <a16:creationId xmlns:a16="http://schemas.microsoft.com/office/drawing/2014/main" id="{FEB0292F-33A7-429C-B45D-FCB8DFAE7EA5}"/>
            </a:ext>
          </a:extLst>
        </xdr:cNvPr>
        <xdr:cNvSpPr txBox="1"/>
      </xdr:nvSpPr>
      <xdr:spPr>
        <a:xfrm>
          <a:off x="13745219" y="6487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142620</xdr:rowOff>
    </xdr:from>
    <xdr:ext cx="405111" cy="259045"/>
    <xdr:sp macro="" textlink="">
      <xdr:nvSpPr>
        <xdr:cNvPr id="553" name="n_2mainValue【認定こども園・幼稚園・保育所】&#10;有形固定資産減価償却率">
          <a:extLst>
            <a:ext uri="{FF2B5EF4-FFF2-40B4-BE49-F238E27FC236}">
              <a16:creationId xmlns:a16="http://schemas.microsoft.com/office/drawing/2014/main" id="{DB0EED39-6215-4E88-87AB-F380ECB206B4}"/>
            </a:ext>
          </a:extLst>
        </xdr:cNvPr>
        <xdr:cNvSpPr txBox="1"/>
      </xdr:nvSpPr>
      <xdr:spPr>
        <a:xfrm>
          <a:off x="12964169" y="6470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113228</xdr:rowOff>
    </xdr:from>
    <xdr:ext cx="405111" cy="259045"/>
    <xdr:sp macro="" textlink="">
      <xdr:nvSpPr>
        <xdr:cNvPr id="554" name="n_3mainValue【認定こども園・幼稚園・保育所】&#10;有形固定資産減価償却率">
          <a:extLst>
            <a:ext uri="{FF2B5EF4-FFF2-40B4-BE49-F238E27FC236}">
              <a16:creationId xmlns:a16="http://schemas.microsoft.com/office/drawing/2014/main" id="{50C56F36-6FA8-4D77-8285-D8A2B75AECB2}"/>
            </a:ext>
          </a:extLst>
        </xdr:cNvPr>
        <xdr:cNvSpPr txBox="1"/>
      </xdr:nvSpPr>
      <xdr:spPr>
        <a:xfrm>
          <a:off x="12164069" y="6437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83837</xdr:rowOff>
    </xdr:from>
    <xdr:ext cx="405111" cy="259045"/>
    <xdr:sp macro="" textlink="">
      <xdr:nvSpPr>
        <xdr:cNvPr id="555" name="n_4mainValue【認定こども園・幼稚園・保育所】&#10;有形固定資産減価償却率">
          <a:extLst>
            <a:ext uri="{FF2B5EF4-FFF2-40B4-BE49-F238E27FC236}">
              <a16:creationId xmlns:a16="http://schemas.microsoft.com/office/drawing/2014/main" id="{0AE306DF-0FF1-4890-8090-828E32BAF4DC}"/>
            </a:ext>
          </a:extLst>
        </xdr:cNvPr>
        <xdr:cNvSpPr txBox="1"/>
      </xdr:nvSpPr>
      <xdr:spPr>
        <a:xfrm>
          <a:off x="11354444" y="6411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a:extLst>
            <a:ext uri="{FF2B5EF4-FFF2-40B4-BE49-F238E27FC236}">
              <a16:creationId xmlns:a16="http://schemas.microsoft.com/office/drawing/2014/main" id="{1632F3FB-32DF-41E6-A70A-532B975BC770}"/>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a:extLst>
            <a:ext uri="{FF2B5EF4-FFF2-40B4-BE49-F238E27FC236}">
              <a16:creationId xmlns:a16="http://schemas.microsoft.com/office/drawing/2014/main" id="{D1578577-AB60-47A5-86D8-E3C4F852C511}"/>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a:extLst>
            <a:ext uri="{FF2B5EF4-FFF2-40B4-BE49-F238E27FC236}">
              <a16:creationId xmlns:a16="http://schemas.microsoft.com/office/drawing/2014/main" id="{7BF417C4-0391-4596-92B3-1B58EE893255}"/>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a:extLst>
            <a:ext uri="{FF2B5EF4-FFF2-40B4-BE49-F238E27FC236}">
              <a16:creationId xmlns:a16="http://schemas.microsoft.com/office/drawing/2014/main" id="{160553D0-874D-4BDA-B70B-75FE420A1AAB}"/>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a:extLst>
            <a:ext uri="{FF2B5EF4-FFF2-40B4-BE49-F238E27FC236}">
              <a16:creationId xmlns:a16="http://schemas.microsoft.com/office/drawing/2014/main" id="{F02DC834-C126-4016-91E3-D28843C83F71}"/>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a:extLst>
            <a:ext uri="{FF2B5EF4-FFF2-40B4-BE49-F238E27FC236}">
              <a16:creationId xmlns:a16="http://schemas.microsoft.com/office/drawing/2014/main" id="{EB25F89B-9ADE-4300-B339-59BEF4C092D5}"/>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a:extLst>
            <a:ext uri="{FF2B5EF4-FFF2-40B4-BE49-F238E27FC236}">
              <a16:creationId xmlns:a16="http://schemas.microsoft.com/office/drawing/2014/main" id="{6C6FE330-492D-4DBA-B038-D7365BAFFA79}"/>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a:extLst>
            <a:ext uri="{FF2B5EF4-FFF2-40B4-BE49-F238E27FC236}">
              <a16:creationId xmlns:a16="http://schemas.microsoft.com/office/drawing/2014/main" id="{A7144746-DC0F-4152-8218-FC5AFEABACFA}"/>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a:extLst>
            <a:ext uri="{FF2B5EF4-FFF2-40B4-BE49-F238E27FC236}">
              <a16:creationId xmlns:a16="http://schemas.microsoft.com/office/drawing/2014/main" id="{11269565-DFF6-4E11-8C2C-C542C5ACAB1B}"/>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a:extLst>
            <a:ext uri="{FF2B5EF4-FFF2-40B4-BE49-F238E27FC236}">
              <a16:creationId xmlns:a16="http://schemas.microsoft.com/office/drawing/2014/main" id="{F8304E14-324D-4248-9A22-D76B326E9B0C}"/>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6" name="直線コネクタ 565">
          <a:extLst>
            <a:ext uri="{FF2B5EF4-FFF2-40B4-BE49-F238E27FC236}">
              <a16:creationId xmlns:a16="http://schemas.microsoft.com/office/drawing/2014/main" id="{A7BC7347-C474-4594-8784-ECD2970E14D3}"/>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7" name="テキスト ボックス 566">
          <a:extLst>
            <a:ext uri="{FF2B5EF4-FFF2-40B4-BE49-F238E27FC236}">
              <a16:creationId xmlns:a16="http://schemas.microsoft.com/office/drawing/2014/main" id="{1953BBC6-A209-4A85-8880-64632C25D22F}"/>
            </a:ext>
          </a:extLst>
        </xdr:cNvPr>
        <xdr:cNvSpPr txBox="1"/>
      </xdr:nvSpPr>
      <xdr:spPr>
        <a:xfrm>
          <a:off x="160523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8" name="直線コネクタ 567">
          <a:extLst>
            <a:ext uri="{FF2B5EF4-FFF2-40B4-BE49-F238E27FC236}">
              <a16:creationId xmlns:a16="http://schemas.microsoft.com/office/drawing/2014/main" id="{2907054E-BEF4-408E-A990-E2D01C51A826}"/>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9" name="テキスト ボックス 568">
          <a:extLst>
            <a:ext uri="{FF2B5EF4-FFF2-40B4-BE49-F238E27FC236}">
              <a16:creationId xmlns:a16="http://schemas.microsoft.com/office/drawing/2014/main" id="{E414683C-2BCC-43E2-9FC2-4DCA80885D7F}"/>
            </a:ext>
          </a:extLst>
        </xdr:cNvPr>
        <xdr:cNvSpPr txBox="1"/>
      </xdr:nvSpPr>
      <xdr:spPr>
        <a:xfrm>
          <a:off x="16052346"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0" name="直線コネクタ 569">
          <a:extLst>
            <a:ext uri="{FF2B5EF4-FFF2-40B4-BE49-F238E27FC236}">
              <a16:creationId xmlns:a16="http://schemas.microsoft.com/office/drawing/2014/main" id="{CABEC0D5-B0F4-43A7-B75E-11230A6C0909}"/>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71" name="テキスト ボックス 570">
          <a:extLst>
            <a:ext uri="{FF2B5EF4-FFF2-40B4-BE49-F238E27FC236}">
              <a16:creationId xmlns:a16="http://schemas.microsoft.com/office/drawing/2014/main" id="{DF1343B8-D184-4166-888F-F36EE244F887}"/>
            </a:ext>
          </a:extLst>
        </xdr:cNvPr>
        <xdr:cNvSpPr txBox="1"/>
      </xdr:nvSpPr>
      <xdr:spPr>
        <a:xfrm>
          <a:off x="16052346"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2" name="直線コネクタ 571">
          <a:extLst>
            <a:ext uri="{FF2B5EF4-FFF2-40B4-BE49-F238E27FC236}">
              <a16:creationId xmlns:a16="http://schemas.microsoft.com/office/drawing/2014/main" id="{0985844F-A831-4D01-B3AD-BA6BABD8C5FB}"/>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3" name="テキスト ボックス 572">
          <a:extLst>
            <a:ext uri="{FF2B5EF4-FFF2-40B4-BE49-F238E27FC236}">
              <a16:creationId xmlns:a16="http://schemas.microsoft.com/office/drawing/2014/main" id="{50E91801-FBEA-4468-B9FB-468D17A91BBF}"/>
            </a:ext>
          </a:extLst>
        </xdr:cNvPr>
        <xdr:cNvSpPr txBox="1"/>
      </xdr:nvSpPr>
      <xdr:spPr>
        <a:xfrm>
          <a:off x="16052346"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AD98DEE7-FD23-46AE-B267-1E22588B53B1}"/>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2AC79E41-6981-4DFE-BA93-263E4633D6DB}"/>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0FE9088D-361D-46E0-B5BD-917819107B63}"/>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577" name="直線コネクタ 576">
          <a:extLst>
            <a:ext uri="{FF2B5EF4-FFF2-40B4-BE49-F238E27FC236}">
              <a16:creationId xmlns:a16="http://schemas.microsoft.com/office/drawing/2014/main" id="{B9953C52-B75C-4A15-A16A-8464A1DE3FDC}"/>
            </a:ext>
          </a:extLst>
        </xdr:cNvPr>
        <xdr:cNvCxnSpPr/>
      </xdr:nvCxnSpPr>
      <xdr:spPr>
        <a:xfrm flipV="1">
          <a:off x="19954239" y="5371186"/>
          <a:ext cx="0" cy="1362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30A72B36-B02A-47D8-A23F-F47ECDB8B391}"/>
            </a:ext>
          </a:extLst>
        </xdr:cNvPr>
        <xdr:cNvSpPr txBox="1"/>
      </xdr:nvSpPr>
      <xdr:spPr>
        <a:xfrm>
          <a:off x="19992975" y="674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579" name="直線コネクタ 578">
          <a:extLst>
            <a:ext uri="{FF2B5EF4-FFF2-40B4-BE49-F238E27FC236}">
              <a16:creationId xmlns:a16="http://schemas.microsoft.com/office/drawing/2014/main" id="{6253650D-AEF0-4CEB-87F5-201498BF1906}"/>
            </a:ext>
          </a:extLst>
        </xdr:cNvPr>
        <xdr:cNvCxnSpPr/>
      </xdr:nvCxnSpPr>
      <xdr:spPr>
        <a:xfrm>
          <a:off x="19878675" y="67338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9D6BF1A5-6997-45C7-8281-4DD9B509A209}"/>
            </a:ext>
          </a:extLst>
        </xdr:cNvPr>
        <xdr:cNvSpPr txBox="1"/>
      </xdr:nvSpPr>
      <xdr:spPr>
        <a:xfrm>
          <a:off x="19992975" y="516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581" name="直線コネクタ 580">
          <a:extLst>
            <a:ext uri="{FF2B5EF4-FFF2-40B4-BE49-F238E27FC236}">
              <a16:creationId xmlns:a16="http://schemas.microsoft.com/office/drawing/2014/main" id="{025157CF-CD0F-447E-9CE8-67236317AC93}"/>
            </a:ext>
          </a:extLst>
        </xdr:cNvPr>
        <xdr:cNvCxnSpPr/>
      </xdr:nvCxnSpPr>
      <xdr:spPr>
        <a:xfrm>
          <a:off x="19878675" y="53711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146473</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4C04F7C9-BBC8-452A-8586-DAF1613BE069}"/>
            </a:ext>
          </a:extLst>
        </xdr:cNvPr>
        <xdr:cNvSpPr txBox="1"/>
      </xdr:nvSpPr>
      <xdr:spPr>
        <a:xfrm>
          <a:off x="19992975" y="63059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583" name="フローチャート: 判断 582">
          <a:extLst>
            <a:ext uri="{FF2B5EF4-FFF2-40B4-BE49-F238E27FC236}">
              <a16:creationId xmlns:a16="http://schemas.microsoft.com/office/drawing/2014/main" id="{35F5EC94-E8F6-4F45-BA20-53DE3198AD78}"/>
            </a:ext>
          </a:extLst>
        </xdr:cNvPr>
        <xdr:cNvSpPr/>
      </xdr:nvSpPr>
      <xdr:spPr>
        <a:xfrm>
          <a:off x="19897725" y="632754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584" name="フローチャート: 判断 583">
          <a:extLst>
            <a:ext uri="{FF2B5EF4-FFF2-40B4-BE49-F238E27FC236}">
              <a16:creationId xmlns:a16="http://schemas.microsoft.com/office/drawing/2014/main" id="{53BBF3C9-AABF-4B5E-A205-5935B3B0C1F4}"/>
            </a:ext>
          </a:extLst>
        </xdr:cNvPr>
        <xdr:cNvSpPr/>
      </xdr:nvSpPr>
      <xdr:spPr>
        <a:xfrm>
          <a:off x="19154775" y="634222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585" name="フローチャート: 判断 584">
          <a:extLst>
            <a:ext uri="{FF2B5EF4-FFF2-40B4-BE49-F238E27FC236}">
              <a16:creationId xmlns:a16="http://schemas.microsoft.com/office/drawing/2014/main" id="{1F278526-33F0-4059-AAC6-5A990A7F0EDF}"/>
            </a:ext>
          </a:extLst>
        </xdr:cNvPr>
        <xdr:cNvSpPr/>
      </xdr:nvSpPr>
      <xdr:spPr>
        <a:xfrm>
          <a:off x="18345150" y="635185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586" name="フローチャート: 判断 585">
          <a:extLst>
            <a:ext uri="{FF2B5EF4-FFF2-40B4-BE49-F238E27FC236}">
              <a16:creationId xmlns:a16="http://schemas.microsoft.com/office/drawing/2014/main" id="{91F958BB-2E38-4A35-8D46-13F7C23EC325}"/>
            </a:ext>
          </a:extLst>
        </xdr:cNvPr>
        <xdr:cNvSpPr/>
      </xdr:nvSpPr>
      <xdr:spPr>
        <a:xfrm>
          <a:off x="17554575" y="63691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587" name="フローチャート: 判断 586">
          <a:extLst>
            <a:ext uri="{FF2B5EF4-FFF2-40B4-BE49-F238E27FC236}">
              <a16:creationId xmlns:a16="http://schemas.microsoft.com/office/drawing/2014/main" id="{A4025BEA-6D32-4960-BEF8-BC6F8F5EDB8A}"/>
            </a:ext>
          </a:extLst>
        </xdr:cNvPr>
        <xdr:cNvSpPr/>
      </xdr:nvSpPr>
      <xdr:spPr>
        <a:xfrm>
          <a:off x="16754475" y="636922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182822F-2341-43D2-BF8D-095588514700}"/>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122603E1-2983-4920-A5EB-6F459C3D026B}"/>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B31A05F7-51E1-4B2B-A082-9BBEABAB07F6}"/>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897F94AA-7C1E-4230-92BB-7C39D57E10C6}"/>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228C2717-FBA0-4457-A969-74174C9F9D01}"/>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121412</xdr:rowOff>
    </xdr:from>
    <xdr:to>
      <xdr:col>116</xdr:col>
      <xdr:colOff>114300</xdr:colOff>
      <xdr:row>39</xdr:row>
      <xdr:rowOff>51562</xdr:rowOff>
    </xdr:to>
    <xdr:sp macro="" textlink="">
      <xdr:nvSpPr>
        <xdr:cNvPr id="593" name="楕円 592">
          <a:extLst>
            <a:ext uri="{FF2B5EF4-FFF2-40B4-BE49-F238E27FC236}">
              <a16:creationId xmlns:a16="http://schemas.microsoft.com/office/drawing/2014/main" id="{49621499-C54B-4EF7-BA0A-2AA62753C3D1}"/>
            </a:ext>
          </a:extLst>
        </xdr:cNvPr>
        <xdr:cNvSpPr/>
      </xdr:nvSpPr>
      <xdr:spPr>
        <a:xfrm>
          <a:off x="19897725" y="628726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144289</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23A1F019-7437-4125-B402-CE76D9802861}"/>
            </a:ext>
          </a:extLst>
        </xdr:cNvPr>
        <xdr:cNvSpPr txBox="1"/>
      </xdr:nvSpPr>
      <xdr:spPr>
        <a:xfrm>
          <a:off x="19992975" y="614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127813</xdr:rowOff>
    </xdr:from>
    <xdr:to>
      <xdr:col>112</xdr:col>
      <xdr:colOff>38100</xdr:colOff>
      <xdr:row>39</xdr:row>
      <xdr:rowOff>57963</xdr:rowOff>
    </xdr:to>
    <xdr:sp macro="" textlink="">
      <xdr:nvSpPr>
        <xdr:cNvPr id="595" name="楕円 594">
          <a:extLst>
            <a:ext uri="{FF2B5EF4-FFF2-40B4-BE49-F238E27FC236}">
              <a16:creationId xmlns:a16="http://schemas.microsoft.com/office/drawing/2014/main" id="{41CE7D24-1C37-4055-BF99-902C8619D8FB}"/>
            </a:ext>
          </a:extLst>
        </xdr:cNvPr>
        <xdr:cNvSpPr/>
      </xdr:nvSpPr>
      <xdr:spPr>
        <a:xfrm>
          <a:off x="19154775" y="628731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762</xdr:rowOff>
    </xdr:from>
    <xdr:to>
      <xdr:col>116</xdr:col>
      <xdr:colOff>63500</xdr:colOff>
      <xdr:row>39</xdr:row>
      <xdr:rowOff>7163</xdr:rowOff>
    </xdr:to>
    <xdr:cxnSp macro="">
      <xdr:nvCxnSpPr>
        <xdr:cNvPr id="596" name="直線コネクタ 595">
          <a:extLst>
            <a:ext uri="{FF2B5EF4-FFF2-40B4-BE49-F238E27FC236}">
              <a16:creationId xmlns:a16="http://schemas.microsoft.com/office/drawing/2014/main" id="{98DFDC35-1C4B-41F4-8A4D-BD62BD4AC259}"/>
            </a:ext>
          </a:extLst>
        </xdr:cNvPr>
        <xdr:cNvCxnSpPr/>
      </xdr:nvCxnSpPr>
      <xdr:spPr>
        <a:xfrm flipV="1">
          <a:off x="19202400" y="6325362"/>
          <a:ext cx="752475" cy="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135128</xdr:rowOff>
    </xdr:from>
    <xdr:to>
      <xdr:col>107</xdr:col>
      <xdr:colOff>101600</xdr:colOff>
      <xdr:row>39</xdr:row>
      <xdr:rowOff>65278</xdr:rowOff>
    </xdr:to>
    <xdr:sp macro="" textlink="">
      <xdr:nvSpPr>
        <xdr:cNvPr id="597" name="楕円 596">
          <a:extLst>
            <a:ext uri="{FF2B5EF4-FFF2-40B4-BE49-F238E27FC236}">
              <a16:creationId xmlns:a16="http://schemas.microsoft.com/office/drawing/2014/main" id="{546945CD-0DBC-47C1-A018-21C87A6FE95B}"/>
            </a:ext>
          </a:extLst>
        </xdr:cNvPr>
        <xdr:cNvSpPr/>
      </xdr:nvSpPr>
      <xdr:spPr>
        <a:xfrm>
          <a:off x="18345150" y="629780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7163</xdr:rowOff>
    </xdr:from>
    <xdr:to>
      <xdr:col>111</xdr:col>
      <xdr:colOff>177800</xdr:colOff>
      <xdr:row>39</xdr:row>
      <xdr:rowOff>14478</xdr:rowOff>
    </xdr:to>
    <xdr:cxnSp macro="">
      <xdr:nvCxnSpPr>
        <xdr:cNvPr id="598" name="直線コネクタ 597">
          <a:extLst>
            <a:ext uri="{FF2B5EF4-FFF2-40B4-BE49-F238E27FC236}">
              <a16:creationId xmlns:a16="http://schemas.microsoft.com/office/drawing/2014/main" id="{8A7CF805-27BA-4887-A1E6-404432AB32DD}"/>
            </a:ext>
          </a:extLst>
        </xdr:cNvPr>
        <xdr:cNvCxnSpPr/>
      </xdr:nvCxnSpPr>
      <xdr:spPr>
        <a:xfrm flipV="1">
          <a:off x="18392775" y="6334938"/>
          <a:ext cx="809625"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144272</xdr:rowOff>
    </xdr:from>
    <xdr:to>
      <xdr:col>102</xdr:col>
      <xdr:colOff>165100</xdr:colOff>
      <xdr:row>39</xdr:row>
      <xdr:rowOff>74422</xdr:rowOff>
    </xdr:to>
    <xdr:sp macro="" textlink="">
      <xdr:nvSpPr>
        <xdr:cNvPr id="599" name="楕円 598">
          <a:extLst>
            <a:ext uri="{FF2B5EF4-FFF2-40B4-BE49-F238E27FC236}">
              <a16:creationId xmlns:a16="http://schemas.microsoft.com/office/drawing/2014/main" id="{E4FD620B-2606-4DC7-B5C6-2EDAE8841D04}"/>
            </a:ext>
          </a:extLst>
        </xdr:cNvPr>
        <xdr:cNvSpPr/>
      </xdr:nvSpPr>
      <xdr:spPr>
        <a:xfrm>
          <a:off x="17554575" y="63037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14478</xdr:rowOff>
    </xdr:from>
    <xdr:to>
      <xdr:col>107</xdr:col>
      <xdr:colOff>50800</xdr:colOff>
      <xdr:row>39</xdr:row>
      <xdr:rowOff>23622</xdr:rowOff>
    </xdr:to>
    <xdr:cxnSp macro="">
      <xdr:nvCxnSpPr>
        <xdr:cNvPr id="600" name="直線コネクタ 599">
          <a:extLst>
            <a:ext uri="{FF2B5EF4-FFF2-40B4-BE49-F238E27FC236}">
              <a16:creationId xmlns:a16="http://schemas.microsoft.com/office/drawing/2014/main" id="{65BBF9A9-5755-46D6-BDD5-5EBBA65BCBB1}"/>
            </a:ext>
          </a:extLst>
        </xdr:cNvPr>
        <xdr:cNvCxnSpPr/>
      </xdr:nvCxnSpPr>
      <xdr:spPr>
        <a:xfrm flipV="1">
          <a:off x="17602200" y="6335903"/>
          <a:ext cx="790575" cy="1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153416</xdr:rowOff>
    </xdr:from>
    <xdr:to>
      <xdr:col>98</xdr:col>
      <xdr:colOff>38100</xdr:colOff>
      <xdr:row>39</xdr:row>
      <xdr:rowOff>83566</xdr:rowOff>
    </xdr:to>
    <xdr:sp macro="" textlink="">
      <xdr:nvSpPr>
        <xdr:cNvPr id="601" name="楕円 600">
          <a:extLst>
            <a:ext uri="{FF2B5EF4-FFF2-40B4-BE49-F238E27FC236}">
              <a16:creationId xmlns:a16="http://schemas.microsoft.com/office/drawing/2014/main" id="{34C677A8-15A6-46E7-8F0D-88C2CA2E05FC}"/>
            </a:ext>
          </a:extLst>
        </xdr:cNvPr>
        <xdr:cNvSpPr/>
      </xdr:nvSpPr>
      <xdr:spPr>
        <a:xfrm>
          <a:off x="16754475" y="631609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23622</xdr:rowOff>
    </xdr:from>
    <xdr:to>
      <xdr:col>102</xdr:col>
      <xdr:colOff>114300</xdr:colOff>
      <xdr:row>39</xdr:row>
      <xdr:rowOff>32766</xdr:rowOff>
    </xdr:to>
    <xdr:cxnSp macro="">
      <xdr:nvCxnSpPr>
        <xdr:cNvPr id="602" name="直線コネクタ 601">
          <a:extLst>
            <a:ext uri="{FF2B5EF4-FFF2-40B4-BE49-F238E27FC236}">
              <a16:creationId xmlns:a16="http://schemas.microsoft.com/office/drawing/2014/main" id="{733C6C22-D207-4FC9-9DE6-FDDE13EB422B}"/>
            </a:ext>
          </a:extLst>
        </xdr:cNvPr>
        <xdr:cNvCxnSpPr/>
      </xdr:nvCxnSpPr>
      <xdr:spPr>
        <a:xfrm flipV="1">
          <a:off x="16802100" y="6351397"/>
          <a:ext cx="8001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110355</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51BC0335-205F-476E-AF4E-2119FB958E42}"/>
            </a:ext>
          </a:extLst>
        </xdr:cNvPr>
        <xdr:cNvSpPr txBox="1"/>
      </xdr:nvSpPr>
      <xdr:spPr>
        <a:xfrm>
          <a:off x="18983402" y="6431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123156</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C5BDBDFC-D936-48CE-A29F-550B7AAED4AB}"/>
            </a:ext>
          </a:extLst>
        </xdr:cNvPr>
        <xdr:cNvSpPr txBox="1"/>
      </xdr:nvSpPr>
      <xdr:spPr>
        <a:xfrm>
          <a:off x="18183302" y="645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134129</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AC74AF2F-7E51-48DE-8593-C0BF87D8DAF8}"/>
            </a:ext>
          </a:extLst>
        </xdr:cNvPr>
        <xdr:cNvSpPr txBox="1"/>
      </xdr:nvSpPr>
      <xdr:spPr>
        <a:xfrm>
          <a:off x="17383202" y="645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140530</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C8E96E57-E62F-4961-9DDD-1CFFFA79B612}"/>
            </a:ext>
          </a:extLst>
        </xdr:cNvPr>
        <xdr:cNvSpPr txBox="1"/>
      </xdr:nvSpPr>
      <xdr:spPr>
        <a:xfrm>
          <a:off x="16592627" y="646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74490</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BA93D050-E904-400D-BD1C-501F401B2454}"/>
            </a:ext>
          </a:extLst>
        </xdr:cNvPr>
        <xdr:cNvSpPr txBox="1"/>
      </xdr:nvSpPr>
      <xdr:spPr>
        <a:xfrm>
          <a:off x="18983402" y="607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81805</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FDCC5B70-44E5-4A4D-B49A-8BC9C7ABEB69}"/>
            </a:ext>
          </a:extLst>
        </xdr:cNvPr>
        <xdr:cNvSpPr txBox="1"/>
      </xdr:nvSpPr>
      <xdr:spPr>
        <a:xfrm>
          <a:off x="18183302" y="608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90949</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3BBFA966-1D13-4287-A656-D28CAF2371D2}"/>
            </a:ext>
          </a:extLst>
        </xdr:cNvPr>
        <xdr:cNvSpPr txBox="1"/>
      </xdr:nvSpPr>
      <xdr:spPr>
        <a:xfrm>
          <a:off x="17383202" y="6088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100093</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44EE7A9E-C512-4F16-9A4D-BD9F668B4E0A}"/>
            </a:ext>
          </a:extLst>
        </xdr:cNvPr>
        <xdr:cNvSpPr txBox="1"/>
      </xdr:nvSpPr>
      <xdr:spPr>
        <a:xfrm>
          <a:off x="16592627" y="610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E836856A-B0AA-4F15-9F1F-FC890AF522E4}"/>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3545734A-D620-4029-9CEF-C235D61F1DF4}"/>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1EAEA63B-0A27-41DE-A857-802355EDCF3B}"/>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09A860B9-1A02-4A10-8905-1EDCF171B45F}"/>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4AF901CB-D454-438E-BFB9-52B11A8200D3}"/>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98E6FC1A-7A8C-41A5-A26F-732701517358}"/>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EF38AFD9-48EF-468B-83B0-5D45B17EFFEA}"/>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D66BA048-691D-4DBB-A256-B9BE8512CC97}"/>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A6F8FC9C-1CF7-4E93-A4C2-D92F8B891A80}"/>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E70DB732-68AD-4BD9-B652-CE5E5669A189}"/>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AD5BDD8A-8BFA-4A9F-ADA8-4092FFC86482}"/>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691EEC9F-CF82-4415-9672-C23BFE20A603}"/>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66C9CFB7-80D3-4532-800A-820FAF8E2873}"/>
            </a:ext>
          </a:extLst>
        </xdr:cNvPr>
        <xdr:cNvSpPr txBox="1"/>
      </xdr:nvSpPr>
      <xdr:spPr>
        <a:xfrm>
          <a:off x="107945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224E096C-E3EB-4001-8F84-DC52ADFF575C}"/>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5DB02AEF-090E-4DD8-8950-D68FE001BEF3}"/>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6BD69F5C-0D36-4AA4-BF17-872F19AF85C5}"/>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B508B34D-9B61-4C9F-92FE-E60D494744B7}"/>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32F49DE1-E2AE-4FCB-A07F-408B3C2E8DB7}"/>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C3C60DDA-4FA4-4D41-9C6A-AAA92D9085BC}"/>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D44B45E2-3D11-4B50-8F72-CB78526F4FB1}"/>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DBBFD541-0BD1-484E-84C8-DC4EB6FA5D6C}"/>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C0339F82-5EB0-4AE9-BA79-52B735178542}"/>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6C618E8A-B556-47BC-A51D-57D6395E03F0}"/>
            </a:ext>
          </a:extLst>
        </xdr:cNvPr>
        <xdr:cNvSpPr txBox="1"/>
      </xdr:nvSpPr>
      <xdr:spPr>
        <a:xfrm>
          <a:off x="109037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2672F90E-AE3A-484E-A55F-4D30B798A0FC}"/>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学校施設】&#10;有形固定資産減価償却率グラフ枠">
          <a:extLst>
            <a:ext uri="{FF2B5EF4-FFF2-40B4-BE49-F238E27FC236}">
              <a16:creationId xmlns:a16="http://schemas.microsoft.com/office/drawing/2014/main" id="{3A4AFEFE-B554-4A96-B3FE-C02152664FCC}"/>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636" name="直線コネクタ 635">
          <a:extLst>
            <a:ext uri="{FF2B5EF4-FFF2-40B4-BE49-F238E27FC236}">
              <a16:creationId xmlns:a16="http://schemas.microsoft.com/office/drawing/2014/main" id="{B7C3C013-418C-4A65-BFF7-A7C7808E0820}"/>
            </a:ext>
          </a:extLst>
        </xdr:cNvPr>
        <xdr:cNvCxnSpPr/>
      </xdr:nvCxnSpPr>
      <xdr:spPr>
        <a:xfrm flipV="1">
          <a:off x="14696439" y="9142730"/>
          <a:ext cx="0" cy="1298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637" name="【学校施設】&#10;有形固定資産減価償却率最小値テキスト">
          <a:extLst>
            <a:ext uri="{FF2B5EF4-FFF2-40B4-BE49-F238E27FC236}">
              <a16:creationId xmlns:a16="http://schemas.microsoft.com/office/drawing/2014/main" id="{B7F75068-275A-46A1-A652-9205DCB656A2}"/>
            </a:ext>
          </a:extLst>
        </xdr:cNvPr>
        <xdr:cNvSpPr txBox="1"/>
      </xdr:nvSpPr>
      <xdr:spPr>
        <a:xfrm>
          <a:off x="14735175" y="10438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638" name="直線コネクタ 637">
          <a:extLst>
            <a:ext uri="{FF2B5EF4-FFF2-40B4-BE49-F238E27FC236}">
              <a16:creationId xmlns:a16="http://schemas.microsoft.com/office/drawing/2014/main" id="{2A82DD5A-DBF6-4076-9B09-2D1ABEB96DF5}"/>
            </a:ext>
          </a:extLst>
        </xdr:cNvPr>
        <xdr:cNvCxnSpPr/>
      </xdr:nvCxnSpPr>
      <xdr:spPr>
        <a:xfrm>
          <a:off x="14611350" y="104412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9" name="【学校施設】&#10;有形固定資産減価償却率最大値テキスト">
          <a:extLst>
            <a:ext uri="{FF2B5EF4-FFF2-40B4-BE49-F238E27FC236}">
              <a16:creationId xmlns:a16="http://schemas.microsoft.com/office/drawing/2014/main" id="{1D52F6E4-5968-4291-A37B-9982A0E943CB}"/>
            </a:ext>
          </a:extLst>
        </xdr:cNvPr>
        <xdr:cNvSpPr txBox="1"/>
      </xdr:nvSpPr>
      <xdr:spPr>
        <a:xfrm>
          <a:off x="14735175" y="892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40" name="直線コネクタ 639">
          <a:extLst>
            <a:ext uri="{FF2B5EF4-FFF2-40B4-BE49-F238E27FC236}">
              <a16:creationId xmlns:a16="http://schemas.microsoft.com/office/drawing/2014/main" id="{5E09F22A-8479-4083-BC29-DF8FC80ED618}"/>
            </a:ext>
          </a:extLst>
        </xdr:cNvPr>
        <xdr:cNvCxnSpPr/>
      </xdr:nvCxnSpPr>
      <xdr:spPr>
        <a:xfrm>
          <a:off x="14611350" y="91427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156227</xdr:rowOff>
    </xdr:from>
    <xdr:ext cx="405111" cy="259045"/>
    <xdr:sp macro="" textlink="">
      <xdr:nvSpPr>
        <xdr:cNvPr id="641" name="【学校施設】&#10;有形固定資産減価償却率平均値テキスト">
          <a:extLst>
            <a:ext uri="{FF2B5EF4-FFF2-40B4-BE49-F238E27FC236}">
              <a16:creationId xmlns:a16="http://schemas.microsoft.com/office/drawing/2014/main" id="{6069EA0B-91C1-4567-BEFA-C7E5B4D778C8}"/>
            </a:ext>
          </a:extLst>
        </xdr:cNvPr>
        <xdr:cNvSpPr txBox="1"/>
      </xdr:nvSpPr>
      <xdr:spPr>
        <a:xfrm>
          <a:off x="14735175" y="9884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642" name="フローチャート: 判断 641">
          <a:extLst>
            <a:ext uri="{FF2B5EF4-FFF2-40B4-BE49-F238E27FC236}">
              <a16:creationId xmlns:a16="http://schemas.microsoft.com/office/drawing/2014/main" id="{1F4F7B80-264C-4510-B00D-35BDB3651D60}"/>
            </a:ext>
          </a:extLst>
        </xdr:cNvPr>
        <xdr:cNvSpPr/>
      </xdr:nvSpPr>
      <xdr:spPr>
        <a:xfrm>
          <a:off x="14649450" y="98964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643" name="フローチャート: 判断 642">
          <a:extLst>
            <a:ext uri="{FF2B5EF4-FFF2-40B4-BE49-F238E27FC236}">
              <a16:creationId xmlns:a16="http://schemas.microsoft.com/office/drawing/2014/main" id="{69639310-A0F2-488C-B3C1-93D83F0FB4D2}"/>
            </a:ext>
          </a:extLst>
        </xdr:cNvPr>
        <xdr:cNvSpPr/>
      </xdr:nvSpPr>
      <xdr:spPr>
        <a:xfrm>
          <a:off x="13887450" y="988840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644" name="フローチャート: 判断 643">
          <a:extLst>
            <a:ext uri="{FF2B5EF4-FFF2-40B4-BE49-F238E27FC236}">
              <a16:creationId xmlns:a16="http://schemas.microsoft.com/office/drawing/2014/main" id="{5BB0211E-FA9E-49B8-8125-74D3B6FC5AAA}"/>
            </a:ext>
          </a:extLst>
        </xdr:cNvPr>
        <xdr:cNvSpPr/>
      </xdr:nvSpPr>
      <xdr:spPr>
        <a:xfrm>
          <a:off x="13096875" y="988658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645" name="フローチャート: 判断 644">
          <a:extLst>
            <a:ext uri="{FF2B5EF4-FFF2-40B4-BE49-F238E27FC236}">
              <a16:creationId xmlns:a16="http://schemas.microsoft.com/office/drawing/2014/main" id="{C3DCE3CA-B4D8-43F3-91A8-5A96E0619651}"/>
            </a:ext>
          </a:extLst>
        </xdr:cNvPr>
        <xdr:cNvSpPr/>
      </xdr:nvSpPr>
      <xdr:spPr>
        <a:xfrm>
          <a:off x="12296775" y="987007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646" name="フローチャート: 判断 645">
          <a:extLst>
            <a:ext uri="{FF2B5EF4-FFF2-40B4-BE49-F238E27FC236}">
              <a16:creationId xmlns:a16="http://schemas.microsoft.com/office/drawing/2014/main" id="{C50963F7-5AAE-49F9-90BC-7DE7D11C2F17}"/>
            </a:ext>
          </a:extLst>
        </xdr:cNvPr>
        <xdr:cNvSpPr/>
      </xdr:nvSpPr>
      <xdr:spPr>
        <a:xfrm>
          <a:off x="11487150" y="982762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726B6B15-7765-4F1B-9223-6032BFC72BA4}"/>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119318CB-D6C4-4E62-B817-59F998A4782A}"/>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78A9F1EA-9957-4AF0-887B-D045C5F23F74}"/>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95E32A8A-E6F2-44DA-8EFF-9E0F451C0B39}"/>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6C45B088-CBE0-4A2B-A742-494EDDD427EE}"/>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652" name="楕円 651">
          <a:extLst>
            <a:ext uri="{FF2B5EF4-FFF2-40B4-BE49-F238E27FC236}">
              <a16:creationId xmlns:a16="http://schemas.microsoft.com/office/drawing/2014/main" id="{CA8D8905-1D9A-4DFC-98B8-89A0A6828C9A}"/>
            </a:ext>
          </a:extLst>
        </xdr:cNvPr>
        <xdr:cNvSpPr/>
      </xdr:nvSpPr>
      <xdr:spPr>
        <a:xfrm>
          <a:off x="14649450" y="95415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166387</xdr:rowOff>
    </xdr:from>
    <xdr:ext cx="405111" cy="259045"/>
    <xdr:sp macro="" textlink="">
      <xdr:nvSpPr>
        <xdr:cNvPr id="653" name="【学校施設】&#10;有形固定資産減価償却率該当値テキスト">
          <a:extLst>
            <a:ext uri="{FF2B5EF4-FFF2-40B4-BE49-F238E27FC236}">
              <a16:creationId xmlns:a16="http://schemas.microsoft.com/office/drawing/2014/main" id="{E47D445C-6B05-4E3A-9EE8-FA90066D9B4A}"/>
            </a:ext>
          </a:extLst>
        </xdr:cNvPr>
        <xdr:cNvSpPr txBox="1"/>
      </xdr:nvSpPr>
      <xdr:spPr>
        <a:xfrm>
          <a:off x="14735175" y="9402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105954</xdr:rowOff>
    </xdr:from>
    <xdr:to>
      <xdr:col>81</xdr:col>
      <xdr:colOff>101600</xdr:colOff>
      <xdr:row>59</xdr:row>
      <xdr:rowOff>36104</xdr:rowOff>
    </xdr:to>
    <xdr:sp macro="" textlink="">
      <xdr:nvSpPr>
        <xdr:cNvPr id="654" name="楕円 653">
          <a:extLst>
            <a:ext uri="{FF2B5EF4-FFF2-40B4-BE49-F238E27FC236}">
              <a16:creationId xmlns:a16="http://schemas.microsoft.com/office/drawing/2014/main" id="{2E572FDE-B7D1-49F5-849B-481C32736FD5}"/>
            </a:ext>
          </a:extLst>
        </xdr:cNvPr>
        <xdr:cNvSpPr/>
      </xdr:nvSpPr>
      <xdr:spPr>
        <a:xfrm>
          <a:off x="13887450" y="950395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156754</xdr:rowOff>
    </xdr:from>
    <xdr:to>
      <xdr:col>85</xdr:col>
      <xdr:colOff>127000</xdr:colOff>
      <xdr:row>59</xdr:row>
      <xdr:rowOff>22860</xdr:rowOff>
    </xdr:to>
    <xdr:cxnSp macro="">
      <xdr:nvCxnSpPr>
        <xdr:cNvPr id="655" name="直線コネクタ 654">
          <a:extLst>
            <a:ext uri="{FF2B5EF4-FFF2-40B4-BE49-F238E27FC236}">
              <a16:creationId xmlns:a16="http://schemas.microsoft.com/office/drawing/2014/main" id="{5BC25FEE-1C00-41A6-BD7B-9A385111B3E7}"/>
            </a:ext>
          </a:extLst>
        </xdr:cNvPr>
        <xdr:cNvCxnSpPr/>
      </xdr:nvCxnSpPr>
      <xdr:spPr>
        <a:xfrm>
          <a:off x="13935075" y="9561104"/>
          <a:ext cx="762000" cy="2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68399</xdr:rowOff>
    </xdr:from>
    <xdr:to>
      <xdr:col>76</xdr:col>
      <xdr:colOff>165100</xdr:colOff>
      <xdr:row>58</xdr:row>
      <xdr:rowOff>169999</xdr:rowOff>
    </xdr:to>
    <xdr:sp macro="" textlink="">
      <xdr:nvSpPr>
        <xdr:cNvPr id="656" name="楕円 655">
          <a:extLst>
            <a:ext uri="{FF2B5EF4-FFF2-40B4-BE49-F238E27FC236}">
              <a16:creationId xmlns:a16="http://schemas.microsoft.com/office/drawing/2014/main" id="{4C8D5317-0D81-4D85-816C-CD97CE9973DD}"/>
            </a:ext>
          </a:extLst>
        </xdr:cNvPr>
        <xdr:cNvSpPr/>
      </xdr:nvSpPr>
      <xdr:spPr>
        <a:xfrm>
          <a:off x="13096875" y="946639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119199</xdr:rowOff>
    </xdr:from>
    <xdr:to>
      <xdr:col>81</xdr:col>
      <xdr:colOff>50800</xdr:colOff>
      <xdr:row>58</xdr:row>
      <xdr:rowOff>156754</xdr:rowOff>
    </xdr:to>
    <xdr:cxnSp macro="">
      <xdr:nvCxnSpPr>
        <xdr:cNvPr id="657" name="直線コネクタ 656">
          <a:extLst>
            <a:ext uri="{FF2B5EF4-FFF2-40B4-BE49-F238E27FC236}">
              <a16:creationId xmlns:a16="http://schemas.microsoft.com/office/drawing/2014/main" id="{A1D62CFF-93B2-4B73-8962-69246C6F8327}"/>
            </a:ext>
          </a:extLst>
        </xdr:cNvPr>
        <xdr:cNvCxnSpPr/>
      </xdr:nvCxnSpPr>
      <xdr:spPr>
        <a:xfrm>
          <a:off x="13144500" y="9523549"/>
          <a:ext cx="790575"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29210</xdr:rowOff>
    </xdr:from>
    <xdr:to>
      <xdr:col>72</xdr:col>
      <xdr:colOff>38100</xdr:colOff>
      <xdr:row>58</xdr:row>
      <xdr:rowOff>130810</xdr:rowOff>
    </xdr:to>
    <xdr:sp macro="" textlink="">
      <xdr:nvSpPr>
        <xdr:cNvPr id="658" name="楕円 657">
          <a:extLst>
            <a:ext uri="{FF2B5EF4-FFF2-40B4-BE49-F238E27FC236}">
              <a16:creationId xmlns:a16="http://schemas.microsoft.com/office/drawing/2014/main" id="{63C6CD5E-87B8-407A-8B41-F2233C054C8F}"/>
            </a:ext>
          </a:extLst>
        </xdr:cNvPr>
        <xdr:cNvSpPr/>
      </xdr:nvSpPr>
      <xdr:spPr>
        <a:xfrm>
          <a:off x="12296775" y="942721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80010</xdr:rowOff>
    </xdr:from>
    <xdr:to>
      <xdr:col>76</xdr:col>
      <xdr:colOff>114300</xdr:colOff>
      <xdr:row>58</xdr:row>
      <xdr:rowOff>119199</xdr:rowOff>
    </xdr:to>
    <xdr:cxnSp macro="">
      <xdr:nvCxnSpPr>
        <xdr:cNvPr id="659" name="直線コネクタ 658">
          <a:extLst>
            <a:ext uri="{FF2B5EF4-FFF2-40B4-BE49-F238E27FC236}">
              <a16:creationId xmlns:a16="http://schemas.microsoft.com/office/drawing/2014/main" id="{B25094D8-8092-4DCF-ACB0-9B6920EC14BD}"/>
            </a:ext>
          </a:extLst>
        </xdr:cNvPr>
        <xdr:cNvCxnSpPr/>
      </xdr:nvCxnSpPr>
      <xdr:spPr>
        <a:xfrm>
          <a:off x="12344400" y="9484360"/>
          <a:ext cx="8001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161472</xdr:rowOff>
    </xdr:from>
    <xdr:to>
      <xdr:col>67</xdr:col>
      <xdr:colOff>101600</xdr:colOff>
      <xdr:row>58</xdr:row>
      <xdr:rowOff>91622</xdr:rowOff>
    </xdr:to>
    <xdr:sp macro="" textlink="">
      <xdr:nvSpPr>
        <xdr:cNvPr id="660" name="楕円 659">
          <a:extLst>
            <a:ext uri="{FF2B5EF4-FFF2-40B4-BE49-F238E27FC236}">
              <a16:creationId xmlns:a16="http://schemas.microsoft.com/office/drawing/2014/main" id="{C05695EF-468E-4023-A146-34A552476D67}"/>
            </a:ext>
          </a:extLst>
        </xdr:cNvPr>
        <xdr:cNvSpPr/>
      </xdr:nvSpPr>
      <xdr:spPr>
        <a:xfrm>
          <a:off x="11487150" y="940389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40822</xdr:rowOff>
    </xdr:from>
    <xdr:to>
      <xdr:col>71</xdr:col>
      <xdr:colOff>177800</xdr:colOff>
      <xdr:row>58</xdr:row>
      <xdr:rowOff>80010</xdr:rowOff>
    </xdr:to>
    <xdr:cxnSp macro="">
      <xdr:nvCxnSpPr>
        <xdr:cNvPr id="661" name="直線コネクタ 660">
          <a:extLst>
            <a:ext uri="{FF2B5EF4-FFF2-40B4-BE49-F238E27FC236}">
              <a16:creationId xmlns:a16="http://schemas.microsoft.com/office/drawing/2014/main" id="{B391FD38-F0E9-4924-9F47-E5FA66A97725}"/>
            </a:ext>
          </a:extLst>
        </xdr:cNvPr>
        <xdr:cNvCxnSpPr/>
      </xdr:nvCxnSpPr>
      <xdr:spPr>
        <a:xfrm>
          <a:off x="11534775" y="9441997"/>
          <a:ext cx="809625" cy="4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94178</xdr:rowOff>
    </xdr:from>
    <xdr:ext cx="405111" cy="259045"/>
    <xdr:sp macro="" textlink="">
      <xdr:nvSpPr>
        <xdr:cNvPr id="662" name="n_1aveValue【学校施設】&#10;有形固定資産減価償却率">
          <a:extLst>
            <a:ext uri="{FF2B5EF4-FFF2-40B4-BE49-F238E27FC236}">
              <a16:creationId xmlns:a16="http://schemas.microsoft.com/office/drawing/2014/main" id="{B87E7D25-3794-4A1D-A544-015267866B79}"/>
            </a:ext>
          </a:extLst>
        </xdr:cNvPr>
        <xdr:cNvSpPr txBox="1"/>
      </xdr:nvSpPr>
      <xdr:spPr>
        <a:xfrm>
          <a:off x="13745219" y="9981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86014</xdr:rowOff>
    </xdr:from>
    <xdr:ext cx="405111" cy="259045"/>
    <xdr:sp macro="" textlink="">
      <xdr:nvSpPr>
        <xdr:cNvPr id="663" name="n_2aveValue【学校施設】&#10;有形固定資産減価償却率">
          <a:extLst>
            <a:ext uri="{FF2B5EF4-FFF2-40B4-BE49-F238E27FC236}">
              <a16:creationId xmlns:a16="http://schemas.microsoft.com/office/drawing/2014/main" id="{7313EC1B-3290-4509-BB1A-D2640DA28630}"/>
            </a:ext>
          </a:extLst>
        </xdr:cNvPr>
        <xdr:cNvSpPr txBox="1"/>
      </xdr:nvSpPr>
      <xdr:spPr>
        <a:xfrm>
          <a:off x="12964169" y="996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63154</xdr:rowOff>
    </xdr:from>
    <xdr:ext cx="405111" cy="259045"/>
    <xdr:sp macro="" textlink="">
      <xdr:nvSpPr>
        <xdr:cNvPr id="664" name="n_3aveValue【学校施設】&#10;有形固定資産減価償却率">
          <a:extLst>
            <a:ext uri="{FF2B5EF4-FFF2-40B4-BE49-F238E27FC236}">
              <a16:creationId xmlns:a16="http://schemas.microsoft.com/office/drawing/2014/main" id="{42B59B42-B754-491B-AB4F-149DFBA6EC51}"/>
            </a:ext>
          </a:extLst>
        </xdr:cNvPr>
        <xdr:cNvSpPr txBox="1"/>
      </xdr:nvSpPr>
      <xdr:spPr>
        <a:xfrm>
          <a:off x="12164069" y="9953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20700</xdr:rowOff>
    </xdr:from>
    <xdr:ext cx="405111" cy="259045"/>
    <xdr:sp macro="" textlink="">
      <xdr:nvSpPr>
        <xdr:cNvPr id="665" name="n_4aveValue【学校施設】&#10;有形固定資産減価償却率">
          <a:extLst>
            <a:ext uri="{FF2B5EF4-FFF2-40B4-BE49-F238E27FC236}">
              <a16:creationId xmlns:a16="http://schemas.microsoft.com/office/drawing/2014/main" id="{05511935-EB10-412A-BD8C-6E720B8BABDD}"/>
            </a:ext>
          </a:extLst>
        </xdr:cNvPr>
        <xdr:cNvSpPr txBox="1"/>
      </xdr:nvSpPr>
      <xdr:spPr>
        <a:xfrm>
          <a:off x="11354444" y="9907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52631</xdr:rowOff>
    </xdr:from>
    <xdr:ext cx="405111" cy="259045"/>
    <xdr:sp macro="" textlink="">
      <xdr:nvSpPr>
        <xdr:cNvPr id="666" name="n_1mainValue【学校施設】&#10;有形固定資産減価償却率">
          <a:extLst>
            <a:ext uri="{FF2B5EF4-FFF2-40B4-BE49-F238E27FC236}">
              <a16:creationId xmlns:a16="http://schemas.microsoft.com/office/drawing/2014/main" id="{31509885-6576-41EE-AA19-A69949D7D92B}"/>
            </a:ext>
          </a:extLst>
        </xdr:cNvPr>
        <xdr:cNvSpPr txBox="1"/>
      </xdr:nvSpPr>
      <xdr:spPr>
        <a:xfrm>
          <a:off x="13745219" y="9288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15076</xdr:rowOff>
    </xdr:from>
    <xdr:ext cx="405111" cy="259045"/>
    <xdr:sp macro="" textlink="">
      <xdr:nvSpPr>
        <xdr:cNvPr id="667" name="n_2mainValue【学校施設】&#10;有形固定資産減価償却率">
          <a:extLst>
            <a:ext uri="{FF2B5EF4-FFF2-40B4-BE49-F238E27FC236}">
              <a16:creationId xmlns:a16="http://schemas.microsoft.com/office/drawing/2014/main" id="{0443C739-9852-4BA8-922D-EF2DFBB259E6}"/>
            </a:ext>
          </a:extLst>
        </xdr:cNvPr>
        <xdr:cNvSpPr txBox="1"/>
      </xdr:nvSpPr>
      <xdr:spPr>
        <a:xfrm>
          <a:off x="12964169" y="9251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147337</xdr:rowOff>
    </xdr:from>
    <xdr:ext cx="405111" cy="259045"/>
    <xdr:sp macro="" textlink="">
      <xdr:nvSpPr>
        <xdr:cNvPr id="668" name="n_3mainValue【学校施設】&#10;有形固定資産減価償却率">
          <a:extLst>
            <a:ext uri="{FF2B5EF4-FFF2-40B4-BE49-F238E27FC236}">
              <a16:creationId xmlns:a16="http://schemas.microsoft.com/office/drawing/2014/main" id="{E2F0EA47-4750-43C9-9FA4-322011976108}"/>
            </a:ext>
          </a:extLst>
        </xdr:cNvPr>
        <xdr:cNvSpPr txBox="1"/>
      </xdr:nvSpPr>
      <xdr:spPr>
        <a:xfrm>
          <a:off x="12164069" y="9221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108149</xdr:rowOff>
    </xdr:from>
    <xdr:ext cx="405111" cy="259045"/>
    <xdr:sp macro="" textlink="">
      <xdr:nvSpPr>
        <xdr:cNvPr id="669" name="n_4mainValue【学校施設】&#10;有形固定資産減価償却率">
          <a:extLst>
            <a:ext uri="{FF2B5EF4-FFF2-40B4-BE49-F238E27FC236}">
              <a16:creationId xmlns:a16="http://schemas.microsoft.com/office/drawing/2014/main" id="{F7B1B37F-587E-4505-A982-CEFFCED97AF9}"/>
            </a:ext>
          </a:extLst>
        </xdr:cNvPr>
        <xdr:cNvSpPr txBox="1"/>
      </xdr:nvSpPr>
      <xdr:spPr>
        <a:xfrm>
          <a:off x="11354444" y="9182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6C5FC08E-83E9-4947-8DBB-809D80267230}"/>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667075D2-024A-4136-B3C6-C87FD1FFCAFE}"/>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D2811245-A57B-447B-BAC8-6A7E701E36E1}"/>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09A6AB7C-453B-4EB9-AE8C-DAA0E36AF926}"/>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743B4C68-0DF1-4624-8186-156ED2F28D8F}"/>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8E37ACD7-CE40-4591-8B66-051CC9F0E769}"/>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A3C00480-C280-49BB-94FA-62A005C1E338}"/>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77B206C9-07D5-42F7-8757-ADF4BE1C7D18}"/>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D8E2C09E-D439-4F2E-BEF2-B2DE009D9EF3}"/>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16F148D5-70A1-4FAF-95BD-885A8A5741B8}"/>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0AE32560-5066-4AA2-9911-44A0461D6BD9}"/>
            </a:ext>
          </a:extLst>
        </xdr:cNvPr>
        <xdr:cNvCxnSpPr/>
      </xdr:nvCxnSpPr>
      <xdr:spPr>
        <a:xfrm>
          <a:off x="164592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EC99C965-DC6A-491E-BF9E-039B24231473}"/>
            </a:ext>
          </a:extLst>
        </xdr:cNvPr>
        <xdr:cNvSpPr txBox="1"/>
      </xdr:nvSpPr>
      <xdr:spPr>
        <a:xfrm>
          <a:off x="160523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6FB41EE3-F82C-4C6A-9B8B-F879CAA8BE79}"/>
            </a:ext>
          </a:extLst>
        </xdr:cNvPr>
        <xdr:cNvCxnSpPr/>
      </xdr:nvCxnSpPr>
      <xdr:spPr>
        <a:xfrm>
          <a:off x="164592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683" name="テキスト ボックス 682">
          <a:extLst>
            <a:ext uri="{FF2B5EF4-FFF2-40B4-BE49-F238E27FC236}">
              <a16:creationId xmlns:a16="http://schemas.microsoft.com/office/drawing/2014/main" id="{59F2189F-0738-4B08-9F16-866A4E1DD805}"/>
            </a:ext>
          </a:extLst>
        </xdr:cNvPr>
        <xdr:cNvSpPr txBox="1"/>
      </xdr:nvSpPr>
      <xdr:spPr>
        <a:xfrm>
          <a:off x="15985051" y="980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A1681A0B-4703-4164-9E97-B4174B14CCD1}"/>
            </a:ext>
          </a:extLst>
        </xdr:cNvPr>
        <xdr:cNvCxnSpPr/>
      </xdr:nvCxnSpPr>
      <xdr:spPr>
        <a:xfrm>
          <a:off x="164592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685" name="テキスト ボックス 684">
          <a:extLst>
            <a:ext uri="{FF2B5EF4-FFF2-40B4-BE49-F238E27FC236}">
              <a16:creationId xmlns:a16="http://schemas.microsoft.com/office/drawing/2014/main" id="{D8C8F0E7-1254-44D8-873E-D0A584A951B2}"/>
            </a:ext>
          </a:extLst>
        </xdr:cNvPr>
        <xdr:cNvSpPr txBox="1"/>
      </xdr:nvSpPr>
      <xdr:spPr>
        <a:xfrm>
          <a:off x="15985051" y="93796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FB2E945C-07C1-4E6F-9780-34DDA5218DA6}"/>
            </a:ext>
          </a:extLst>
        </xdr:cNvPr>
        <xdr:cNvCxnSpPr/>
      </xdr:nvCxnSpPr>
      <xdr:spPr>
        <a:xfrm>
          <a:off x="164592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687" name="テキスト ボックス 686">
          <a:extLst>
            <a:ext uri="{FF2B5EF4-FFF2-40B4-BE49-F238E27FC236}">
              <a16:creationId xmlns:a16="http://schemas.microsoft.com/office/drawing/2014/main" id="{57C3F0EC-4B85-4661-ABC8-F0BF5B8AB58E}"/>
            </a:ext>
          </a:extLst>
        </xdr:cNvPr>
        <xdr:cNvSpPr txBox="1"/>
      </xdr:nvSpPr>
      <xdr:spPr>
        <a:xfrm>
          <a:off x="15985051" y="8941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B3E592BF-2EA5-4047-B853-4328FFE50849}"/>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9" name="テキスト ボックス 688">
          <a:extLst>
            <a:ext uri="{FF2B5EF4-FFF2-40B4-BE49-F238E27FC236}">
              <a16:creationId xmlns:a16="http://schemas.microsoft.com/office/drawing/2014/main" id="{1C4C3164-DD53-4F4C-A019-CEAA2E4A25EA}"/>
            </a:ext>
          </a:extLst>
        </xdr:cNvPr>
        <xdr:cNvSpPr txBox="1"/>
      </xdr:nvSpPr>
      <xdr:spPr>
        <a:xfrm>
          <a:off x="15985051" y="851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a:extLst>
            <a:ext uri="{FF2B5EF4-FFF2-40B4-BE49-F238E27FC236}">
              <a16:creationId xmlns:a16="http://schemas.microsoft.com/office/drawing/2014/main" id="{49DC83A2-70B2-496B-800B-02BECD559FC0}"/>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691" name="直線コネクタ 690">
          <a:extLst>
            <a:ext uri="{FF2B5EF4-FFF2-40B4-BE49-F238E27FC236}">
              <a16:creationId xmlns:a16="http://schemas.microsoft.com/office/drawing/2014/main" id="{08CE5534-38B0-4F8A-BEC1-F31DCBEFF0D3}"/>
            </a:ext>
          </a:extLst>
        </xdr:cNvPr>
        <xdr:cNvCxnSpPr/>
      </xdr:nvCxnSpPr>
      <xdr:spPr>
        <a:xfrm flipV="1">
          <a:off x="19954239" y="9160327"/>
          <a:ext cx="0" cy="1173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692" name="【学校施設】&#10;一人当たり面積最小値テキスト">
          <a:extLst>
            <a:ext uri="{FF2B5EF4-FFF2-40B4-BE49-F238E27FC236}">
              <a16:creationId xmlns:a16="http://schemas.microsoft.com/office/drawing/2014/main" id="{44468B52-9B51-4978-9AB3-98AA9F8FB1A4}"/>
            </a:ext>
          </a:extLst>
        </xdr:cNvPr>
        <xdr:cNvSpPr txBox="1"/>
      </xdr:nvSpPr>
      <xdr:spPr>
        <a:xfrm>
          <a:off x="19992975" y="10337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693" name="直線コネクタ 692">
          <a:extLst>
            <a:ext uri="{FF2B5EF4-FFF2-40B4-BE49-F238E27FC236}">
              <a16:creationId xmlns:a16="http://schemas.microsoft.com/office/drawing/2014/main" id="{ACB2AA45-B004-4D10-A933-F2412DFD65FF}"/>
            </a:ext>
          </a:extLst>
        </xdr:cNvPr>
        <xdr:cNvCxnSpPr/>
      </xdr:nvCxnSpPr>
      <xdr:spPr>
        <a:xfrm>
          <a:off x="19878675" y="1033358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694" name="【学校施設】&#10;一人当たり面積最大値テキスト">
          <a:extLst>
            <a:ext uri="{FF2B5EF4-FFF2-40B4-BE49-F238E27FC236}">
              <a16:creationId xmlns:a16="http://schemas.microsoft.com/office/drawing/2014/main" id="{8F96ADF0-EAE2-4E1E-90A2-ED5795204166}"/>
            </a:ext>
          </a:extLst>
        </xdr:cNvPr>
        <xdr:cNvSpPr txBox="1"/>
      </xdr:nvSpPr>
      <xdr:spPr>
        <a:xfrm>
          <a:off x="19992975" y="894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695" name="直線コネクタ 694">
          <a:extLst>
            <a:ext uri="{FF2B5EF4-FFF2-40B4-BE49-F238E27FC236}">
              <a16:creationId xmlns:a16="http://schemas.microsoft.com/office/drawing/2014/main" id="{CB94919B-765C-43D8-82D6-EEF92C1A7E92}"/>
            </a:ext>
          </a:extLst>
        </xdr:cNvPr>
        <xdr:cNvCxnSpPr/>
      </xdr:nvCxnSpPr>
      <xdr:spPr>
        <a:xfrm>
          <a:off x="19878675" y="91603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108323</xdr:rowOff>
    </xdr:from>
    <xdr:ext cx="469744" cy="259045"/>
    <xdr:sp macro="" textlink="">
      <xdr:nvSpPr>
        <xdr:cNvPr id="696" name="【学校施設】&#10;一人当たり面積平均値テキスト">
          <a:extLst>
            <a:ext uri="{FF2B5EF4-FFF2-40B4-BE49-F238E27FC236}">
              <a16:creationId xmlns:a16="http://schemas.microsoft.com/office/drawing/2014/main" id="{5C5276AD-9B45-4020-BDD0-6AB305438274}"/>
            </a:ext>
          </a:extLst>
        </xdr:cNvPr>
        <xdr:cNvSpPr txBox="1"/>
      </xdr:nvSpPr>
      <xdr:spPr>
        <a:xfrm>
          <a:off x="19992975" y="99920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697" name="フローチャート: 判断 696">
          <a:extLst>
            <a:ext uri="{FF2B5EF4-FFF2-40B4-BE49-F238E27FC236}">
              <a16:creationId xmlns:a16="http://schemas.microsoft.com/office/drawing/2014/main" id="{667391F6-A966-435E-B25C-9E0B8C2F0A84}"/>
            </a:ext>
          </a:extLst>
        </xdr:cNvPr>
        <xdr:cNvSpPr/>
      </xdr:nvSpPr>
      <xdr:spPr>
        <a:xfrm>
          <a:off x="19897725" y="1013749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698" name="フローチャート: 判断 697">
          <a:extLst>
            <a:ext uri="{FF2B5EF4-FFF2-40B4-BE49-F238E27FC236}">
              <a16:creationId xmlns:a16="http://schemas.microsoft.com/office/drawing/2014/main" id="{397C292B-52B8-4D87-B56B-BC5050A64064}"/>
            </a:ext>
          </a:extLst>
        </xdr:cNvPr>
        <xdr:cNvSpPr/>
      </xdr:nvSpPr>
      <xdr:spPr>
        <a:xfrm>
          <a:off x="19154775" y="101352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699" name="フローチャート: 判断 698">
          <a:extLst>
            <a:ext uri="{FF2B5EF4-FFF2-40B4-BE49-F238E27FC236}">
              <a16:creationId xmlns:a16="http://schemas.microsoft.com/office/drawing/2014/main" id="{4F6FB800-5547-4B8D-9F42-1CDCF54E753B}"/>
            </a:ext>
          </a:extLst>
        </xdr:cNvPr>
        <xdr:cNvSpPr/>
      </xdr:nvSpPr>
      <xdr:spPr>
        <a:xfrm>
          <a:off x="18345150" y="1014579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700" name="フローチャート: 判断 699">
          <a:extLst>
            <a:ext uri="{FF2B5EF4-FFF2-40B4-BE49-F238E27FC236}">
              <a16:creationId xmlns:a16="http://schemas.microsoft.com/office/drawing/2014/main" id="{FD6EBA94-AF85-402D-9283-D56D7CE4AC46}"/>
            </a:ext>
          </a:extLst>
        </xdr:cNvPr>
        <xdr:cNvSpPr/>
      </xdr:nvSpPr>
      <xdr:spPr>
        <a:xfrm>
          <a:off x="17554575" y="1015592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701" name="フローチャート: 判断 700">
          <a:extLst>
            <a:ext uri="{FF2B5EF4-FFF2-40B4-BE49-F238E27FC236}">
              <a16:creationId xmlns:a16="http://schemas.microsoft.com/office/drawing/2014/main" id="{7259DD4B-3AB8-456A-8F68-BC2CD53B872C}"/>
            </a:ext>
          </a:extLst>
        </xdr:cNvPr>
        <xdr:cNvSpPr/>
      </xdr:nvSpPr>
      <xdr:spPr>
        <a:xfrm>
          <a:off x="16754475" y="1015281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E39A987C-A841-42A8-AC0D-4FEA1709BE1D}"/>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F2799579-D7C2-401E-BBD1-5DAD689B3CD3}"/>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8B7D9B8B-58B8-4DDE-91EB-FE74A3B87E26}"/>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B7540315-DAF8-4773-9943-0A3E7F9BB6E8}"/>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41406142-2DD2-4AAA-BDC4-6265E5F69C12}"/>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107117</xdr:rowOff>
    </xdr:from>
    <xdr:to>
      <xdr:col>116</xdr:col>
      <xdr:colOff>114300</xdr:colOff>
      <xdr:row>63</xdr:row>
      <xdr:rowOff>37267</xdr:rowOff>
    </xdr:to>
    <xdr:sp macro="" textlink="">
      <xdr:nvSpPr>
        <xdr:cNvPr id="707" name="楕円 706">
          <a:extLst>
            <a:ext uri="{FF2B5EF4-FFF2-40B4-BE49-F238E27FC236}">
              <a16:creationId xmlns:a16="http://schemas.microsoft.com/office/drawing/2014/main" id="{B759505D-3316-47E7-9840-7FE2582065D7}"/>
            </a:ext>
          </a:extLst>
        </xdr:cNvPr>
        <xdr:cNvSpPr/>
      </xdr:nvSpPr>
      <xdr:spPr>
        <a:xfrm>
          <a:off x="19897725" y="1015281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85544</xdr:rowOff>
    </xdr:from>
    <xdr:ext cx="469744" cy="259045"/>
    <xdr:sp macro="" textlink="">
      <xdr:nvSpPr>
        <xdr:cNvPr id="708" name="【学校施設】&#10;一人当たり面積該当値テキスト">
          <a:extLst>
            <a:ext uri="{FF2B5EF4-FFF2-40B4-BE49-F238E27FC236}">
              <a16:creationId xmlns:a16="http://schemas.microsoft.com/office/drawing/2014/main" id="{7A4C6689-43CF-4BD3-9C49-F3EEF42A7A01}"/>
            </a:ext>
          </a:extLst>
        </xdr:cNvPr>
        <xdr:cNvSpPr txBox="1"/>
      </xdr:nvSpPr>
      <xdr:spPr>
        <a:xfrm>
          <a:off x="19992975" y="10137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109768</xdr:rowOff>
    </xdr:from>
    <xdr:to>
      <xdr:col>112</xdr:col>
      <xdr:colOff>38100</xdr:colOff>
      <xdr:row>63</xdr:row>
      <xdr:rowOff>39918</xdr:rowOff>
    </xdr:to>
    <xdr:sp macro="" textlink="">
      <xdr:nvSpPr>
        <xdr:cNvPr id="709" name="楕円 708">
          <a:extLst>
            <a:ext uri="{FF2B5EF4-FFF2-40B4-BE49-F238E27FC236}">
              <a16:creationId xmlns:a16="http://schemas.microsoft.com/office/drawing/2014/main" id="{03408FD4-C802-48C2-93F8-1C0150422082}"/>
            </a:ext>
          </a:extLst>
        </xdr:cNvPr>
        <xdr:cNvSpPr/>
      </xdr:nvSpPr>
      <xdr:spPr>
        <a:xfrm>
          <a:off x="19154775" y="1015546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157917</xdr:rowOff>
    </xdr:from>
    <xdr:to>
      <xdr:col>116</xdr:col>
      <xdr:colOff>63500</xdr:colOff>
      <xdr:row>62</xdr:row>
      <xdr:rowOff>160568</xdr:rowOff>
    </xdr:to>
    <xdr:cxnSp macro="">
      <xdr:nvCxnSpPr>
        <xdr:cNvPr id="710" name="直線コネクタ 709">
          <a:extLst>
            <a:ext uri="{FF2B5EF4-FFF2-40B4-BE49-F238E27FC236}">
              <a16:creationId xmlns:a16="http://schemas.microsoft.com/office/drawing/2014/main" id="{0F8BE4FC-2C1F-4365-AC59-3B5C24600EA8}"/>
            </a:ext>
          </a:extLst>
        </xdr:cNvPr>
        <xdr:cNvCxnSpPr/>
      </xdr:nvCxnSpPr>
      <xdr:spPr>
        <a:xfrm flipV="1">
          <a:off x="19202400" y="10209967"/>
          <a:ext cx="752475" cy="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112466</xdr:rowOff>
    </xdr:from>
    <xdr:to>
      <xdr:col>107</xdr:col>
      <xdr:colOff>101600</xdr:colOff>
      <xdr:row>63</xdr:row>
      <xdr:rowOff>42616</xdr:rowOff>
    </xdr:to>
    <xdr:sp macro="" textlink="">
      <xdr:nvSpPr>
        <xdr:cNvPr id="711" name="楕円 710">
          <a:extLst>
            <a:ext uri="{FF2B5EF4-FFF2-40B4-BE49-F238E27FC236}">
              <a16:creationId xmlns:a16="http://schemas.microsoft.com/office/drawing/2014/main" id="{15491486-5B33-4AC6-B2BE-3F01C4C37B15}"/>
            </a:ext>
          </a:extLst>
        </xdr:cNvPr>
        <xdr:cNvSpPr/>
      </xdr:nvSpPr>
      <xdr:spPr>
        <a:xfrm>
          <a:off x="18345150" y="1016134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160568</xdr:rowOff>
    </xdr:from>
    <xdr:to>
      <xdr:col>111</xdr:col>
      <xdr:colOff>177800</xdr:colOff>
      <xdr:row>62</xdr:row>
      <xdr:rowOff>163266</xdr:rowOff>
    </xdr:to>
    <xdr:cxnSp macro="">
      <xdr:nvCxnSpPr>
        <xdr:cNvPr id="712" name="直線コネクタ 711">
          <a:extLst>
            <a:ext uri="{FF2B5EF4-FFF2-40B4-BE49-F238E27FC236}">
              <a16:creationId xmlns:a16="http://schemas.microsoft.com/office/drawing/2014/main" id="{9C4CD89E-AE00-4AFC-B8B0-DBD742D4AB09}"/>
            </a:ext>
          </a:extLst>
        </xdr:cNvPr>
        <xdr:cNvCxnSpPr/>
      </xdr:nvCxnSpPr>
      <xdr:spPr>
        <a:xfrm flipV="1">
          <a:off x="18392775" y="10212618"/>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116170</xdr:rowOff>
    </xdr:from>
    <xdr:to>
      <xdr:col>102</xdr:col>
      <xdr:colOff>165100</xdr:colOff>
      <xdr:row>63</xdr:row>
      <xdr:rowOff>46320</xdr:rowOff>
    </xdr:to>
    <xdr:sp macro="" textlink="">
      <xdr:nvSpPr>
        <xdr:cNvPr id="713" name="楕円 712">
          <a:extLst>
            <a:ext uri="{FF2B5EF4-FFF2-40B4-BE49-F238E27FC236}">
              <a16:creationId xmlns:a16="http://schemas.microsoft.com/office/drawing/2014/main" id="{EFC11918-C80E-47A8-8F86-D90A6352E1F2}"/>
            </a:ext>
          </a:extLst>
        </xdr:cNvPr>
        <xdr:cNvSpPr/>
      </xdr:nvSpPr>
      <xdr:spPr>
        <a:xfrm>
          <a:off x="17554575" y="101650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163266</xdr:rowOff>
    </xdr:from>
    <xdr:to>
      <xdr:col>107</xdr:col>
      <xdr:colOff>50800</xdr:colOff>
      <xdr:row>62</xdr:row>
      <xdr:rowOff>166970</xdr:rowOff>
    </xdr:to>
    <xdr:cxnSp macro="">
      <xdr:nvCxnSpPr>
        <xdr:cNvPr id="714" name="直線コネクタ 713">
          <a:extLst>
            <a:ext uri="{FF2B5EF4-FFF2-40B4-BE49-F238E27FC236}">
              <a16:creationId xmlns:a16="http://schemas.microsoft.com/office/drawing/2014/main" id="{CDB0A3C4-4814-4493-8ACE-6F55EA5818F0}"/>
            </a:ext>
          </a:extLst>
        </xdr:cNvPr>
        <xdr:cNvCxnSpPr/>
      </xdr:nvCxnSpPr>
      <xdr:spPr>
        <a:xfrm flipV="1">
          <a:off x="17602200" y="10208966"/>
          <a:ext cx="790575"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119552</xdr:rowOff>
    </xdr:from>
    <xdr:to>
      <xdr:col>98</xdr:col>
      <xdr:colOff>38100</xdr:colOff>
      <xdr:row>63</xdr:row>
      <xdr:rowOff>49702</xdr:rowOff>
    </xdr:to>
    <xdr:sp macro="" textlink="">
      <xdr:nvSpPr>
        <xdr:cNvPr id="715" name="楕円 714">
          <a:extLst>
            <a:ext uri="{FF2B5EF4-FFF2-40B4-BE49-F238E27FC236}">
              <a16:creationId xmlns:a16="http://schemas.microsoft.com/office/drawing/2014/main" id="{3CBC9776-1117-4330-AFCB-AEC9E3A5DF8D}"/>
            </a:ext>
          </a:extLst>
        </xdr:cNvPr>
        <xdr:cNvSpPr/>
      </xdr:nvSpPr>
      <xdr:spPr>
        <a:xfrm>
          <a:off x="16754475" y="1017160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166970</xdr:rowOff>
    </xdr:from>
    <xdr:to>
      <xdr:col>102</xdr:col>
      <xdr:colOff>114300</xdr:colOff>
      <xdr:row>62</xdr:row>
      <xdr:rowOff>170352</xdr:rowOff>
    </xdr:to>
    <xdr:cxnSp macro="">
      <xdr:nvCxnSpPr>
        <xdr:cNvPr id="716" name="直線コネクタ 715">
          <a:extLst>
            <a:ext uri="{FF2B5EF4-FFF2-40B4-BE49-F238E27FC236}">
              <a16:creationId xmlns:a16="http://schemas.microsoft.com/office/drawing/2014/main" id="{872CD210-1331-4A36-A934-6AB6F9636808}"/>
            </a:ext>
          </a:extLst>
        </xdr:cNvPr>
        <xdr:cNvCxnSpPr/>
      </xdr:nvCxnSpPr>
      <xdr:spPr>
        <a:xfrm flipV="1">
          <a:off x="16802100" y="1021267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36237</xdr:rowOff>
    </xdr:from>
    <xdr:ext cx="469744" cy="259045"/>
    <xdr:sp macro="" textlink="">
      <xdr:nvSpPr>
        <xdr:cNvPr id="717" name="n_1aveValue【学校施設】&#10;一人当たり面積">
          <a:extLst>
            <a:ext uri="{FF2B5EF4-FFF2-40B4-BE49-F238E27FC236}">
              <a16:creationId xmlns:a16="http://schemas.microsoft.com/office/drawing/2014/main" id="{D6BBEA72-9306-4D08-8A80-B60A249D0F12}"/>
            </a:ext>
          </a:extLst>
        </xdr:cNvPr>
        <xdr:cNvSpPr txBox="1"/>
      </xdr:nvSpPr>
      <xdr:spPr>
        <a:xfrm>
          <a:off x="18983402" y="992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43598</xdr:rowOff>
    </xdr:from>
    <xdr:ext cx="469744" cy="259045"/>
    <xdr:sp macro="" textlink="">
      <xdr:nvSpPr>
        <xdr:cNvPr id="718" name="n_2aveValue【学校施設】&#10;一人当たり面積">
          <a:extLst>
            <a:ext uri="{FF2B5EF4-FFF2-40B4-BE49-F238E27FC236}">
              <a16:creationId xmlns:a16="http://schemas.microsoft.com/office/drawing/2014/main" id="{9F16DB46-2371-4DD7-AB07-5EE8FC4F13D6}"/>
            </a:ext>
          </a:extLst>
        </xdr:cNvPr>
        <xdr:cNvSpPr txBox="1"/>
      </xdr:nvSpPr>
      <xdr:spPr>
        <a:xfrm>
          <a:off x="18183302" y="993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50547</xdr:rowOff>
    </xdr:from>
    <xdr:ext cx="469744" cy="259045"/>
    <xdr:sp macro="" textlink="">
      <xdr:nvSpPr>
        <xdr:cNvPr id="719" name="n_3aveValue【学校施設】&#10;一人当たり面積">
          <a:extLst>
            <a:ext uri="{FF2B5EF4-FFF2-40B4-BE49-F238E27FC236}">
              <a16:creationId xmlns:a16="http://schemas.microsoft.com/office/drawing/2014/main" id="{BB2E8D22-1E46-420C-980E-27B4A2B62E6A}"/>
            </a:ext>
          </a:extLst>
        </xdr:cNvPr>
        <xdr:cNvSpPr txBox="1"/>
      </xdr:nvSpPr>
      <xdr:spPr>
        <a:xfrm>
          <a:off x="17383202" y="993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53794</xdr:rowOff>
    </xdr:from>
    <xdr:ext cx="469744" cy="259045"/>
    <xdr:sp macro="" textlink="">
      <xdr:nvSpPr>
        <xdr:cNvPr id="720" name="n_4aveValue【学校施設】&#10;一人当たり面積">
          <a:extLst>
            <a:ext uri="{FF2B5EF4-FFF2-40B4-BE49-F238E27FC236}">
              <a16:creationId xmlns:a16="http://schemas.microsoft.com/office/drawing/2014/main" id="{9B5F4AF5-055E-41CA-9E5A-E8868B2C94F3}"/>
            </a:ext>
          </a:extLst>
        </xdr:cNvPr>
        <xdr:cNvSpPr txBox="1"/>
      </xdr:nvSpPr>
      <xdr:spPr>
        <a:xfrm>
          <a:off x="16592627" y="9937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31045</xdr:rowOff>
    </xdr:from>
    <xdr:ext cx="469744" cy="259045"/>
    <xdr:sp macro="" textlink="">
      <xdr:nvSpPr>
        <xdr:cNvPr id="721" name="n_1mainValue【学校施設】&#10;一人当たり面積">
          <a:extLst>
            <a:ext uri="{FF2B5EF4-FFF2-40B4-BE49-F238E27FC236}">
              <a16:creationId xmlns:a16="http://schemas.microsoft.com/office/drawing/2014/main" id="{4B910143-D965-4F74-AD2C-0D667CA32C14}"/>
            </a:ext>
          </a:extLst>
        </xdr:cNvPr>
        <xdr:cNvSpPr txBox="1"/>
      </xdr:nvSpPr>
      <xdr:spPr>
        <a:xfrm>
          <a:off x="18983402" y="10238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33743</xdr:rowOff>
    </xdr:from>
    <xdr:ext cx="469744" cy="259045"/>
    <xdr:sp macro="" textlink="">
      <xdr:nvSpPr>
        <xdr:cNvPr id="722" name="n_2mainValue【学校施設】&#10;一人当たり面積">
          <a:extLst>
            <a:ext uri="{FF2B5EF4-FFF2-40B4-BE49-F238E27FC236}">
              <a16:creationId xmlns:a16="http://schemas.microsoft.com/office/drawing/2014/main" id="{1D34BADA-35B7-4F84-857D-15561985CA03}"/>
            </a:ext>
          </a:extLst>
        </xdr:cNvPr>
        <xdr:cNvSpPr txBox="1"/>
      </xdr:nvSpPr>
      <xdr:spPr>
        <a:xfrm>
          <a:off x="18183302" y="1024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37447</xdr:rowOff>
    </xdr:from>
    <xdr:ext cx="469744" cy="259045"/>
    <xdr:sp macro="" textlink="">
      <xdr:nvSpPr>
        <xdr:cNvPr id="723" name="n_3mainValue【学校施設】&#10;一人当たり面積">
          <a:extLst>
            <a:ext uri="{FF2B5EF4-FFF2-40B4-BE49-F238E27FC236}">
              <a16:creationId xmlns:a16="http://schemas.microsoft.com/office/drawing/2014/main" id="{767FFA92-A2A8-4B52-9158-EBC335D9F15D}"/>
            </a:ext>
          </a:extLst>
        </xdr:cNvPr>
        <xdr:cNvSpPr txBox="1"/>
      </xdr:nvSpPr>
      <xdr:spPr>
        <a:xfrm>
          <a:off x="17383202" y="10248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40829</xdr:rowOff>
    </xdr:from>
    <xdr:ext cx="469744" cy="259045"/>
    <xdr:sp macro="" textlink="">
      <xdr:nvSpPr>
        <xdr:cNvPr id="724" name="n_4mainValue【学校施設】&#10;一人当たり面積">
          <a:extLst>
            <a:ext uri="{FF2B5EF4-FFF2-40B4-BE49-F238E27FC236}">
              <a16:creationId xmlns:a16="http://schemas.microsoft.com/office/drawing/2014/main" id="{644F6C89-7A99-4B10-B0EF-CC823B0658BA}"/>
            </a:ext>
          </a:extLst>
        </xdr:cNvPr>
        <xdr:cNvSpPr txBox="1"/>
      </xdr:nvSpPr>
      <xdr:spPr>
        <a:xfrm>
          <a:off x="16592627" y="1025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4FE3F081-6BEA-4BEA-9F11-8C5078F3DB87}"/>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147D4B67-F9EE-4F33-B0BE-EEBD550D26A9}"/>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EBBCE747-D16B-4406-BE8B-C6AA2CAFC05C}"/>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B0F6B5D3-54ED-43E8-B98A-9A317499E13A}"/>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FED3DFFB-E2F7-4220-B54D-FE40FF1343F7}"/>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6F7FDDDA-9E42-48FF-87AB-5E8755F62890}"/>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9A2844FA-5639-400E-93DD-6907FFE5A662}"/>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6843693C-0B36-4038-A6F1-89698EE9CC49}"/>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1A001D0E-1C19-40FE-A3C3-88B49F8B9489}"/>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0356FA1A-4424-42B0-BB8B-18F976424232}"/>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918E5068-A0C7-4551-8C14-2C9B5EE9B68C}"/>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BA1329A3-9DAB-47D0-981C-31639C0598E1}"/>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EDF17A8B-90C9-4B24-BF5B-F8839DF9F9CD}"/>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F8B9A047-F3B3-4904-A15B-9419649CF276}"/>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56EFB41C-9FA4-4B4C-A104-6543CC66D27F}"/>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2A42BAFC-5F07-4D03-BCE6-ADAE5DAC3F0B}"/>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8903E9F8-2453-4634-948F-64DBC06D52DA}"/>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F179CEA4-4331-4E9E-9DF5-03A6E90F16E5}"/>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125D03B4-9FCF-4F61-9608-1F2C08882E11}"/>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B22B6F9A-AFB0-4021-BE22-B4E6EB1B59C7}"/>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5" name="テキスト ボックス 744">
          <a:extLst>
            <a:ext uri="{FF2B5EF4-FFF2-40B4-BE49-F238E27FC236}">
              <a16:creationId xmlns:a16="http://schemas.microsoft.com/office/drawing/2014/main" id="{ACD56B47-DD2A-444B-A64C-95B48838B4DC}"/>
            </a:ext>
          </a:extLst>
        </xdr:cNvPr>
        <xdr:cNvSpPr txBox="1"/>
      </xdr:nvSpPr>
      <xdr:spPr>
        <a:xfrm>
          <a:off x="10903736" y="12475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54247C0A-6923-4E66-A2A8-587467403DA2}"/>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7" name="【児童館】&#10;有形固定資産減価償却率グラフ枠">
          <a:extLst>
            <a:ext uri="{FF2B5EF4-FFF2-40B4-BE49-F238E27FC236}">
              <a16:creationId xmlns:a16="http://schemas.microsoft.com/office/drawing/2014/main" id="{6DDFB13C-EED1-44FD-AA0C-E4EBF1553A1B}"/>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8" name="直線コネクタ 747">
          <a:extLst>
            <a:ext uri="{FF2B5EF4-FFF2-40B4-BE49-F238E27FC236}">
              <a16:creationId xmlns:a16="http://schemas.microsoft.com/office/drawing/2014/main" id="{490F3241-D041-4F16-99E6-2A99D1758955}"/>
            </a:ext>
          </a:extLst>
        </xdr:cNvPr>
        <xdr:cNvCxnSpPr/>
      </xdr:nvCxnSpPr>
      <xdr:spPr>
        <a:xfrm flipV="1">
          <a:off x="14696439" y="12611100"/>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9" name="【児童館】&#10;有形固定資産減価償却率最小値テキスト">
          <a:extLst>
            <a:ext uri="{FF2B5EF4-FFF2-40B4-BE49-F238E27FC236}">
              <a16:creationId xmlns:a16="http://schemas.microsoft.com/office/drawing/2014/main" id="{6119BC46-BF00-4CC9-9106-A3217FA86E58}"/>
            </a:ext>
          </a:extLst>
        </xdr:cNvPr>
        <xdr:cNvSpPr txBox="1"/>
      </xdr:nvSpPr>
      <xdr:spPr>
        <a:xfrm>
          <a:off x="14735175" y="1380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50" name="直線コネクタ 749">
          <a:extLst>
            <a:ext uri="{FF2B5EF4-FFF2-40B4-BE49-F238E27FC236}">
              <a16:creationId xmlns:a16="http://schemas.microsoft.com/office/drawing/2014/main" id="{C0A33732-83B2-4213-A776-37F754EE431D}"/>
            </a:ext>
          </a:extLst>
        </xdr:cNvPr>
        <xdr:cNvCxnSpPr/>
      </xdr:nvCxnSpPr>
      <xdr:spPr>
        <a:xfrm>
          <a:off x="14611350" y="138017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51" name="【児童館】&#10;有形固定資産減価償却率最大値テキスト">
          <a:extLst>
            <a:ext uri="{FF2B5EF4-FFF2-40B4-BE49-F238E27FC236}">
              <a16:creationId xmlns:a16="http://schemas.microsoft.com/office/drawing/2014/main" id="{5C1389FF-84C6-4A91-B54B-1B6EB082E5F6}"/>
            </a:ext>
          </a:extLst>
        </xdr:cNvPr>
        <xdr:cNvSpPr txBox="1"/>
      </xdr:nvSpPr>
      <xdr:spPr>
        <a:xfrm>
          <a:off x="14735175" y="12399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2" name="直線コネクタ 751">
          <a:extLst>
            <a:ext uri="{FF2B5EF4-FFF2-40B4-BE49-F238E27FC236}">
              <a16:creationId xmlns:a16="http://schemas.microsoft.com/office/drawing/2014/main" id="{A1742524-EF72-4365-8762-41E8628B23FD}"/>
            </a:ext>
          </a:extLst>
        </xdr:cNvPr>
        <xdr:cNvCxnSpPr/>
      </xdr:nvCxnSpPr>
      <xdr:spPr>
        <a:xfrm>
          <a:off x="14611350" y="126111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58438</xdr:rowOff>
    </xdr:from>
    <xdr:ext cx="405111" cy="259045"/>
    <xdr:sp macro="" textlink="">
      <xdr:nvSpPr>
        <xdr:cNvPr id="753" name="【児童館】&#10;有形固定資産減価償却率平均値テキスト">
          <a:extLst>
            <a:ext uri="{FF2B5EF4-FFF2-40B4-BE49-F238E27FC236}">
              <a16:creationId xmlns:a16="http://schemas.microsoft.com/office/drawing/2014/main" id="{F2B49B36-4DF7-42CE-8611-F1BFD782B61D}"/>
            </a:ext>
          </a:extLst>
        </xdr:cNvPr>
        <xdr:cNvSpPr txBox="1"/>
      </xdr:nvSpPr>
      <xdr:spPr>
        <a:xfrm>
          <a:off x="14735175" y="13183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80011</xdr:rowOff>
    </xdr:from>
    <xdr:to>
      <xdr:col>85</xdr:col>
      <xdr:colOff>177800</xdr:colOff>
      <xdr:row>82</xdr:row>
      <xdr:rowOff>10161</xdr:rowOff>
    </xdr:to>
    <xdr:sp macro="" textlink="">
      <xdr:nvSpPr>
        <xdr:cNvPr id="754" name="フローチャート: 判断 753">
          <a:extLst>
            <a:ext uri="{FF2B5EF4-FFF2-40B4-BE49-F238E27FC236}">
              <a16:creationId xmlns:a16="http://schemas.microsoft.com/office/drawing/2014/main" id="{5A936FBC-FD3B-43C4-9C19-BA61698A2B95}"/>
            </a:ext>
          </a:extLst>
        </xdr:cNvPr>
        <xdr:cNvSpPr/>
      </xdr:nvSpPr>
      <xdr:spPr>
        <a:xfrm>
          <a:off x="14649450" y="1320863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152400</xdr:rowOff>
    </xdr:from>
    <xdr:to>
      <xdr:col>81</xdr:col>
      <xdr:colOff>101600</xdr:colOff>
      <xdr:row>82</xdr:row>
      <xdr:rowOff>82550</xdr:rowOff>
    </xdr:to>
    <xdr:sp macro="" textlink="">
      <xdr:nvSpPr>
        <xdr:cNvPr id="755" name="フローチャート: 判断 754">
          <a:extLst>
            <a:ext uri="{FF2B5EF4-FFF2-40B4-BE49-F238E27FC236}">
              <a16:creationId xmlns:a16="http://schemas.microsoft.com/office/drawing/2014/main" id="{0ABAF4DA-5474-4D87-B099-CF703CC68C02}"/>
            </a:ext>
          </a:extLst>
        </xdr:cNvPr>
        <xdr:cNvSpPr/>
      </xdr:nvSpPr>
      <xdr:spPr>
        <a:xfrm>
          <a:off x="13887450" y="132778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5080</xdr:rowOff>
    </xdr:from>
    <xdr:to>
      <xdr:col>76</xdr:col>
      <xdr:colOff>165100</xdr:colOff>
      <xdr:row>82</xdr:row>
      <xdr:rowOff>106680</xdr:rowOff>
    </xdr:to>
    <xdr:sp macro="" textlink="">
      <xdr:nvSpPr>
        <xdr:cNvPr id="756" name="フローチャート: 判断 755">
          <a:extLst>
            <a:ext uri="{FF2B5EF4-FFF2-40B4-BE49-F238E27FC236}">
              <a16:creationId xmlns:a16="http://schemas.microsoft.com/office/drawing/2014/main" id="{0FBFC682-92C0-4AA1-8837-65771FFF393D}"/>
            </a:ext>
          </a:extLst>
        </xdr:cNvPr>
        <xdr:cNvSpPr/>
      </xdr:nvSpPr>
      <xdr:spPr>
        <a:xfrm>
          <a:off x="13096875" y="132956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165100</xdr:rowOff>
    </xdr:from>
    <xdr:to>
      <xdr:col>72</xdr:col>
      <xdr:colOff>38100</xdr:colOff>
      <xdr:row>82</xdr:row>
      <xdr:rowOff>95250</xdr:rowOff>
    </xdr:to>
    <xdr:sp macro="" textlink="">
      <xdr:nvSpPr>
        <xdr:cNvPr id="757" name="フローチャート: 判断 756">
          <a:extLst>
            <a:ext uri="{FF2B5EF4-FFF2-40B4-BE49-F238E27FC236}">
              <a16:creationId xmlns:a16="http://schemas.microsoft.com/office/drawing/2014/main" id="{B3C5F919-BBA1-4DA5-BE91-07262B60D31C}"/>
            </a:ext>
          </a:extLst>
        </xdr:cNvPr>
        <xdr:cNvSpPr/>
      </xdr:nvSpPr>
      <xdr:spPr>
        <a:xfrm>
          <a:off x="12296775" y="132873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36830</xdr:rowOff>
    </xdr:from>
    <xdr:to>
      <xdr:col>67</xdr:col>
      <xdr:colOff>101600</xdr:colOff>
      <xdr:row>82</xdr:row>
      <xdr:rowOff>138430</xdr:rowOff>
    </xdr:to>
    <xdr:sp macro="" textlink="">
      <xdr:nvSpPr>
        <xdr:cNvPr id="758" name="フローチャート: 判断 757">
          <a:extLst>
            <a:ext uri="{FF2B5EF4-FFF2-40B4-BE49-F238E27FC236}">
              <a16:creationId xmlns:a16="http://schemas.microsoft.com/office/drawing/2014/main" id="{A4438148-4973-4A48-AF6C-567B103DE427}"/>
            </a:ext>
          </a:extLst>
        </xdr:cNvPr>
        <xdr:cNvSpPr/>
      </xdr:nvSpPr>
      <xdr:spPr>
        <a:xfrm>
          <a:off x="11487150" y="133242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6776F3EF-3BD6-470D-B238-0A8CCD378066}"/>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DFBFDE62-E109-4BED-9469-56146005045D}"/>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258301FE-4851-4A02-9440-C32A11BD4218}"/>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DF7DF9B1-1463-4E9B-8C85-A6F51DB52316}"/>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DC6FC5EE-2113-41DF-A619-3B9579D03012}"/>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105411</xdr:rowOff>
    </xdr:from>
    <xdr:to>
      <xdr:col>85</xdr:col>
      <xdr:colOff>177800</xdr:colOff>
      <xdr:row>81</xdr:row>
      <xdr:rowOff>35561</xdr:rowOff>
    </xdr:to>
    <xdr:sp macro="" textlink="">
      <xdr:nvSpPr>
        <xdr:cNvPr id="764" name="楕円 763">
          <a:extLst>
            <a:ext uri="{FF2B5EF4-FFF2-40B4-BE49-F238E27FC236}">
              <a16:creationId xmlns:a16="http://schemas.microsoft.com/office/drawing/2014/main" id="{CEE50312-EB81-4C31-B0B1-5F0B0BCE7AEA}"/>
            </a:ext>
          </a:extLst>
        </xdr:cNvPr>
        <xdr:cNvSpPr/>
      </xdr:nvSpPr>
      <xdr:spPr>
        <a:xfrm>
          <a:off x="14649450" y="130657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128288</xdr:rowOff>
    </xdr:from>
    <xdr:ext cx="405111" cy="259045"/>
    <xdr:sp macro="" textlink="">
      <xdr:nvSpPr>
        <xdr:cNvPr id="765" name="【児童館】&#10;有形固定資産減価償却率該当値テキスト">
          <a:extLst>
            <a:ext uri="{FF2B5EF4-FFF2-40B4-BE49-F238E27FC236}">
              <a16:creationId xmlns:a16="http://schemas.microsoft.com/office/drawing/2014/main" id="{7886991C-276F-45A9-9408-55AF1486373D}"/>
            </a:ext>
          </a:extLst>
        </xdr:cNvPr>
        <xdr:cNvSpPr txBox="1"/>
      </xdr:nvSpPr>
      <xdr:spPr>
        <a:xfrm>
          <a:off x="14735175" y="12926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86361</xdr:rowOff>
    </xdr:from>
    <xdr:to>
      <xdr:col>81</xdr:col>
      <xdr:colOff>101600</xdr:colOff>
      <xdr:row>81</xdr:row>
      <xdr:rowOff>16511</xdr:rowOff>
    </xdr:to>
    <xdr:sp macro="" textlink="">
      <xdr:nvSpPr>
        <xdr:cNvPr id="766" name="楕円 765">
          <a:extLst>
            <a:ext uri="{FF2B5EF4-FFF2-40B4-BE49-F238E27FC236}">
              <a16:creationId xmlns:a16="http://schemas.microsoft.com/office/drawing/2014/main" id="{2B764ECF-22FF-4913-B55E-88896FE6D08E}"/>
            </a:ext>
          </a:extLst>
        </xdr:cNvPr>
        <xdr:cNvSpPr/>
      </xdr:nvSpPr>
      <xdr:spPr>
        <a:xfrm>
          <a:off x="13887450" y="1304671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137161</xdr:rowOff>
    </xdr:from>
    <xdr:to>
      <xdr:col>85</xdr:col>
      <xdr:colOff>127000</xdr:colOff>
      <xdr:row>80</xdr:row>
      <xdr:rowOff>156211</xdr:rowOff>
    </xdr:to>
    <xdr:cxnSp macro="">
      <xdr:nvCxnSpPr>
        <xdr:cNvPr id="767" name="直線コネクタ 766">
          <a:extLst>
            <a:ext uri="{FF2B5EF4-FFF2-40B4-BE49-F238E27FC236}">
              <a16:creationId xmlns:a16="http://schemas.microsoft.com/office/drawing/2014/main" id="{C84629ED-80D2-4E29-B427-B4D9A8933985}"/>
            </a:ext>
          </a:extLst>
        </xdr:cNvPr>
        <xdr:cNvCxnSpPr/>
      </xdr:nvCxnSpPr>
      <xdr:spPr>
        <a:xfrm>
          <a:off x="13935075" y="13103861"/>
          <a:ext cx="762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60961</xdr:rowOff>
    </xdr:from>
    <xdr:to>
      <xdr:col>76</xdr:col>
      <xdr:colOff>165100</xdr:colOff>
      <xdr:row>80</xdr:row>
      <xdr:rowOff>162561</xdr:rowOff>
    </xdr:to>
    <xdr:sp macro="" textlink="">
      <xdr:nvSpPr>
        <xdr:cNvPr id="768" name="楕円 767">
          <a:extLst>
            <a:ext uri="{FF2B5EF4-FFF2-40B4-BE49-F238E27FC236}">
              <a16:creationId xmlns:a16="http://schemas.microsoft.com/office/drawing/2014/main" id="{64007320-721C-46F0-979C-8C6DA6AD08AE}"/>
            </a:ext>
          </a:extLst>
        </xdr:cNvPr>
        <xdr:cNvSpPr/>
      </xdr:nvSpPr>
      <xdr:spPr>
        <a:xfrm>
          <a:off x="13096875" y="130276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111761</xdr:rowOff>
    </xdr:from>
    <xdr:to>
      <xdr:col>81</xdr:col>
      <xdr:colOff>50800</xdr:colOff>
      <xdr:row>80</xdr:row>
      <xdr:rowOff>137161</xdr:rowOff>
    </xdr:to>
    <xdr:cxnSp macro="">
      <xdr:nvCxnSpPr>
        <xdr:cNvPr id="769" name="直線コネクタ 768">
          <a:extLst>
            <a:ext uri="{FF2B5EF4-FFF2-40B4-BE49-F238E27FC236}">
              <a16:creationId xmlns:a16="http://schemas.microsoft.com/office/drawing/2014/main" id="{0FBED355-CEC6-4802-AD39-8FF2F3D73896}"/>
            </a:ext>
          </a:extLst>
        </xdr:cNvPr>
        <xdr:cNvCxnSpPr/>
      </xdr:nvCxnSpPr>
      <xdr:spPr>
        <a:xfrm>
          <a:off x="13144500" y="13075286"/>
          <a:ext cx="7905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11430</xdr:rowOff>
    </xdr:from>
    <xdr:to>
      <xdr:col>72</xdr:col>
      <xdr:colOff>38100</xdr:colOff>
      <xdr:row>80</xdr:row>
      <xdr:rowOff>113030</xdr:rowOff>
    </xdr:to>
    <xdr:sp macro="" textlink="">
      <xdr:nvSpPr>
        <xdr:cNvPr id="770" name="楕円 769">
          <a:extLst>
            <a:ext uri="{FF2B5EF4-FFF2-40B4-BE49-F238E27FC236}">
              <a16:creationId xmlns:a16="http://schemas.microsoft.com/office/drawing/2014/main" id="{22B234FB-644C-42CC-A4BA-3EAB7B553609}"/>
            </a:ext>
          </a:extLst>
        </xdr:cNvPr>
        <xdr:cNvSpPr/>
      </xdr:nvSpPr>
      <xdr:spPr>
        <a:xfrm>
          <a:off x="12296775" y="129717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62230</xdr:rowOff>
    </xdr:from>
    <xdr:to>
      <xdr:col>76</xdr:col>
      <xdr:colOff>114300</xdr:colOff>
      <xdr:row>80</xdr:row>
      <xdr:rowOff>111761</xdr:rowOff>
    </xdr:to>
    <xdr:cxnSp macro="">
      <xdr:nvCxnSpPr>
        <xdr:cNvPr id="771" name="直線コネクタ 770">
          <a:extLst>
            <a:ext uri="{FF2B5EF4-FFF2-40B4-BE49-F238E27FC236}">
              <a16:creationId xmlns:a16="http://schemas.microsoft.com/office/drawing/2014/main" id="{E116445F-EB6F-4253-90DE-7D938A865BA2}"/>
            </a:ext>
          </a:extLst>
        </xdr:cNvPr>
        <xdr:cNvCxnSpPr/>
      </xdr:nvCxnSpPr>
      <xdr:spPr>
        <a:xfrm>
          <a:off x="12344400" y="13028930"/>
          <a:ext cx="800100" cy="4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133350</xdr:rowOff>
    </xdr:from>
    <xdr:to>
      <xdr:col>67</xdr:col>
      <xdr:colOff>101600</xdr:colOff>
      <xdr:row>80</xdr:row>
      <xdr:rowOff>63500</xdr:rowOff>
    </xdr:to>
    <xdr:sp macro="" textlink="">
      <xdr:nvSpPr>
        <xdr:cNvPr id="772" name="楕円 771">
          <a:extLst>
            <a:ext uri="{FF2B5EF4-FFF2-40B4-BE49-F238E27FC236}">
              <a16:creationId xmlns:a16="http://schemas.microsoft.com/office/drawing/2014/main" id="{9A726BB3-30A2-4691-A4E4-D79DF171FA76}"/>
            </a:ext>
          </a:extLst>
        </xdr:cNvPr>
        <xdr:cNvSpPr/>
      </xdr:nvSpPr>
      <xdr:spPr>
        <a:xfrm>
          <a:off x="11487150" y="129349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12700</xdr:rowOff>
    </xdr:from>
    <xdr:to>
      <xdr:col>71</xdr:col>
      <xdr:colOff>177800</xdr:colOff>
      <xdr:row>80</xdr:row>
      <xdr:rowOff>62230</xdr:rowOff>
    </xdr:to>
    <xdr:cxnSp macro="">
      <xdr:nvCxnSpPr>
        <xdr:cNvPr id="773" name="直線コネクタ 772">
          <a:extLst>
            <a:ext uri="{FF2B5EF4-FFF2-40B4-BE49-F238E27FC236}">
              <a16:creationId xmlns:a16="http://schemas.microsoft.com/office/drawing/2014/main" id="{C77CBE0C-A3DD-4889-8CD3-8C1BE03E80AB}"/>
            </a:ext>
          </a:extLst>
        </xdr:cNvPr>
        <xdr:cNvCxnSpPr/>
      </xdr:nvCxnSpPr>
      <xdr:spPr>
        <a:xfrm>
          <a:off x="11534775" y="12973050"/>
          <a:ext cx="809625"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73677</xdr:rowOff>
    </xdr:from>
    <xdr:ext cx="405111" cy="259045"/>
    <xdr:sp macro="" textlink="">
      <xdr:nvSpPr>
        <xdr:cNvPr id="774" name="n_1aveValue【児童館】&#10;有形固定資産減価償却率">
          <a:extLst>
            <a:ext uri="{FF2B5EF4-FFF2-40B4-BE49-F238E27FC236}">
              <a16:creationId xmlns:a16="http://schemas.microsoft.com/office/drawing/2014/main" id="{E865020F-357B-4EC7-A3A6-97C97B822197}"/>
            </a:ext>
          </a:extLst>
        </xdr:cNvPr>
        <xdr:cNvSpPr txBox="1"/>
      </xdr:nvSpPr>
      <xdr:spPr>
        <a:xfrm>
          <a:off x="13745219" y="13361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97807</xdr:rowOff>
    </xdr:from>
    <xdr:ext cx="405111" cy="259045"/>
    <xdr:sp macro="" textlink="">
      <xdr:nvSpPr>
        <xdr:cNvPr id="775" name="n_2aveValue【児童館】&#10;有形固定資産減価償却率">
          <a:extLst>
            <a:ext uri="{FF2B5EF4-FFF2-40B4-BE49-F238E27FC236}">
              <a16:creationId xmlns:a16="http://schemas.microsoft.com/office/drawing/2014/main" id="{EBEF5CDD-0095-4F9D-B09F-4D63757DC9A4}"/>
            </a:ext>
          </a:extLst>
        </xdr:cNvPr>
        <xdr:cNvSpPr txBox="1"/>
      </xdr:nvSpPr>
      <xdr:spPr>
        <a:xfrm>
          <a:off x="12964169" y="1338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86377</xdr:rowOff>
    </xdr:from>
    <xdr:ext cx="405111" cy="259045"/>
    <xdr:sp macro="" textlink="">
      <xdr:nvSpPr>
        <xdr:cNvPr id="776" name="n_3aveValue【児童館】&#10;有形固定資産減価償却率">
          <a:extLst>
            <a:ext uri="{FF2B5EF4-FFF2-40B4-BE49-F238E27FC236}">
              <a16:creationId xmlns:a16="http://schemas.microsoft.com/office/drawing/2014/main" id="{95EF05F5-3448-4ACD-9E1E-B54CAC11E164}"/>
            </a:ext>
          </a:extLst>
        </xdr:cNvPr>
        <xdr:cNvSpPr txBox="1"/>
      </xdr:nvSpPr>
      <xdr:spPr>
        <a:xfrm>
          <a:off x="12164069" y="1337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129557</xdr:rowOff>
    </xdr:from>
    <xdr:ext cx="405111" cy="259045"/>
    <xdr:sp macro="" textlink="">
      <xdr:nvSpPr>
        <xdr:cNvPr id="777" name="n_4aveValue【児童館】&#10;有形固定資産減価償却率">
          <a:extLst>
            <a:ext uri="{FF2B5EF4-FFF2-40B4-BE49-F238E27FC236}">
              <a16:creationId xmlns:a16="http://schemas.microsoft.com/office/drawing/2014/main" id="{9C2E5A9D-095A-4CD0-AF59-5FB6D2BD713D}"/>
            </a:ext>
          </a:extLst>
        </xdr:cNvPr>
        <xdr:cNvSpPr txBox="1"/>
      </xdr:nvSpPr>
      <xdr:spPr>
        <a:xfrm>
          <a:off x="1135444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33038</xdr:rowOff>
    </xdr:from>
    <xdr:ext cx="405111" cy="259045"/>
    <xdr:sp macro="" textlink="">
      <xdr:nvSpPr>
        <xdr:cNvPr id="778" name="n_1mainValue【児童館】&#10;有形固定資産減価償却率">
          <a:extLst>
            <a:ext uri="{FF2B5EF4-FFF2-40B4-BE49-F238E27FC236}">
              <a16:creationId xmlns:a16="http://schemas.microsoft.com/office/drawing/2014/main" id="{001E6D4A-14AF-4162-90C6-F02744D11975}"/>
            </a:ext>
          </a:extLst>
        </xdr:cNvPr>
        <xdr:cNvSpPr txBox="1"/>
      </xdr:nvSpPr>
      <xdr:spPr>
        <a:xfrm>
          <a:off x="13745219" y="12831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7638</xdr:rowOff>
    </xdr:from>
    <xdr:ext cx="405111" cy="259045"/>
    <xdr:sp macro="" textlink="">
      <xdr:nvSpPr>
        <xdr:cNvPr id="779" name="n_2mainValue【児童館】&#10;有形固定資産減価償却率">
          <a:extLst>
            <a:ext uri="{FF2B5EF4-FFF2-40B4-BE49-F238E27FC236}">
              <a16:creationId xmlns:a16="http://schemas.microsoft.com/office/drawing/2014/main" id="{A3A03960-7456-42E6-AA1F-709ED63A4876}"/>
            </a:ext>
          </a:extLst>
        </xdr:cNvPr>
        <xdr:cNvSpPr txBox="1"/>
      </xdr:nvSpPr>
      <xdr:spPr>
        <a:xfrm>
          <a:off x="12964169" y="12812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129557</xdr:rowOff>
    </xdr:from>
    <xdr:ext cx="405111" cy="259045"/>
    <xdr:sp macro="" textlink="">
      <xdr:nvSpPr>
        <xdr:cNvPr id="780" name="n_3mainValue【児童館】&#10;有形固定資産減価償却率">
          <a:extLst>
            <a:ext uri="{FF2B5EF4-FFF2-40B4-BE49-F238E27FC236}">
              <a16:creationId xmlns:a16="http://schemas.microsoft.com/office/drawing/2014/main" id="{0E2F2629-F23E-4E1B-A501-F9478863F5C1}"/>
            </a:ext>
          </a:extLst>
        </xdr:cNvPr>
        <xdr:cNvSpPr txBox="1"/>
      </xdr:nvSpPr>
      <xdr:spPr>
        <a:xfrm>
          <a:off x="12164069" y="1276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80027</xdr:rowOff>
    </xdr:from>
    <xdr:ext cx="405111" cy="259045"/>
    <xdr:sp macro="" textlink="">
      <xdr:nvSpPr>
        <xdr:cNvPr id="781" name="n_4mainValue【児童館】&#10;有形固定資産減価償却率">
          <a:extLst>
            <a:ext uri="{FF2B5EF4-FFF2-40B4-BE49-F238E27FC236}">
              <a16:creationId xmlns:a16="http://schemas.microsoft.com/office/drawing/2014/main" id="{056ED22D-BEFF-46D8-9184-6BF3E2061D5E}"/>
            </a:ext>
          </a:extLst>
        </xdr:cNvPr>
        <xdr:cNvSpPr txBox="1"/>
      </xdr:nvSpPr>
      <xdr:spPr>
        <a:xfrm>
          <a:off x="11354444" y="1272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9DEAA437-5384-4FC5-8AAB-EBEED55C8EDE}"/>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CDC22C4A-4637-4157-8396-174B39EBDD8B}"/>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89BFFB4E-235F-4567-8A3D-117910160EBF}"/>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229796A8-180A-4F4A-AB01-406A4536DE20}"/>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EAD2D068-FB99-469C-BDA0-DC3DAD393178}"/>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411992E5-755A-4EA3-BF8A-E39BD8D462A2}"/>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C66E8981-B3F7-4924-BA32-0D6FC5411463}"/>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E43F3E13-8566-4B39-B0B7-540782CBDCC2}"/>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54AE60C6-3B0F-4DD5-AC1C-33713C6DAB74}"/>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945026BE-9189-481C-AA17-BEAB84B1B2EB}"/>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a:extLst>
            <a:ext uri="{FF2B5EF4-FFF2-40B4-BE49-F238E27FC236}">
              <a16:creationId xmlns:a16="http://schemas.microsoft.com/office/drawing/2014/main" id="{0F494328-5F08-45EF-9A2A-801DC6A35715}"/>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a:extLst>
            <a:ext uri="{FF2B5EF4-FFF2-40B4-BE49-F238E27FC236}">
              <a16:creationId xmlns:a16="http://schemas.microsoft.com/office/drawing/2014/main" id="{1E1C8981-CD9C-4DC8-9370-08E27B185C0E}"/>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a:extLst>
            <a:ext uri="{FF2B5EF4-FFF2-40B4-BE49-F238E27FC236}">
              <a16:creationId xmlns:a16="http://schemas.microsoft.com/office/drawing/2014/main" id="{55EBCDA2-A512-4081-929F-D1E9C44FE38C}"/>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5" name="テキスト ボックス 794">
          <a:extLst>
            <a:ext uri="{FF2B5EF4-FFF2-40B4-BE49-F238E27FC236}">
              <a16:creationId xmlns:a16="http://schemas.microsoft.com/office/drawing/2014/main" id="{198DBB75-47FB-4BEB-A7ED-05A0BFB9B656}"/>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a:extLst>
            <a:ext uri="{FF2B5EF4-FFF2-40B4-BE49-F238E27FC236}">
              <a16:creationId xmlns:a16="http://schemas.microsoft.com/office/drawing/2014/main" id="{8E4FD314-C18C-48CA-98DD-66079AB8FDFB}"/>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7" name="テキスト ボックス 796">
          <a:extLst>
            <a:ext uri="{FF2B5EF4-FFF2-40B4-BE49-F238E27FC236}">
              <a16:creationId xmlns:a16="http://schemas.microsoft.com/office/drawing/2014/main" id="{046EDCBF-05F8-4CCB-A87F-D1DBB76B69D2}"/>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a:extLst>
            <a:ext uri="{FF2B5EF4-FFF2-40B4-BE49-F238E27FC236}">
              <a16:creationId xmlns:a16="http://schemas.microsoft.com/office/drawing/2014/main" id="{E7C1BBC5-FF11-4075-8659-2EF3DB536F61}"/>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9" name="テキスト ボックス 798">
          <a:extLst>
            <a:ext uri="{FF2B5EF4-FFF2-40B4-BE49-F238E27FC236}">
              <a16:creationId xmlns:a16="http://schemas.microsoft.com/office/drawing/2014/main" id="{D136B886-FB60-48E4-B683-9E5F4CCFD911}"/>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a:extLst>
            <a:ext uri="{FF2B5EF4-FFF2-40B4-BE49-F238E27FC236}">
              <a16:creationId xmlns:a16="http://schemas.microsoft.com/office/drawing/2014/main" id="{5492CA1A-EE61-4B43-818B-A84BF36C0509}"/>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1" name="テキスト ボックス 800">
          <a:extLst>
            <a:ext uri="{FF2B5EF4-FFF2-40B4-BE49-F238E27FC236}">
              <a16:creationId xmlns:a16="http://schemas.microsoft.com/office/drawing/2014/main" id="{5541BAB5-305D-4313-8053-78C784693521}"/>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9BA3DEE3-CF0D-44F1-8D53-5386AFF9B8B7}"/>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00420A55-B786-4CFB-AC48-A33D4D64098D}"/>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児童館】&#10;一人当たり面積グラフ枠">
          <a:extLst>
            <a:ext uri="{FF2B5EF4-FFF2-40B4-BE49-F238E27FC236}">
              <a16:creationId xmlns:a16="http://schemas.microsoft.com/office/drawing/2014/main" id="{F02AC776-C982-49C3-893C-7124DA60F1CE}"/>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85</xdr:row>
      <xdr:rowOff>102870</xdr:rowOff>
    </xdr:to>
    <xdr:cxnSp macro="">
      <xdr:nvCxnSpPr>
        <xdr:cNvPr id="805" name="直線コネクタ 804">
          <a:extLst>
            <a:ext uri="{FF2B5EF4-FFF2-40B4-BE49-F238E27FC236}">
              <a16:creationId xmlns:a16="http://schemas.microsoft.com/office/drawing/2014/main" id="{4DBBBD67-F8D1-4275-93F9-3D78D5F54FEA}"/>
            </a:ext>
          </a:extLst>
        </xdr:cNvPr>
        <xdr:cNvCxnSpPr/>
      </xdr:nvCxnSpPr>
      <xdr:spPr>
        <a:xfrm flipV="1">
          <a:off x="19954239" y="12639675"/>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106697</xdr:rowOff>
    </xdr:from>
    <xdr:ext cx="469744" cy="259045"/>
    <xdr:sp macro="" textlink="">
      <xdr:nvSpPr>
        <xdr:cNvPr id="806" name="【児童館】&#10;一人当たり面積最小値テキスト">
          <a:extLst>
            <a:ext uri="{FF2B5EF4-FFF2-40B4-BE49-F238E27FC236}">
              <a16:creationId xmlns:a16="http://schemas.microsoft.com/office/drawing/2014/main" id="{A357F279-CE71-44A8-BC63-293046907CBD}"/>
            </a:ext>
          </a:extLst>
        </xdr:cNvPr>
        <xdr:cNvSpPr txBox="1"/>
      </xdr:nvSpPr>
      <xdr:spPr>
        <a:xfrm>
          <a:off x="19992975" y="1387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102870</xdr:rowOff>
    </xdr:from>
    <xdr:to>
      <xdr:col>116</xdr:col>
      <xdr:colOff>152400</xdr:colOff>
      <xdr:row>85</xdr:row>
      <xdr:rowOff>102870</xdr:rowOff>
    </xdr:to>
    <xdr:cxnSp macro="">
      <xdr:nvCxnSpPr>
        <xdr:cNvPr id="807" name="直線コネクタ 806">
          <a:extLst>
            <a:ext uri="{FF2B5EF4-FFF2-40B4-BE49-F238E27FC236}">
              <a16:creationId xmlns:a16="http://schemas.microsoft.com/office/drawing/2014/main" id="{FA8F2C41-57DD-45E8-98A4-D7A61F6BDA96}"/>
            </a:ext>
          </a:extLst>
        </xdr:cNvPr>
        <xdr:cNvCxnSpPr/>
      </xdr:nvCxnSpPr>
      <xdr:spPr>
        <a:xfrm>
          <a:off x="19878675" y="138791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808" name="【児童館】&#10;一人当たり面積最大値テキスト">
          <a:extLst>
            <a:ext uri="{FF2B5EF4-FFF2-40B4-BE49-F238E27FC236}">
              <a16:creationId xmlns:a16="http://schemas.microsoft.com/office/drawing/2014/main" id="{15F55051-E41B-42F3-BFB2-F59CE71253FC}"/>
            </a:ext>
          </a:extLst>
        </xdr:cNvPr>
        <xdr:cNvSpPr txBox="1"/>
      </xdr:nvSpPr>
      <xdr:spPr>
        <a:xfrm>
          <a:off x="19992975" y="1243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809" name="直線コネクタ 808">
          <a:extLst>
            <a:ext uri="{FF2B5EF4-FFF2-40B4-BE49-F238E27FC236}">
              <a16:creationId xmlns:a16="http://schemas.microsoft.com/office/drawing/2014/main" id="{63E9793F-6E33-48A2-AD32-328733D2BFF1}"/>
            </a:ext>
          </a:extLst>
        </xdr:cNvPr>
        <xdr:cNvCxnSpPr/>
      </xdr:nvCxnSpPr>
      <xdr:spPr>
        <a:xfrm>
          <a:off x="19878675" y="126396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810" name="【児童館】&#10;一人当たり面積平均値テキスト">
          <a:extLst>
            <a:ext uri="{FF2B5EF4-FFF2-40B4-BE49-F238E27FC236}">
              <a16:creationId xmlns:a16="http://schemas.microsoft.com/office/drawing/2014/main" id="{C18D3448-79EE-4215-8641-EFFE6275510A}"/>
            </a:ext>
          </a:extLst>
        </xdr:cNvPr>
        <xdr:cNvSpPr txBox="1"/>
      </xdr:nvSpPr>
      <xdr:spPr>
        <a:xfrm>
          <a:off x="19992975" y="13351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11" name="フローチャート: 判断 810">
          <a:extLst>
            <a:ext uri="{FF2B5EF4-FFF2-40B4-BE49-F238E27FC236}">
              <a16:creationId xmlns:a16="http://schemas.microsoft.com/office/drawing/2014/main" id="{CA7CD73D-21AE-4D1B-8F49-353EACD02F37}"/>
            </a:ext>
          </a:extLst>
        </xdr:cNvPr>
        <xdr:cNvSpPr/>
      </xdr:nvSpPr>
      <xdr:spPr>
        <a:xfrm>
          <a:off x="19897725" y="134969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128270</xdr:rowOff>
    </xdr:from>
    <xdr:to>
      <xdr:col>112</xdr:col>
      <xdr:colOff>38100</xdr:colOff>
      <xdr:row>83</xdr:row>
      <xdr:rowOff>58420</xdr:rowOff>
    </xdr:to>
    <xdr:sp macro="" textlink="">
      <xdr:nvSpPr>
        <xdr:cNvPr id="812" name="フローチャート: 判断 811">
          <a:extLst>
            <a:ext uri="{FF2B5EF4-FFF2-40B4-BE49-F238E27FC236}">
              <a16:creationId xmlns:a16="http://schemas.microsoft.com/office/drawing/2014/main" id="{80DB714D-71B6-44EA-9B83-517762989E43}"/>
            </a:ext>
          </a:extLst>
        </xdr:cNvPr>
        <xdr:cNvSpPr/>
      </xdr:nvSpPr>
      <xdr:spPr>
        <a:xfrm>
          <a:off x="19154775" y="134124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2539</xdr:rowOff>
    </xdr:from>
    <xdr:to>
      <xdr:col>107</xdr:col>
      <xdr:colOff>101600</xdr:colOff>
      <xdr:row>83</xdr:row>
      <xdr:rowOff>104139</xdr:rowOff>
    </xdr:to>
    <xdr:sp macro="" textlink="">
      <xdr:nvSpPr>
        <xdr:cNvPr id="813" name="フローチャート: 判断 812">
          <a:extLst>
            <a:ext uri="{FF2B5EF4-FFF2-40B4-BE49-F238E27FC236}">
              <a16:creationId xmlns:a16="http://schemas.microsoft.com/office/drawing/2014/main" id="{4E6E3450-55D6-4594-B916-6AB34CFA9A07}"/>
            </a:ext>
          </a:extLst>
        </xdr:cNvPr>
        <xdr:cNvSpPr/>
      </xdr:nvSpPr>
      <xdr:spPr>
        <a:xfrm>
          <a:off x="18345150" y="134518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814" name="フローチャート: 判断 813">
          <a:extLst>
            <a:ext uri="{FF2B5EF4-FFF2-40B4-BE49-F238E27FC236}">
              <a16:creationId xmlns:a16="http://schemas.microsoft.com/office/drawing/2014/main" id="{DF7E7A99-1945-4FD1-98FD-054BAC82BAF3}"/>
            </a:ext>
          </a:extLst>
        </xdr:cNvPr>
        <xdr:cNvSpPr/>
      </xdr:nvSpPr>
      <xdr:spPr>
        <a:xfrm>
          <a:off x="17554575" y="135134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52070</xdr:rowOff>
    </xdr:from>
    <xdr:to>
      <xdr:col>98</xdr:col>
      <xdr:colOff>38100</xdr:colOff>
      <xdr:row>83</xdr:row>
      <xdr:rowOff>153670</xdr:rowOff>
    </xdr:to>
    <xdr:sp macro="" textlink="">
      <xdr:nvSpPr>
        <xdr:cNvPr id="815" name="フローチャート: 判断 814">
          <a:extLst>
            <a:ext uri="{FF2B5EF4-FFF2-40B4-BE49-F238E27FC236}">
              <a16:creationId xmlns:a16="http://schemas.microsoft.com/office/drawing/2014/main" id="{A41019C2-7233-4F67-8D95-8808B243229B}"/>
            </a:ext>
          </a:extLst>
        </xdr:cNvPr>
        <xdr:cNvSpPr/>
      </xdr:nvSpPr>
      <xdr:spPr>
        <a:xfrm>
          <a:off x="16754475" y="134981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D95C00AB-E08D-4B52-A19F-2AEFF0C38055}"/>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D43F3E6D-D9E8-4F69-898E-B53B0D939918}"/>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5CC35BAA-DF9E-4354-AB29-3C4BC1118C06}"/>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7DF329AC-1EB6-48B4-A36B-0FE76E9C4629}"/>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7BA669B2-38F8-4C41-875F-FAA3FA3DEA8E}"/>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33020</xdr:rowOff>
    </xdr:from>
    <xdr:to>
      <xdr:col>116</xdr:col>
      <xdr:colOff>114300</xdr:colOff>
      <xdr:row>85</xdr:row>
      <xdr:rowOff>134620</xdr:rowOff>
    </xdr:to>
    <xdr:sp macro="" textlink="">
      <xdr:nvSpPr>
        <xdr:cNvPr id="821" name="楕円 820">
          <a:extLst>
            <a:ext uri="{FF2B5EF4-FFF2-40B4-BE49-F238E27FC236}">
              <a16:creationId xmlns:a16="http://schemas.microsoft.com/office/drawing/2014/main" id="{B38F0C59-353F-40E6-BF19-AFCF22ABB803}"/>
            </a:ext>
          </a:extLst>
        </xdr:cNvPr>
        <xdr:cNvSpPr/>
      </xdr:nvSpPr>
      <xdr:spPr>
        <a:xfrm>
          <a:off x="19897725" y="138029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119397</xdr:rowOff>
    </xdr:from>
    <xdr:ext cx="469744" cy="259045"/>
    <xdr:sp macro="" textlink="">
      <xdr:nvSpPr>
        <xdr:cNvPr id="822" name="【児童館】&#10;一人当たり面積該当値テキスト">
          <a:extLst>
            <a:ext uri="{FF2B5EF4-FFF2-40B4-BE49-F238E27FC236}">
              <a16:creationId xmlns:a16="http://schemas.microsoft.com/office/drawing/2014/main" id="{CE33976A-D92A-4F06-9231-035DA68921E2}"/>
            </a:ext>
          </a:extLst>
        </xdr:cNvPr>
        <xdr:cNvSpPr txBox="1"/>
      </xdr:nvSpPr>
      <xdr:spPr>
        <a:xfrm>
          <a:off x="19992975" y="1373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33020</xdr:rowOff>
    </xdr:from>
    <xdr:to>
      <xdr:col>112</xdr:col>
      <xdr:colOff>38100</xdr:colOff>
      <xdr:row>85</xdr:row>
      <xdr:rowOff>134620</xdr:rowOff>
    </xdr:to>
    <xdr:sp macro="" textlink="">
      <xdr:nvSpPr>
        <xdr:cNvPr id="823" name="楕円 822">
          <a:extLst>
            <a:ext uri="{FF2B5EF4-FFF2-40B4-BE49-F238E27FC236}">
              <a16:creationId xmlns:a16="http://schemas.microsoft.com/office/drawing/2014/main" id="{83ED6D7B-FF58-45DB-8E9D-88C4060F4B6A}"/>
            </a:ext>
          </a:extLst>
        </xdr:cNvPr>
        <xdr:cNvSpPr/>
      </xdr:nvSpPr>
      <xdr:spPr>
        <a:xfrm>
          <a:off x="19154775" y="138029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83820</xdr:rowOff>
    </xdr:from>
    <xdr:to>
      <xdr:col>116</xdr:col>
      <xdr:colOff>63500</xdr:colOff>
      <xdr:row>85</xdr:row>
      <xdr:rowOff>83820</xdr:rowOff>
    </xdr:to>
    <xdr:cxnSp macro="">
      <xdr:nvCxnSpPr>
        <xdr:cNvPr id="824" name="直線コネクタ 823">
          <a:extLst>
            <a:ext uri="{FF2B5EF4-FFF2-40B4-BE49-F238E27FC236}">
              <a16:creationId xmlns:a16="http://schemas.microsoft.com/office/drawing/2014/main" id="{6736EB98-A9E1-4C59-A832-28067641BC0E}"/>
            </a:ext>
          </a:extLst>
        </xdr:cNvPr>
        <xdr:cNvCxnSpPr/>
      </xdr:nvCxnSpPr>
      <xdr:spPr>
        <a:xfrm>
          <a:off x="19202400" y="1386014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33020</xdr:rowOff>
    </xdr:from>
    <xdr:to>
      <xdr:col>107</xdr:col>
      <xdr:colOff>101600</xdr:colOff>
      <xdr:row>85</xdr:row>
      <xdr:rowOff>134620</xdr:rowOff>
    </xdr:to>
    <xdr:sp macro="" textlink="">
      <xdr:nvSpPr>
        <xdr:cNvPr id="825" name="楕円 824">
          <a:extLst>
            <a:ext uri="{FF2B5EF4-FFF2-40B4-BE49-F238E27FC236}">
              <a16:creationId xmlns:a16="http://schemas.microsoft.com/office/drawing/2014/main" id="{FE3AD77C-4574-4604-A9D1-99991DB9484C}"/>
            </a:ext>
          </a:extLst>
        </xdr:cNvPr>
        <xdr:cNvSpPr/>
      </xdr:nvSpPr>
      <xdr:spPr>
        <a:xfrm>
          <a:off x="18345150" y="138029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83820</xdr:rowOff>
    </xdr:from>
    <xdr:to>
      <xdr:col>111</xdr:col>
      <xdr:colOff>177800</xdr:colOff>
      <xdr:row>85</xdr:row>
      <xdr:rowOff>83820</xdr:rowOff>
    </xdr:to>
    <xdr:cxnSp macro="">
      <xdr:nvCxnSpPr>
        <xdr:cNvPr id="826" name="直線コネクタ 825">
          <a:extLst>
            <a:ext uri="{FF2B5EF4-FFF2-40B4-BE49-F238E27FC236}">
              <a16:creationId xmlns:a16="http://schemas.microsoft.com/office/drawing/2014/main" id="{208F0566-D0E1-4DEF-BDBF-BD85E5298742}"/>
            </a:ext>
          </a:extLst>
        </xdr:cNvPr>
        <xdr:cNvCxnSpPr/>
      </xdr:nvCxnSpPr>
      <xdr:spPr>
        <a:xfrm>
          <a:off x="18392775" y="1386014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36830</xdr:rowOff>
    </xdr:from>
    <xdr:to>
      <xdr:col>102</xdr:col>
      <xdr:colOff>165100</xdr:colOff>
      <xdr:row>85</xdr:row>
      <xdr:rowOff>138430</xdr:rowOff>
    </xdr:to>
    <xdr:sp macro="" textlink="">
      <xdr:nvSpPr>
        <xdr:cNvPr id="827" name="楕円 826">
          <a:extLst>
            <a:ext uri="{FF2B5EF4-FFF2-40B4-BE49-F238E27FC236}">
              <a16:creationId xmlns:a16="http://schemas.microsoft.com/office/drawing/2014/main" id="{CE2A26A0-3C67-4D13-9198-B542B404619F}"/>
            </a:ext>
          </a:extLst>
        </xdr:cNvPr>
        <xdr:cNvSpPr/>
      </xdr:nvSpPr>
      <xdr:spPr>
        <a:xfrm>
          <a:off x="17554575" y="138099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83820</xdr:rowOff>
    </xdr:from>
    <xdr:to>
      <xdr:col>107</xdr:col>
      <xdr:colOff>50800</xdr:colOff>
      <xdr:row>85</xdr:row>
      <xdr:rowOff>87630</xdr:rowOff>
    </xdr:to>
    <xdr:cxnSp macro="">
      <xdr:nvCxnSpPr>
        <xdr:cNvPr id="828" name="直線コネクタ 827">
          <a:extLst>
            <a:ext uri="{FF2B5EF4-FFF2-40B4-BE49-F238E27FC236}">
              <a16:creationId xmlns:a16="http://schemas.microsoft.com/office/drawing/2014/main" id="{6BBF59FF-355C-47DC-A334-56A04F808F87}"/>
            </a:ext>
          </a:extLst>
        </xdr:cNvPr>
        <xdr:cNvCxnSpPr/>
      </xdr:nvCxnSpPr>
      <xdr:spPr>
        <a:xfrm flipV="1">
          <a:off x="17602200" y="1386014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40639</xdr:rowOff>
    </xdr:from>
    <xdr:to>
      <xdr:col>98</xdr:col>
      <xdr:colOff>38100</xdr:colOff>
      <xdr:row>85</xdr:row>
      <xdr:rowOff>142239</xdr:rowOff>
    </xdr:to>
    <xdr:sp macro="" textlink="">
      <xdr:nvSpPr>
        <xdr:cNvPr id="829" name="楕円 828">
          <a:extLst>
            <a:ext uri="{FF2B5EF4-FFF2-40B4-BE49-F238E27FC236}">
              <a16:creationId xmlns:a16="http://schemas.microsoft.com/office/drawing/2014/main" id="{1109B955-172F-4DFB-ACE0-B2EA9C469C3E}"/>
            </a:ext>
          </a:extLst>
        </xdr:cNvPr>
        <xdr:cNvSpPr/>
      </xdr:nvSpPr>
      <xdr:spPr>
        <a:xfrm>
          <a:off x="16754475" y="138137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87630</xdr:rowOff>
    </xdr:from>
    <xdr:to>
      <xdr:col>102</xdr:col>
      <xdr:colOff>114300</xdr:colOff>
      <xdr:row>85</xdr:row>
      <xdr:rowOff>91439</xdr:rowOff>
    </xdr:to>
    <xdr:cxnSp macro="">
      <xdr:nvCxnSpPr>
        <xdr:cNvPr id="830" name="直線コネクタ 829">
          <a:extLst>
            <a:ext uri="{FF2B5EF4-FFF2-40B4-BE49-F238E27FC236}">
              <a16:creationId xmlns:a16="http://schemas.microsoft.com/office/drawing/2014/main" id="{1CBD39B9-2B46-45FA-B029-9C0AD3973037}"/>
            </a:ext>
          </a:extLst>
        </xdr:cNvPr>
        <xdr:cNvCxnSpPr/>
      </xdr:nvCxnSpPr>
      <xdr:spPr>
        <a:xfrm flipV="1">
          <a:off x="16802100" y="13857605"/>
          <a:ext cx="8001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74947</xdr:rowOff>
    </xdr:from>
    <xdr:ext cx="469744" cy="259045"/>
    <xdr:sp macro="" textlink="">
      <xdr:nvSpPr>
        <xdr:cNvPr id="831" name="n_1aveValue【児童館】&#10;一人当たり面積">
          <a:extLst>
            <a:ext uri="{FF2B5EF4-FFF2-40B4-BE49-F238E27FC236}">
              <a16:creationId xmlns:a16="http://schemas.microsoft.com/office/drawing/2014/main" id="{7C732D92-AB0B-49A6-A646-EF0F700D5FFC}"/>
            </a:ext>
          </a:extLst>
        </xdr:cNvPr>
        <xdr:cNvSpPr txBox="1"/>
      </xdr:nvSpPr>
      <xdr:spPr>
        <a:xfrm>
          <a:off x="18983402" y="1320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120666</xdr:rowOff>
    </xdr:from>
    <xdr:ext cx="469744" cy="259045"/>
    <xdr:sp macro="" textlink="">
      <xdr:nvSpPr>
        <xdr:cNvPr id="832" name="n_2aveValue【児童館】&#10;一人当たり面積">
          <a:extLst>
            <a:ext uri="{FF2B5EF4-FFF2-40B4-BE49-F238E27FC236}">
              <a16:creationId xmlns:a16="http://schemas.microsoft.com/office/drawing/2014/main" id="{34171722-7A1C-4895-A4C3-5DD98C335C05}"/>
            </a:ext>
          </a:extLst>
        </xdr:cNvPr>
        <xdr:cNvSpPr txBox="1"/>
      </xdr:nvSpPr>
      <xdr:spPr>
        <a:xfrm>
          <a:off x="18183302" y="1324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833" name="n_3aveValue【児童館】&#10;一人当たり面積">
          <a:extLst>
            <a:ext uri="{FF2B5EF4-FFF2-40B4-BE49-F238E27FC236}">
              <a16:creationId xmlns:a16="http://schemas.microsoft.com/office/drawing/2014/main" id="{6025CD32-D73A-47A8-BAA1-052B390031CD}"/>
            </a:ext>
          </a:extLst>
        </xdr:cNvPr>
        <xdr:cNvSpPr txBox="1"/>
      </xdr:nvSpPr>
      <xdr:spPr>
        <a:xfrm>
          <a:off x="17383202" y="13298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170197</xdr:rowOff>
    </xdr:from>
    <xdr:ext cx="469744" cy="259045"/>
    <xdr:sp macro="" textlink="">
      <xdr:nvSpPr>
        <xdr:cNvPr id="834" name="n_4aveValue【児童館】&#10;一人当たり面積">
          <a:extLst>
            <a:ext uri="{FF2B5EF4-FFF2-40B4-BE49-F238E27FC236}">
              <a16:creationId xmlns:a16="http://schemas.microsoft.com/office/drawing/2014/main" id="{5E6D9459-B428-4024-AFCE-D5577D789AAC}"/>
            </a:ext>
          </a:extLst>
        </xdr:cNvPr>
        <xdr:cNvSpPr txBox="1"/>
      </xdr:nvSpPr>
      <xdr:spPr>
        <a:xfrm>
          <a:off x="16592627" y="1328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125747</xdr:rowOff>
    </xdr:from>
    <xdr:ext cx="469744" cy="259045"/>
    <xdr:sp macro="" textlink="">
      <xdr:nvSpPr>
        <xdr:cNvPr id="835" name="n_1mainValue【児童館】&#10;一人当たり面積">
          <a:extLst>
            <a:ext uri="{FF2B5EF4-FFF2-40B4-BE49-F238E27FC236}">
              <a16:creationId xmlns:a16="http://schemas.microsoft.com/office/drawing/2014/main" id="{D3CD464D-4AF9-430B-B309-90BF71D6B827}"/>
            </a:ext>
          </a:extLst>
        </xdr:cNvPr>
        <xdr:cNvSpPr txBox="1"/>
      </xdr:nvSpPr>
      <xdr:spPr>
        <a:xfrm>
          <a:off x="18983402" y="1389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125747</xdr:rowOff>
    </xdr:from>
    <xdr:ext cx="469744" cy="259045"/>
    <xdr:sp macro="" textlink="">
      <xdr:nvSpPr>
        <xdr:cNvPr id="836" name="n_2mainValue【児童館】&#10;一人当たり面積">
          <a:extLst>
            <a:ext uri="{FF2B5EF4-FFF2-40B4-BE49-F238E27FC236}">
              <a16:creationId xmlns:a16="http://schemas.microsoft.com/office/drawing/2014/main" id="{1F4A8522-173A-4C85-BDED-C76E2CF40336}"/>
            </a:ext>
          </a:extLst>
        </xdr:cNvPr>
        <xdr:cNvSpPr txBox="1"/>
      </xdr:nvSpPr>
      <xdr:spPr>
        <a:xfrm>
          <a:off x="18183302" y="1389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129557</xdr:rowOff>
    </xdr:from>
    <xdr:ext cx="469744" cy="259045"/>
    <xdr:sp macro="" textlink="">
      <xdr:nvSpPr>
        <xdr:cNvPr id="837" name="n_3mainValue【児童館】&#10;一人当たり面積">
          <a:extLst>
            <a:ext uri="{FF2B5EF4-FFF2-40B4-BE49-F238E27FC236}">
              <a16:creationId xmlns:a16="http://schemas.microsoft.com/office/drawing/2014/main" id="{5C48659A-CE4E-418E-9986-D0A211D4BE9B}"/>
            </a:ext>
          </a:extLst>
        </xdr:cNvPr>
        <xdr:cNvSpPr txBox="1"/>
      </xdr:nvSpPr>
      <xdr:spPr>
        <a:xfrm>
          <a:off x="17383202" y="1389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133366</xdr:rowOff>
    </xdr:from>
    <xdr:ext cx="469744" cy="259045"/>
    <xdr:sp macro="" textlink="">
      <xdr:nvSpPr>
        <xdr:cNvPr id="838" name="n_4mainValue【児童館】&#10;一人当たり面積">
          <a:extLst>
            <a:ext uri="{FF2B5EF4-FFF2-40B4-BE49-F238E27FC236}">
              <a16:creationId xmlns:a16="http://schemas.microsoft.com/office/drawing/2014/main" id="{294CFE8C-F3F3-4570-955D-D6053D9CAB63}"/>
            </a:ext>
          </a:extLst>
        </xdr:cNvPr>
        <xdr:cNvSpPr txBox="1"/>
      </xdr:nvSpPr>
      <xdr:spPr>
        <a:xfrm>
          <a:off x="16592627" y="1390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30076E9B-7D1F-4BE9-8EA9-1393F5E6C513}"/>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80A3497B-DF93-407C-95FA-9ABA18E737B4}"/>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1B4B468D-FA79-4A7A-A2AE-4EE8ABFA24F2}"/>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FA893323-F58F-443C-A5FF-FB1E9E9E96FC}"/>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293800BB-1FC3-4E49-835D-A5D2BD063B4E}"/>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6429AF3B-5F37-4795-9B82-085475FEE5F1}"/>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CB24496A-C701-40A6-B21D-EF43ACC98C5B}"/>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1844BC20-62C5-496D-AE0B-7C3F9D7B7E09}"/>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CE049B97-1B1A-4915-B8AB-90D94FC3E173}"/>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8B4CA1C8-FEDE-4CB7-B193-9DA274A4E204}"/>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7F5E273F-51A5-4C04-A8A1-0325B0E71523}"/>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E8543E33-853C-4EE1-8F0C-CEBC2BE6B35F}"/>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4E37CD8E-A22C-4FF9-A245-D76C9BC3CD1D}"/>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55751801-9DBC-4DDE-A457-5F4C008F5527}"/>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4BF66CCE-76FD-456F-93E3-8BDC50935949}"/>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B2E1442E-1551-4506-9BB6-73AA9049E32B}"/>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4B8E20B4-DF82-442B-B297-B0226EB7FA48}"/>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903BA93F-2DEB-449A-A824-696C92DB7EF4}"/>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E4C6FFF5-4ABF-4E52-91FD-407A6E7994B4}"/>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B6B86485-C37E-4414-9772-7AB557201D92}"/>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60D97C9E-6FDF-4259-B439-08F54F53207E}"/>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E8E5A235-AC25-4AB5-AC64-5FB3D1CD9A45}"/>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7FAE7593-31F5-4317-9841-5C884475FD6E}"/>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3909A4ED-0083-4854-8FBF-FB5A8F2DB592}"/>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公民館】&#10;有形固定資産減価償却率グラフ枠">
          <a:extLst>
            <a:ext uri="{FF2B5EF4-FFF2-40B4-BE49-F238E27FC236}">
              <a16:creationId xmlns:a16="http://schemas.microsoft.com/office/drawing/2014/main" id="{88C45A3A-5088-4655-A860-249ED71C90D7}"/>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864" name="直線コネクタ 863">
          <a:extLst>
            <a:ext uri="{FF2B5EF4-FFF2-40B4-BE49-F238E27FC236}">
              <a16:creationId xmlns:a16="http://schemas.microsoft.com/office/drawing/2014/main" id="{D7647F9D-45EC-4E3B-B77F-4FEA6977427E}"/>
            </a:ext>
          </a:extLst>
        </xdr:cNvPr>
        <xdr:cNvCxnSpPr/>
      </xdr:nvCxnSpPr>
      <xdr:spPr>
        <a:xfrm flipV="1">
          <a:off x="14696439" y="16337914"/>
          <a:ext cx="0" cy="152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5" name="【公民館】&#10;有形固定資産減価償却率最小値テキスト">
          <a:extLst>
            <a:ext uri="{FF2B5EF4-FFF2-40B4-BE49-F238E27FC236}">
              <a16:creationId xmlns:a16="http://schemas.microsoft.com/office/drawing/2014/main" id="{569E6DF9-A77A-4FD1-8B7B-4C5D5B90765F}"/>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6" name="直線コネクタ 865">
          <a:extLst>
            <a:ext uri="{FF2B5EF4-FFF2-40B4-BE49-F238E27FC236}">
              <a16:creationId xmlns:a16="http://schemas.microsoft.com/office/drawing/2014/main" id="{29BFD748-336A-417F-AE2F-FCF8CF79F3AF}"/>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867" name="【公民館】&#10;有形固定資産減価償却率最大値テキスト">
          <a:extLst>
            <a:ext uri="{FF2B5EF4-FFF2-40B4-BE49-F238E27FC236}">
              <a16:creationId xmlns:a16="http://schemas.microsoft.com/office/drawing/2014/main" id="{E2ABC892-5BF2-4596-A299-5EA9ACFF6EEA}"/>
            </a:ext>
          </a:extLst>
        </xdr:cNvPr>
        <xdr:cNvSpPr txBox="1"/>
      </xdr:nvSpPr>
      <xdr:spPr>
        <a:xfrm>
          <a:off x="14735175" y="161163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868" name="直線コネクタ 867">
          <a:extLst>
            <a:ext uri="{FF2B5EF4-FFF2-40B4-BE49-F238E27FC236}">
              <a16:creationId xmlns:a16="http://schemas.microsoft.com/office/drawing/2014/main" id="{C8C5B367-D9E1-4273-A66D-4322D79C0D79}"/>
            </a:ext>
          </a:extLst>
        </xdr:cNvPr>
        <xdr:cNvCxnSpPr/>
      </xdr:nvCxnSpPr>
      <xdr:spPr>
        <a:xfrm>
          <a:off x="14611350" y="163379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98533</xdr:rowOff>
    </xdr:from>
    <xdr:ext cx="405111" cy="259045"/>
    <xdr:sp macro="" textlink="">
      <xdr:nvSpPr>
        <xdr:cNvPr id="869" name="【公民館】&#10;有形固定資産減価償却率平均値テキスト">
          <a:extLst>
            <a:ext uri="{FF2B5EF4-FFF2-40B4-BE49-F238E27FC236}">
              <a16:creationId xmlns:a16="http://schemas.microsoft.com/office/drawing/2014/main" id="{8B8A4C8E-3AA7-4CA9-A081-46AF4C66D87E}"/>
            </a:ext>
          </a:extLst>
        </xdr:cNvPr>
        <xdr:cNvSpPr txBox="1"/>
      </xdr:nvSpPr>
      <xdr:spPr>
        <a:xfrm>
          <a:off x="14735175" y="17246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870" name="フローチャート: 判断 869">
          <a:extLst>
            <a:ext uri="{FF2B5EF4-FFF2-40B4-BE49-F238E27FC236}">
              <a16:creationId xmlns:a16="http://schemas.microsoft.com/office/drawing/2014/main" id="{63A92C34-71C6-4789-B816-40B662620280}"/>
            </a:ext>
          </a:extLst>
        </xdr:cNvPr>
        <xdr:cNvSpPr/>
      </xdr:nvSpPr>
      <xdr:spPr>
        <a:xfrm>
          <a:off x="14649450" y="172682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871" name="フローチャート: 判断 870">
          <a:extLst>
            <a:ext uri="{FF2B5EF4-FFF2-40B4-BE49-F238E27FC236}">
              <a16:creationId xmlns:a16="http://schemas.microsoft.com/office/drawing/2014/main" id="{3BD38C98-2E38-4181-9FDF-A9782617ED2A}"/>
            </a:ext>
          </a:extLst>
        </xdr:cNvPr>
        <xdr:cNvSpPr/>
      </xdr:nvSpPr>
      <xdr:spPr>
        <a:xfrm>
          <a:off x="13887450" y="172325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872" name="フローチャート: 判断 871">
          <a:extLst>
            <a:ext uri="{FF2B5EF4-FFF2-40B4-BE49-F238E27FC236}">
              <a16:creationId xmlns:a16="http://schemas.microsoft.com/office/drawing/2014/main" id="{B80153E2-E646-4348-9D94-D728982A4187}"/>
            </a:ext>
          </a:extLst>
        </xdr:cNvPr>
        <xdr:cNvSpPr/>
      </xdr:nvSpPr>
      <xdr:spPr>
        <a:xfrm>
          <a:off x="13096875" y="172096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873" name="フローチャート: 判断 872">
          <a:extLst>
            <a:ext uri="{FF2B5EF4-FFF2-40B4-BE49-F238E27FC236}">
              <a16:creationId xmlns:a16="http://schemas.microsoft.com/office/drawing/2014/main" id="{273968C3-8511-424D-BD97-1A8C3C3C26C6}"/>
            </a:ext>
          </a:extLst>
        </xdr:cNvPr>
        <xdr:cNvSpPr/>
      </xdr:nvSpPr>
      <xdr:spPr>
        <a:xfrm>
          <a:off x="12296775" y="1723734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874" name="フローチャート: 判断 873">
          <a:extLst>
            <a:ext uri="{FF2B5EF4-FFF2-40B4-BE49-F238E27FC236}">
              <a16:creationId xmlns:a16="http://schemas.microsoft.com/office/drawing/2014/main" id="{B61F7F31-5647-440D-BF10-A63D23AE7547}"/>
            </a:ext>
          </a:extLst>
        </xdr:cNvPr>
        <xdr:cNvSpPr/>
      </xdr:nvSpPr>
      <xdr:spPr>
        <a:xfrm>
          <a:off x="11487150" y="1725857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381D8DF6-19AB-4A10-8D05-C71F3BA98182}"/>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EA218567-E5AB-4979-8661-007FBAE4A615}"/>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9EBDB309-CCD3-4472-9B5F-C2766C8F80FB}"/>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DA08777E-589C-4129-806B-44BC2A1574E5}"/>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2708A1AC-9744-43DB-B6BA-BF09F4378373}"/>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128270</xdr:rowOff>
    </xdr:from>
    <xdr:to>
      <xdr:col>85</xdr:col>
      <xdr:colOff>177800</xdr:colOff>
      <xdr:row>104</xdr:row>
      <xdr:rowOff>58420</xdr:rowOff>
    </xdr:to>
    <xdr:sp macro="" textlink="">
      <xdr:nvSpPr>
        <xdr:cNvPr id="880" name="楕円 879">
          <a:extLst>
            <a:ext uri="{FF2B5EF4-FFF2-40B4-BE49-F238E27FC236}">
              <a16:creationId xmlns:a16="http://schemas.microsoft.com/office/drawing/2014/main" id="{4EAAA555-75CF-4420-B827-CE850A699F10}"/>
            </a:ext>
          </a:extLst>
        </xdr:cNvPr>
        <xdr:cNvSpPr/>
      </xdr:nvSpPr>
      <xdr:spPr>
        <a:xfrm>
          <a:off x="14649450" y="169271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151147</xdr:rowOff>
    </xdr:from>
    <xdr:ext cx="405111" cy="259045"/>
    <xdr:sp macro="" textlink="">
      <xdr:nvSpPr>
        <xdr:cNvPr id="881" name="【公民館】&#10;有形固定資産減価償却率該当値テキスト">
          <a:extLst>
            <a:ext uri="{FF2B5EF4-FFF2-40B4-BE49-F238E27FC236}">
              <a16:creationId xmlns:a16="http://schemas.microsoft.com/office/drawing/2014/main" id="{2BF074E7-322E-4E35-939A-665EE5F5AFE4}"/>
            </a:ext>
          </a:extLst>
        </xdr:cNvPr>
        <xdr:cNvSpPr txBox="1"/>
      </xdr:nvSpPr>
      <xdr:spPr>
        <a:xfrm>
          <a:off x="14735175" y="1678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23768</xdr:rowOff>
    </xdr:from>
    <xdr:to>
      <xdr:col>81</xdr:col>
      <xdr:colOff>101600</xdr:colOff>
      <xdr:row>104</xdr:row>
      <xdr:rowOff>125368</xdr:rowOff>
    </xdr:to>
    <xdr:sp macro="" textlink="">
      <xdr:nvSpPr>
        <xdr:cNvPr id="882" name="楕円 881">
          <a:extLst>
            <a:ext uri="{FF2B5EF4-FFF2-40B4-BE49-F238E27FC236}">
              <a16:creationId xmlns:a16="http://schemas.microsoft.com/office/drawing/2014/main" id="{67D10FA8-4A4B-47C4-BDF1-B877D3A71AC3}"/>
            </a:ext>
          </a:extLst>
        </xdr:cNvPr>
        <xdr:cNvSpPr/>
      </xdr:nvSpPr>
      <xdr:spPr>
        <a:xfrm>
          <a:off x="13887450" y="1700049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7620</xdr:rowOff>
    </xdr:from>
    <xdr:to>
      <xdr:col>85</xdr:col>
      <xdr:colOff>127000</xdr:colOff>
      <xdr:row>104</xdr:row>
      <xdr:rowOff>74568</xdr:rowOff>
    </xdr:to>
    <xdr:cxnSp macro="">
      <xdr:nvCxnSpPr>
        <xdr:cNvPr id="883" name="直線コネクタ 882">
          <a:extLst>
            <a:ext uri="{FF2B5EF4-FFF2-40B4-BE49-F238E27FC236}">
              <a16:creationId xmlns:a16="http://schemas.microsoft.com/office/drawing/2014/main" id="{EE19E054-2347-496E-BF3C-EA1E46FA8FA3}"/>
            </a:ext>
          </a:extLst>
        </xdr:cNvPr>
        <xdr:cNvCxnSpPr/>
      </xdr:nvCxnSpPr>
      <xdr:spPr>
        <a:xfrm flipV="1">
          <a:off x="13935075" y="16984345"/>
          <a:ext cx="762000" cy="6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31931</xdr:rowOff>
    </xdr:from>
    <xdr:to>
      <xdr:col>76</xdr:col>
      <xdr:colOff>165100</xdr:colOff>
      <xdr:row>104</xdr:row>
      <xdr:rowOff>133531</xdr:rowOff>
    </xdr:to>
    <xdr:sp macro="" textlink="">
      <xdr:nvSpPr>
        <xdr:cNvPr id="884" name="楕円 883">
          <a:extLst>
            <a:ext uri="{FF2B5EF4-FFF2-40B4-BE49-F238E27FC236}">
              <a16:creationId xmlns:a16="http://schemas.microsoft.com/office/drawing/2014/main" id="{9ACDCCDF-6536-47D2-896E-18DAAF48F403}"/>
            </a:ext>
          </a:extLst>
        </xdr:cNvPr>
        <xdr:cNvSpPr/>
      </xdr:nvSpPr>
      <xdr:spPr>
        <a:xfrm>
          <a:off x="13096875" y="1700230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74568</xdr:rowOff>
    </xdr:from>
    <xdr:to>
      <xdr:col>81</xdr:col>
      <xdr:colOff>50800</xdr:colOff>
      <xdr:row>104</xdr:row>
      <xdr:rowOff>82731</xdr:rowOff>
    </xdr:to>
    <xdr:cxnSp macro="">
      <xdr:nvCxnSpPr>
        <xdr:cNvPr id="885" name="直線コネクタ 884">
          <a:extLst>
            <a:ext uri="{FF2B5EF4-FFF2-40B4-BE49-F238E27FC236}">
              <a16:creationId xmlns:a16="http://schemas.microsoft.com/office/drawing/2014/main" id="{52BDF6DC-604C-4858-B78D-F78CB5AC328F}"/>
            </a:ext>
          </a:extLst>
        </xdr:cNvPr>
        <xdr:cNvCxnSpPr/>
      </xdr:nvCxnSpPr>
      <xdr:spPr>
        <a:xfrm flipV="1">
          <a:off x="13144500" y="17048118"/>
          <a:ext cx="790575" cy="1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76019</xdr:rowOff>
    </xdr:from>
    <xdr:to>
      <xdr:col>72</xdr:col>
      <xdr:colOff>38100</xdr:colOff>
      <xdr:row>105</xdr:row>
      <xdr:rowOff>6169</xdr:rowOff>
    </xdr:to>
    <xdr:sp macro="" textlink="">
      <xdr:nvSpPr>
        <xdr:cNvPr id="886" name="楕円 885">
          <a:extLst>
            <a:ext uri="{FF2B5EF4-FFF2-40B4-BE49-F238E27FC236}">
              <a16:creationId xmlns:a16="http://schemas.microsoft.com/office/drawing/2014/main" id="{84AE4455-89C5-431C-A2A5-9CFC3FE0B6E9}"/>
            </a:ext>
          </a:extLst>
        </xdr:cNvPr>
        <xdr:cNvSpPr/>
      </xdr:nvSpPr>
      <xdr:spPr>
        <a:xfrm>
          <a:off x="12296775" y="1704956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82731</xdr:rowOff>
    </xdr:from>
    <xdr:to>
      <xdr:col>76</xdr:col>
      <xdr:colOff>114300</xdr:colOff>
      <xdr:row>104</xdr:row>
      <xdr:rowOff>126819</xdr:rowOff>
    </xdr:to>
    <xdr:cxnSp macro="">
      <xdr:nvCxnSpPr>
        <xdr:cNvPr id="887" name="直線コネクタ 886">
          <a:extLst>
            <a:ext uri="{FF2B5EF4-FFF2-40B4-BE49-F238E27FC236}">
              <a16:creationId xmlns:a16="http://schemas.microsoft.com/office/drawing/2014/main" id="{16E86D98-48C8-42D5-A899-74C7E51A5703}"/>
            </a:ext>
          </a:extLst>
        </xdr:cNvPr>
        <xdr:cNvCxnSpPr/>
      </xdr:nvCxnSpPr>
      <xdr:spPr>
        <a:xfrm flipV="1">
          <a:off x="12344400" y="17059456"/>
          <a:ext cx="800100" cy="3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41729</xdr:rowOff>
    </xdr:from>
    <xdr:to>
      <xdr:col>67</xdr:col>
      <xdr:colOff>101600</xdr:colOff>
      <xdr:row>104</xdr:row>
      <xdr:rowOff>143329</xdr:rowOff>
    </xdr:to>
    <xdr:sp macro="" textlink="">
      <xdr:nvSpPr>
        <xdr:cNvPr id="888" name="楕円 887">
          <a:extLst>
            <a:ext uri="{FF2B5EF4-FFF2-40B4-BE49-F238E27FC236}">
              <a16:creationId xmlns:a16="http://schemas.microsoft.com/office/drawing/2014/main" id="{74E32A1C-2E5B-4755-AB7D-1BFB0780CA7B}"/>
            </a:ext>
          </a:extLst>
        </xdr:cNvPr>
        <xdr:cNvSpPr/>
      </xdr:nvSpPr>
      <xdr:spPr>
        <a:xfrm>
          <a:off x="11487150" y="1701845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92529</xdr:rowOff>
    </xdr:from>
    <xdr:to>
      <xdr:col>71</xdr:col>
      <xdr:colOff>177800</xdr:colOff>
      <xdr:row>104</xdr:row>
      <xdr:rowOff>126819</xdr:rowOff>
    </xdr:to>
    <xdr:cxnSp macro="">
      <xdr:nvCxnSpPr>
        <xdr:cNvPr id="889" name="直線コネクタ 888">
          <a:extLst>
            <a:ext uri="{FF2B5EF4-FFF2-40B4-BE49-F238E27FC236}">
              <a16:creationId xmlns:a16="http://schemas.microsoft.com/office/drawing/2014/main" id="{D4DCB8D2-C5A7-4C6F-B927-693C96047F66}"/>
            </a:ext>
          </a:extLst>
        </xdr:cNvPr>
        <xdr:cNvCxnSpPr/>
      </xdr:nvCxnSpPr>
      <xdr:spPr>
        <a:xfrm>
          <a:off x="11534775" y="17066079"/>
          <a:ext cx="809625"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11991</xdr:rowOff>
    </xdr:from>
    <xdr:ext cx="405111" cy="259045"/>
    <xdr:sp macro="" textlink="">
      <xdr:nvSpPr>
        <xdr:cNvPr id="890" name="n_1aveValue【公民館】&#10;有形固定資産減価償却率">
          <a:extLst>
            <a:ext uri="{FF2B5EF4-FFF2-40B4-BE49-F238E27FC236}">
              <a16:creationId xmlns:a16="http://schemas.microsoft.com/office/drawing/2014/main" id="{E5464CD5-59C8-4BE0-BE08-7D333DFC6EC4}"/>
            </a:ext>
          </a:extLst>
        </xdr:cNvPr>
        <xdr:cNvSpPr txBox="1"/>
      </xdr:nvSpPr>
      <xdr:spPr>
        <a:xfrm>
          <a:off x="13745219" y="17325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160582</xdr:rowOff>
    </xdr:from>
    <xdr:ext cx="405111" cy="259045"/>
    <xdr:sp macro="" textlink="">
      <xdr:nvSpPr>
        <xdr:cNvPr id="891" name="n_2aveValue【公民館】&#10;有形固定資産減価償却率">
          <a:extLst>
            <a:ext uri="{FF2B5EF4-FFF2-40B4-BE49-F238E27FC236}">
              <a16:creationId xmlns:a16="http://schemas.microsoft.com/office/drawing/2014/main" id="{08A50B58-A703-4A49-92E4-E9F3589E50AE}"/>
            </a:ext>
          </a:extLst>
        </xdr:cNvPr>
        <xdr:cNvSpPr txBox="1"/>
      </xdr:nvSpPr>
      <xdr:spPr>
        <a:xfrm>
          <a:off x="12964169" y="17308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13625</xdr:rowOff>
    </xdr:from>
    <xdr:ext cx="405111" cy="259045"/>
    <xdr:sp macro="" textlink="">
      <xdr:nvSpPr>
        <xdr:cNvPr id="892" name="n_3aveValue【公民館】&#10;有形固定資産減価償却率">
          <a:extLst>
            <a:ext uri="{FF2B5EF4-FFF2-40B4-BE49-F238E27FC236}">
              <a16:creationId xmlns:a16="http://schemas.microsoft.com/office/drawing/2014/main" id="{F477D65C-DF09-4878-8EA4-74222A792385}"/>
            </a:ext>
          </a:extLst>
        </xdr:cNvPr>
        <xdr:cNvSpPr txBox="1"/>
      </xdr:nvSpPr>
      <xdr:spPr>
        <a:xfrm>
          <a:off x="12164069" y="17326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34851</xdr:rowOff>
    </xdr:from>
    <xdr:ext cx="405111" cy="259045"/>
    <xdr:sp macro="" textlink="">
      <xdr:nvSpPr>
        <xdr:cNvPr id="893" name="n_4aveValue【公民館】&#10;有形固定資産減価償却率">
          <a:extLst>
            <a:ext uri="{FF2B5EF4-FFF2-40B4-BE49-F238E27FC236}">
              <a16:creationId xmlns:a16="http://schemas.microsoft.com/office/drawing/2014/main" id="{3A5DC28D-C8D1-4F52-90F6-5DC1B6EB88A9}"/>
            </a:ext>
          </a:extLst>
        </xdr:cNvPr>
        <xdr:cNvSpPr txBox="1"/>
      </xdr:nvSpPr>
      <xdr:spPr>
        <a:xfrm>
          <a:off x="11354444" y="173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141895</xdr:rowOff>
    </xdr:from>
    <xdr:ext cx="405111" cy="259045"/>
    <xdr:sp macro="" textlink="">
      <xdr:nvSpPr>
        <xdr:cNvPr id="894" name="n_1mainValue【公民館】&#10;有形固定資産減価償却率">
          <a:extLst>
            <a:ext uri="{FF2B5EF4-FFF2-40B4-BE49-F238E27FC236}">
              <a16:creationId xmlns:a16="http://schemas.microsoft.com/office/drawing/2014/main" id="{7A61A85C-2237-4FAD-B955-9F815B8768D1}"/>
            </a:ext>
          </a:extLst>
        </xdr:cNvPr>
        <xdr:cNvSpPr txBox="1"/>
      </xdr:nvSpPr>
      <xdr:spPr>
        <a:xfrm>
          <a:off x="13745219" y="16775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150058</xdr:rowOff>
    </xdr:from>
    <xdr:ext cx="405111" cy="259045"/>
    <xdr:sp macro="" textlink="">
      <xdr:nvSpPr>
        <xdr:cNvPr id="895" name="n_2mainValue【公民館】&#10;有形固定資産減価償却率">
          <a:extLst>
            <a:ext uri="{FF2B5EF4-FFF2-40B4-BE49-F238E27FC236}">
              <a16:creationId xmlns:a16="http://schemas.microsoft.com/office/drawing/2014/main" id="{CD95DF09-C329-46C9-8489-1A669FEDF309}"/>
            </a:ext>
          </a:extLst>
        </xdr:cNvPr>
        <xdr:cNvSpPr txBox="1"/>
      </xdr:nvSpPr>
      <xdr:spPr>
        <a:xfrm>
          <a:off x="12964169" y="16780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22696</xdr:rowOff>
    </xdr:from>
    <xdr:ext cx="405111" cy="259045"/>
    <xdr:sp macro="" textlink="">
      <xdr:nvSpPr>
        <xdr:cNvPr id="896" name="n_3mainValue【公民館】&#10;有形固定資産減価償却率">
          <a:extLst>
            <a:ext uri="{FF2B5EF4-FFF2-40B4-BE49-F238E27FC236}">
              <a16:creationId xmlns:a16="http://schemas.microsoft.com/office/drawing/2014/main" id="{90B13181-A370-43FD-9D3B-E77032F738E1}"/>
            </a:ext>
          </a:extLst>
        </xdr:cNvPr>
        <xdr:cNvSpPr txBox="1"/>
      </xdr:nvSpPr>
      <xdr:spPr>
        <a:xfrm>
          <a:off x="12164069" y="16827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159856</xdr:rowOff>
    </xdr:from>
    <xdr:ext cx="405111" cy="259045"/>
    <xdr:sp macro="" textlink="">
      <xdr:nvSpPr>
        <xdr:cNvPr id="897" name="n_4mainValue【公民館】&#10;有形固定資産減価償却率">
          <a:extLst>
            <a:ext uri="{FF2B5EF4-FFF2-40B4-BE49-F238E27FC236}">
              <a16:creationId xmlns:a16="http://schemas.microsoft.com/office/drawing/2014/main" id="{1D270CBB-1020-4F1B-831F-1260B8FE2D3E}"/>
            </a:ext>
          </a:extLst>
        </xdr:cNvPr>
        <xdr:cNvSpPr txBox="1"/>
      </xdr:nvSpPr>
      <xdr:spPr>
        <a:xfrm>
          <a:off x="11354444" y="16793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FE6ACDFA-5A88-4585-B892-8FBCB255D112}"/>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084D1BB2-336E-4412-97EA-6D9CF30472FC}"/>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D7DE980F-C75D-48F1-B855-40CB076F9BD4}"/>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634332C3-7A97-4F55-BB33-4D70EA2C5F5E}"/>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2798796A-1C0E-4515-865E-D5C53FA4E95E}"/>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A9AF87B4-537A-4592-9166-3E48D4568BF7}"/>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9789DE84-D381-43AB-96BC-1E7E6CCC5A21}"/>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1C1556F7-1B28-4844-A9B2-5E50D33E3489}"/>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693EEB0A-FD01-4B5D-B0A8-A0B95369D9BC}"/>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EA56A7A3-D606-4B8C-BA5A-18FB5E73B1FB}"/>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a:extLst>
            <a:ext uri="{FF2B5EF4-FFF2-40B4-BE49-F238E27FC236}">
              <a16:creationId xmlns:a16="http://schemas.microsoft.com/office/drawing/2014/main" id="{D9950D97-B4A9-4CBD-B8C8-BA2863F67CBB}"/>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a:extLst>
            <a:ext uri="{FF2B5EF4-FFF2-40B4-BE49-F238E27FC236}">
              <a16:creationId xmlns:a16="http://schemas.microsoft.com/office/drawing/2014/main" id="{5B8FB7D9-484C-4DF9-9787-77988D7922E7}"/>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a:extLst>
            <a:ext uri="{FF2B5EF4-FFF2-40B4-BE49-F238E27FC236}">
              <a16:creationId xmlns:a16="http://schemas.microsoft.com/office/drawing/2014/main" id="{AA900355-7523-4EFF-A66C-403FE95DC6F4}"/>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a:extLst>
            <a:ext uri="{FF2B5EF4-FFF2-40B4-BE49-F238E27FC236}">
              <a16:creationId xmlns:a16="http://schemas.microsoft.com/office/drawing/2014/main" id="{0B19312F-9DDA-40D9-8EEB-0F7942DD514B}"/>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847E86BA-9042-4A18-B852-9A07B17A4FB9}"/>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913" name="テキスト ボックス 912">
          <a:extLst>
            <a:ext uri="{FF2B5EF4-FFF2-40B4-BE49-F238E27FC236}">
              <a16:creationId xmlns:a16="http://schemas.microsoft.com/office/drawing/2014/main" id="{7D3ADABF-C270-4CA9-B50E-FB6D1DBD872B}"/>
            </a:ext>
          </a:extLst>
        </xdr:cNvPr>
        <xdr:cNvSpPr txBox="1"/>
      </xdr:nvSpPr>
      <xdr:spPr>
        <a:xfrm>
          <a:off x="15985051" y="16904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a:extLst>
            <a:ext uri="{FF2B5EF4-FFF2-40B4-BE49-F238E27FC236}">
              <a16:creationId xmlns:a16="http://schemas.microsoft.com/office/drawing/2014/main" id="{B71AA73C-3002-464A-8897-E390D6DF5149}"/>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915" name="テキスト ボックス 914">
          <a:extLst>
            <a:ext uri="{FF2B5EF4-FFF2-40B4-BE49-F238E27FC236}">
              <a16:creationId xmlns:a16="http://schemas.microsoft.com/office/drawing/2014/main" id="{44E0D157-B439-4CAE-B682-45A11B4B893E}"/>
            </a:ext>
          </a:extLst>
        </xdr:cNvPr>
        <xdr:cNvSpPr txBox="1"/>
      </xdr:nvSpPr>
      <xdr:spPr>
        <a:xfrm>
          <a:off x="15985051" y="16523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a:extLst>
            <a:ext uri="{FF2B5EF4-FFF2-40B4-BE49-F238E27FC236}">
              <a16:creationId xmlns:a16="http://schemas.microsoft.com/office/drawing/2014/main" id="{2856DF45-04B7-4335-B206-BF27C10B9BBB}"/>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917" name="テキスト ボックス 916">
          <a:extLst>
            <a:ext uri="{FF2B5EF4-FFF2-40B4-BE49-F238E27FC236}">
              <a16:creationId xmlns:a16="http://schemas.microsoft.com/office/drawing/2014/main" id="{CAFDEC77-35FB-416B-9F1C-6448C41AD445}"/>
            </a:ext>
          </a:extLst>
        </xdr:cNvPr>
        <xdr:cNvSpPr txBox="1"/>
      </xdr:nvSpPr>
      <xdr:spPr>
        <a:xfrm>
          <a:off x="15985051" y="16142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390FDC3B-5C85-4F9D-AE32-FB04976A1F76}"/>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919" name="テキスト ボックス 918">
          <a:extLst>
            <a:ext uri="{FF2B5EF4-FFF2-40B4-BE49-F238E27FC236}">
              <a16:creationId xmlns:a16="http://schemas.microsoft.com/office/drawing/2014/main" id="{5CEDBDC8-A414-451B-8FD7-E12C866726AE}"/>
            </a:ext>
          </a:extLst>
        </xdr:cNvPr>
        <xdr:cNvSpPr txBox="1"/>
      </xdr:nvSpPr>
      <xdr:spPr>
        <a:xfrm>
          <a:off x="15985051" y="15761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公民館】&#10;一人当たり面積グラフ枠">
          <a:extLst>
            <a:ext uri="{FF2B5EF4-FFF2-40B4-BE49-F238E27FC236}">
              <a16:creationId xmlns:a16="http://schemas.microsoft.com/office/drawing/2014/main" id="{569CD9C2-EADE-4ECA-B47F-C9856330459C}"/>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921" name="直線コネクタ 920">
          <a:extLst>
            <a:ext uri="{FF2B5EF4-FFF2-40B4-BE49-F238E27FC236}">
              <a16:creationId xmlns:a16="http://schemas.microsoft.com/office/drawing/2014/main" id="{BB53637E-F58D-48A8-B6F8-C133AE046E36}"/>
            </a:ext>
          </a:extLst>
        </xdr:cNvPr>
        <xdr:cNvCxnSpPr/>
      </xdr:nvCxnSpPr>
      <xdr:spPr>
        <a:xfrm flipV="1">
          <a:off x="19954239" y="16427475"/>
          <a:ext cx="0" cy="1382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922" name="【公民館】&#10;一人当たり面積最小値テキスト">
          <a:extLst>
            <a:ext uri="{FF2B5EF4-FFF2-40B4-BE49-F238E27FC236}">
              <a16:creationId xmlns:a16="http://schemas.microsoft.com/office/drawing/2014/main" id="{C5E47FC5-7CE1-42CA-8859-38343D589909}"/>
            </a:ext>
          </a:extLst>
        </xdr:cNvPr>
        <xdr:cNvSpPr txBox="1"/>
      </xdr:nvSpPr>
      <xdr:spPr>
        <a:xfrm>
          <a:off x="19992975" y="1781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923" name="直線コネクタ 922">
          <a:extLst>
            <a:ext uri="{FF2B5EF4-FFF2-40B4-BE49-F238E27FC236}">
              <a16:creationId xmlns:a16="http://schemas.microsoft.com/office/drawing/2014/main" id="{F2843E49-4817-435F-AE8F-E32E54496F69}"/>
            </a:ext>
          </a:extLst>
        </xdr:cNvPr>
        <xdr:cNvCxnSpPr/>
      </xdr:nvCxnSpPr>
      <xdr:spPr>
        <a:xfrm>
          <a:off x="19878675" y="1781030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924" name="【公民館】&#10;一人当たり面積最大値テキスト">
          <a:extLst>
            <a:ext uri="{FF2B5EF4-FFF2-40B4-BE49-F238E27FC236}">
              <a16:creationId xmlns:a16="http://schemas.microsoft.com/office/drawing/2014/main" id="{06F24BA6-CCB5-4F34-AC95-CF481A1B3F4F}"/>
            </a:ext>
          </a:extLst>
        </xdr:cNvPr>
        <xdr:cNvSpPr txBox="1"/>
      </xdr:nvSpPr>
      <xdr:spPr>
        <a:xfrm>
          <a:off x="19992975" y="1620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925" name="直線コネクタ 924">
          <a:extLst>
            <a:ext uri="{FF2B5EF4-FFF2-40B4-BE49-F238E27FC236}">
              <a16:creationId xmlns:a16="http://schemas.microsoft.com/office/drawing/2014/main" id="{8D05B2BE-93AE-4C26-B1B0-21F96BF18B4C}"/>
            </a:ext>
          </a:extLst>
        </xdr:cNvPr>
        <xdr:cNvCxnSpPr/>
      </xdr:nvCxnSpPr>
      <xdr:spPr>
        <a:xfrm>
          <a:off x="19878675" y="16427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43933</xdr:rowOff>
    </xdr:from>
    <xdr:ext cx="469744" cy="259045"/>
    <xdr:sp macro="" textlink="">
      <xdr:nvSpPr>
        <xdr:cNvPr id="926" name="【公民館】&#10;一人当たり面積平均値テキスト">
          <a:extLst>
            <a:ext uri="{FF2B5EF4-FFF2-40B4-BE49-F238E27FC236}">
              <a16:creationId xmlns:a16="http://schemas.microsoft.com/office/drawing/2014/main" id="{A5961A4E-32D6-414D-AA34-3D1B17CFEF5D}"/>
            </a:ext>
          </a:extLst>
        </xdr:cNvPr>
        <xdr:cNvSpPr txBox="1"/>
      </xdr:nvSpPr>
      <xdr:spPr>
        <a:xfrm>
          <a:off x="19992975" y="17535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927" name="フローチャート: 判断 926">
          <a:extLst>
            <a:ext uri="{FF2B5EF4-FFF2-40B4-BE49-F238E27FC236}">
              <a16:creationId xmlns:a16="http://schemas.microsoft.com/office/drawing/2014/main" id="{81985E36-A36C-4DA6-9083-C528D6B19F2F}"/>
            </a:ext>
          </a:extLst>
        </xdr:cNvPr>
        <xdr:cNvSpPr/>
      </xdr:nvSpPr>
      <xdr:spPr>
        <a:xfrm>
          <a:off x="19897725" y="1768040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928" name="フローチャート: 判断 927">
          <a:extLst>
            <a:ext uri="{FF2B5EF4-FFF2-40B4-BE49-F238E27FC236}">
              <a16:creationId xmlns:a16="http://schemas.microsoft.com/office/drawing/2014/main" id="{3C021DF1-BF31-4A96-904C-B6145C28E1B5}"/>
            </a:ext>
          </a:extLst>
        </xdr:cNvPr>
        <xdr:cNvSpPr/>
      </xdr:nvSpPr>
      <xdr:spPr>
        <a:xfrm>
          <a:off x="19154775" y="1768731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929" name="フローチャート: 判断 928">
          <a:extLst>
            <a:ext uri="{FF2B5EF4-FFF2-40B4-BE49-F238E27FC236}">
              <a16:creationId xmlns:a16="http://schemas.microsoft.com/office/drawing/2014/main" id="{9B7162C6-F6E5-4B7D-8724-43A3D7F21166}"/>
            </a:ext>
          </a:extLst>
        </xdr:cNvPr>
        <xdr:cNvSpPr/>
      </xdr:nvSpPr>
      <xdr:spPr>
        <a:xfrm>
          <a:off x="18345150" y="1768622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930" name="フローチャート: 判断 929">
          <a:extLst>
            <a:ext uri="{FF2B5EF4-FFF2-40B4-BE49-F238E27FC236}">
              <a16:creationId xmlns:a16="http://schemas.microsoft.com/office/drawing/2014/main" id="{1A1D5A84-E870-49FC-B547-701ADB250595}"/>
            </a:ext>
          </a:extLst>
        </xdr:cNvPr>
        <xdr:cNvSpPr/>
      </xdr:nvSpPr>
      <xdr:spPr>
        <a:xfrm>
          <a:off x="17554575" y="176899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macro="" textlink="">
      <xdr:nvSpPr>
        <xdr:cNvPr id="931" name="フローチャート: 判断 930">
          <a:extLst>
            <a:ext uri="{FF2B5EF4-FFF2-40B4-BE49-F238E27FC236}">
              <a16:creationId xmlns:a16="http://schemas.microsoft.com/office/drawing/2014/main" id="{A1F33797-0914-47A2-8A4D-BDE47292D537}"/>
            </a:ext>
          </a:extLst>
        </xdr:cNvPr>
        <xdr:cNvSpPr/>
      </xdr:nvSpPr>
      <xdr:spPr>
        <a:xfrm>
          <a:off x="16754475" y="1768937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DCE07D1-AD69-4884-8E6B-867CAA36ADD9}"/>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7E082134-E3BE-4E01-863E-6523BCB319E4}"/>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1D6D46C7-C41C-4EE6-B47A-7E941BC17271}"/>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6457D139-7E50-47DC-BFB1-9FC8A249B366}"/>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124C8848-805D-4A92-ABBE-F9556864ACBE}"/>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78587</xdr:rowOff>
    </xdr:from>
    <xdr:to>
      <xdr:col>116</xdr:col>
      <xdr:colOff>114300</xdr:colOff>
      <xdr:row>109</xdr:row>
      <xdr:rowOff>8737</xdr:rowOff>
    </xdr:to>
    <xdr:sp macro="" textlink="">
      <xdr:nvSpPr>
        <xdr:cNvPr id="937" name="楕円 936">
          <a:extLst>
            <a:ext uri="{FF2B5EF4-FFF2-40B4-BE49-F238E27FC236}">
              <a16:creationId xmlns:a16="http://schemas.microsoft.com/office/drawing/2014/main" id="{CB2BAC97-CDA0-4B77-B7E0-6DE52EB77179}"/>
            </a:ext>
          </a:extLst>
        </xdr:cNvPr>
        <xdr:cNvSpPr/>
      </xdr:nvSpPr>
      <xdr:spPr>
        <a:xfrm>
          <a:off x="19897725" y="1773793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170933</xdr:rowOff>
    </xdr:from>
    <xdr:ext cx="469744" cy="259045"/>
    <xdr:sp macro="" textlink="">
      <xdr:nvSpPr>
        <xdr:cNvPr id="938" name="【公民館】&#10;一人当たり面積該当値テキスト">
          <a:extLst>
            <a:ext uri="{FF2B5EF4-FFF2-40B4-BE49-F238E27FC236}">
              <a16:creationId xmlns:a16="http://schemas.microsoft.com/office/drawing/2014/main" id="{7889F728-BE06-4806-ACB5-15B9BF10FFDD}"/>
            </a:ext>
          </a:extLst>
        </xdr:cNvPr>
        <xdr:cNvSpPr txBox="1"/>
      </xdr:nvSpPr>
      <xdr:spPr>
        <a:xfrm>
          <a:off x="19992975" y="1765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78893</xdr:rowOff>
    </xdr:from>
    <xdr:to>
      <xdr:col>112</xdr:col>
      <xdr:colOff>38100</xdr:colOff>
      <xdr:row>109</xdr:row>
      <xdr:rowOff>9043</xdr:rowOff>
    </xdr:to>
    <xdr:sp macro="" textlink="">
      <xdr:nvSpPr>
        <xdr:cNvPr id="939" name="楕円 938">
          <a:extLst>
            <a:ext uri="{FF2B5EF4-FFF2-40B4-BE49-F238E27FC236}">
              <a16:creationId xmlns:a16="http://schemas.microsoft.com/office/drawing/2014/main" id="{FD5A9868-13A7-4FBB-AC9D-FA337059633D}"/>
            </a:ext>
          </a:extLst>
        </xdr:cNvPr>
        <xdr:cNvSpPr/>
      </xdr:nvSpPr>
      <xdr:spPr>
        <a:xfrm>
          <a:off x="19154775" y="1773824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129387</xdr:rowOff>
    </xdr:from>
    <xdr:to>
      <xdr:col>116</xdr:col>
      <xdr:colOff>63500</xdr:colOff>
      <xdr:row>108</xdr:row>
      <xdr:rowOff>129693</xdr:rowOff>
    </xdr:to>
    <xdr:cxnSp macro="">
      <xdr:nvCxnSpPr>
        <xdr:cNvPr id="940" name="直線コネクタ 939">
          <a:extLst>
            <a:ext uri="{FF2B5EF4-FFF2-40B4-BE49-F238E27FC236}">
              <a16:creationId xmlns:a16="http://schemas.microsoft.com/office/drawing/2014/main" id="{1B8C8BE9-22F6-44A4-B0E8-0BA9DFC3DA7F}"/>
            </a:ext>
          </a:extLst>
        </xdr:cNvPr>
        <xdr:cNvCxnSpPr/>
      </xdr:nvCxnSpPr>
      <xdr:spPr>
        <a:xfrm flipV="1">
          <a:off x="19202400" y="17785562"/>
          <a:ext cx="752475"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79273</xdr:rowOff>
    </xdr:from>
    <xdr:to>
      <xdr:col>107</xdr:col>
      <xdr:colOff>101600</xdr:colOff>
      <xdr:row>109</xdr:row>
      <xdr:rowOff>9423</xdr:rowOff>
    </xdr:to>
    <xdr:sp macro="" textlink="">
      <xdr:nvSpPr>
        <xdr:cNvPr id="941" name="楕円 940">
          <a:extLst>
            <a:ext uri="{FF2B5EF4-FFF2-40B4-BE49-F238E27FC236}">
              <a16:creationId xmlns:a16="http://schemas.microsoft.com/office/drawing/2014/main" id="{62E5BEC7-5517-463F-864D-4F45206CCA6E}"/>
            </a:ext>
          </a:extLst>
        </xdr:cNvPr>
        <xdr:cNvSpPr/>
      </xdr:nvSpPr>
      <xdr:spPr>
        <a:xfrm>
          <a:off x="18345150" y="1773862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129693</xdr:rowOff>
    </xdr:from>
    <xdr:to>
      <xdr:col>111</xdr:col>
      <xdr:colOff>177800</xdr:colOff>
      <xdr:row>108</xdr:row>
      <xdr:rowOff>130073</xdr:rowOff>
    </xdr:to>
    <xdr:cxnSp macro="">
      <xdr:nvCxnSpPr>
        <xdr:cNvPr id="942" name="直線コネクタ 941">
          <a:extLst>
            <a:ext uri="{FF2B5EF4-FFF2-40B4-BE49-F238E27FC236}">
              <a16:creationId xmlns:a16="http://schemas.microsoft.com/office/drawing/2014/main" id="{FC3CEEA2-1B0C-462D-895C-8CB920C178E4}"/>
            </a:ext>
          </a:extLst>
        </xdr:cNvPr>
        <xdr:cNvCxnSpPr/>
      </xdr:nvCxnSpPr>
      <xdr:spPr>
        <a:xfrm flipV="1">
          <a:off x="18392775" y="17785868"/>
          <a:ext cx="809625"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79730</xdr:rowOff>
    </xdr:from>
    <xdr:to>
      <xdr:col>102</xdr:col>
      <xdr:colOff>165100</xdr:colOff>
      <xdr:row>109</xdr:row>
      <xdr:rowOff>9880</xdr:rowOff>
    </xdr:to>
    <xdr:sp macro="" textlink="">
      <xdr:nvSpPr>
        <xdr:cNvPr id="943" name="楕円 942">
          <a:extLst>
            <a:ext uri="{FF2B5EF4-FFF2-40B4-BE49-F238E27FC236}">
              <a16:creationId xmlns:a16="http://schemas.microsoft.com/office/drawing/2014/main" id="{C8512C03-D0CF-40C4-ABB8-BACFFD12580C}"/>
            </a:ext>
          </a:extLst>
        </xdr:cNvPr>
        <xdr:cNvSpPr/>
      </xdr:nvSpPr>
      <xdr:spPr>
        <a:xfrm>
          <a:off x="17554575" y="177422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130073</xdr:rowOff>
    </xdr:from>
    <xdr:to>
      <xdr:col>107</xdr:col>
      <xdr:colOff>50800</xdr:colOff>
      <xdr:row>108</xdr:row>
      <xdr:rowOff>130530</xdr:rowOff>
    </xdr:to>
    <xdr:cxnSp macro="">
      <xdr:nvCxnSpPr>
        <xdr:cNvPr id="944" name="直線コネクタ 943">
          <a:extLst>
            <a:ext uri="{FF2B5EF4-FFF2-40B4-BE49-F238E27FC236}">
              <a16:creationId xmlns:a16="http://schemas.microsoft.com/office/drawing/2014/main" id="{E28D8773-DE36-42FA-B449-06B5482A2BBF}"/>
            </a:ext>
          </a:extLst>
        </xdr:cNvPr>
        <xdr:cNvCxnSpPr/>
      </xdr:nvCxnSpPr>
      <xdr:spPr>
        <a:xfrm flipV="1">
          <a:off x="17602200" y="17786248"/>
          <a:ext cx="790575" cy="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80111</xdr:rowOff>
    </xdr:from>
    <xdr:to>
      <xdr:col>98</xdr:col>
      <xdr:colOff>38100</xdr:colOff>
      <xdr:row>109</xdr:row>
      <xdr:rowOff>10261</xdr:rowOff>
    </xdr:to>
    <xdr:sp macro="" textlink="">
      <xdr:nvSpPr>
        <xdr:cNvPr id="945" name="楕円 944">
          <a:extLst>
            <a:ext uri="{FF2B5EF4-FFF2-40B4-BE49-F238E27FC236}">
              <a16:creationId xmlns:a16="http://schemas.microsoft.com/office/drawing/2014/main" id="{5F75EE32-128E-4A9C-90BC-6B9DF650B181}"/>
            </a:ext>
          </a:extLst>
        </xdr:cNvPr>
        <xdr:cNvSpPr/>
      </xdr:nvSpPr>
      <xdr:spPr>
        <a:xfrm>
          <a:off x="16754475" y="1774263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130530</xdr:rowOff>
    </xdr:from>
    <xdr:to>
      <xdr:col>102</xdr:col>
      <xdr:colOff>114300</xdr:colOff>
      <xdr:row>108</xdr:row>
      <xdr:rowOff>130911</xdr:rowOff>
    </xdr:to>
    <xdr:cxnSp macro="">
      <xdr:nvCxnSpPr>
        <xdr:cNvPr id="946" name="直線コネクタ 945">
          <a:extLst>
            <a:ext uri="{FF2B5EF4-FFF2-40B4-BE49-F238E27FC236}">
              <a16:creationId xmlns:a16="http://schemas.microsoft.com/office/drawing/2014/main" id="{633A5A43-E01C-4E9E-9E37-A87C6B20D48C}"/>
            </a:ext>
          </a:extLst>
        </xdr:cNvPr>
        <xdr:cNvCxnSpPr/>
      </xdr:nvCxnSpPr>
      <xdr:spPr>
        <a:xfrm flipV="1">
          <a:off x="16802100" y="17789880"/>
          <a:ext cx="8001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142918</xdr:rowOff>
    </xdr:from>
    <xdr:ext cx="469744" cy="259045"/>
    <xdr:sp macro="" textlink="">
      <xdr:nvSpPr>
        <xdr:cNvPr id="947" name="n_1aveValue【公民館】&#10;一人当たり面積">
          <a:extLst>
            <a:ext uri="{FF2B5EF4-FFF2-40B4-BE49-F238E27FC236}">
              <a16:creationId xmlns:a16="http://schemas.microsoft.com/office/drawing/2014/main" id="{00219EF5-8D45-4818-BB85-C6400712C6D7}"/>
            </a:ext>
          </a:extLst>
        </xdr:cNvPr>
        <xdr:cNvSpPr txBox="1"/>
      </xdr:nvSpPr>
      <xdr:spPr>
        <a:xfrm>
          <a:off x="18983402" y="1745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148175</xdr:rowOff>
    </xdr:from>
    <xdr:ext cx="469744" cy="259045"/>
    <xdr:sp macro="" textlink="">
      <xdr:nvSpPr>
        <xdr:cNvPr id="948" name="n_2aveValue【公民館】&#10;一人当たり面積">
          <a:extLst>
            <a:ext uri="{FF2B5EF4-FFF2-40B4-BE49-F238E27FC236}">
              <a16:creationId xmlns:a16="http://schemas.microsoft.com/office/drawing/2014/main" id="{27147755-5063-4670-8488-F297D0C9A62A}"/>
            </a:ext>
          </a:extLst>
        </xdr:cNvPr>
        <xdr:cNvSpPr txBox="1"/>
      </xdr:nvSpPr>
      <xdr:spPr>
        <a:xfrm>
          <a:off x="18183302" y="1746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145508</xdr:rowOff>
    </xdr:from>
    <xdr:ext cx="469744" cy="259045"/>
    <xdr:sp macro="" textlink="">
      <xdr:nvSpPr>
        <xdr:cNvPr id="949" name="n_3aveValue【公民館】&#10;一人当たり面積">
          <a:extLst>
            <a:ext uri="{FF2B5EF4-FFF2-40B4-BE49-F238E27FC236}">
              <a16:creationId xmlns:a16="http://schemas.microsoft.com/office/drawing/2014/main" id="{6215C733-A149-4456-A6AB-B44B4FB3A863}"/>
            </a:ext>
          </a:extLst>
        </xdr:cNvPr>
        <xdr:cNvSpPr txBox="1"/>
      </xdr:nvSpPr>
      <xdr:spPr>
        <a:xfrm>
          <a:off x="17383202" y="17458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144975</xdr:rowOff>
    </xdr:from>
    <xdr:ext cx="469744" cy="259045"/>
    <xdr:sp macro="" textlink="">
      <xdr:nvSpPr>
        <xdr:cNvPr id="950" name="n_4aveValue【公民館】&#10;一人当たり面積">
          <a:extLst>
            <a:ext uri="{FF2B5EF4-FFF2-40B4-BE49-F238E27FC236}">
              <a16:creationId xmlns:a16="http://schemas.microsoft.com/office/drawing/2014/main" id="{3F5EC712-C500-4832-B2D4-475C55C1BB7F}"/>
            </a:ext>
          </a:extLst>
        </xdr:cNvPr>
        <xdr:cNvSpPr txBox="1"/>
      </xdr:nvSpPr>
      <xdr:spPr>
        <a:xfrm>
          <a:off x="16592627" y="1745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170</xdr:rowOff>
    </xdr:from>
    <xdr:ext cx="469744" cy="259045"/>
    <xdr:sp macro="" textlink="">
      <xdr:nvSpPr>
        <xdr:cNvPr id="951" name="n_1mainValue【公民館】&#10;一人当たり面積">
          <a:extLst>
            <a:ext uri="{FF2B5EF4-FFF2-40B4-BE49-F238E27FC236}">
              <a16:creationId xmlns:a16="http://schemas.microsoft.com/office/drawing/2014/main" id="{9EF68471-7F3E-47CE-A0C5-C0C64C502FD5}"/>
            </a:ext>
          </a:extLst>
        </xdr:cNvPr>
        <xdr:cNvSpPr txBox="1"/>
      </xdr:nvSpPr>
      <xdr:spPr>
        <a:xfrm>
          <a:off x="18983402" y="17830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550</xdr:rowOff>
    </xdr:from>
    <xdr:ext cx="469744" cy="259045"/>
    <xdr:sp macro="" textlink="">
      <xdr:nvSpPr>
        <xdr:cNvPr id="952" name="n_2mainValue【公民館】&#10;一人当たり面積">
          <a:extLst>
            <a:ext uri="{FF2B5EF4-FFF2-40B4-BE49-F238E27FC236}">
              <a16:creationId xmlns:a16="http://schemas.microsoft.com/office/drawing/2014/main" id="{906074CE-E8FA-4FDB-B5BF-E63771732DAE}"/>
            </a:ext>
          </a:extLst>
        </xdr:cNvPr>
        <xdr:cNvSpPr txBox="1"/>
      </xdr:nvSpPr>
      <xdr:spPr>
        <a:xfrm>
          <a:off x="18183302" y="17831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1007</xdr:rowOff>
    </xdr:from>
    <xdr:ext cx="469744" cy="259045"/>
    <xdr:sp macro="" textlink="">
      <xdr:nvSpPr>
        <xdr:cNvPr id="953" name="n_3mainValue【公民館】&#10;一人当たり面積">
          <a:extLst>
            <a:ext uri="{FF2B5EF4-FFF2-40B4-BE49-F238E27FC236}">
              <a16:creationId xmlns:a16="http://schemas.microsoft.com/office/drawing/2014/main" id="{DFF419EF-30AD-4157-A091-F77ED41DA069}"/>
            </a:ext>
          </a:extLst>
        </xdr:cNvPr>
        <xdr:cNvSpPr txBox="1"/>
      </xdr:nvSpPr>
      <xdr:spPr>
        <a:xfrm>
          <a:off x="17383202" y="178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1388</xdr:rowOff>
    </xdr:from>
    <xdr:ext cx="469744" cy="259045"/>
    <xdr:sp macro="" textlink="">
      <xdr:nvSpPr>
        <xdr:cNvPr id="954" name="n_4mainValue【公民館】&#10;一人当たり面積">
          <a:extLst>
            <a:ext uri="{FF2B5EF4-FFF2-40B4-BE49-F238E27FC236}">
              <a16:creationId xmlns:a16="http://schemas.microsoft.com/office/drawing/2014/main" id="{8FA05AB4-6D3A-4862-A23D-519D5289FEAD}"/>
            </a:ext>
          </a:extLst>
        </xdr:cNvPr>
        <xdr:cNvSpPr txBox="1"/>
      </xdr:nvSpPr>
      <xdr:spPr>
        <a:xfrm>
          <a:off x="16592627" y="1783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E621C9C1-FF42-4F06-8F55-D70481443239}"/>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7BDF8938-26C7-4E4C-9E59-73F25B7A4AD4}"/>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8341F048-C2DE-4EBD-8514-658D1DD296E8}"/>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インフラ系資産（橋りょう・トンネル、港湾・漁港）の有形固定資産減価償却率については類似団体内平均値よりは高く、全国平均と比較しても高い状況ある。維持更新・長寿命化を計画的に実施する必要があると考えられる。</a:t>
          </a:r>
          <a:endParaRPr lang="ja-JP" altLang="ja-JP">
            <a:effectLst/>
          </a:endParaRPr>
        </a:p>
        <a:p>
          <a:r>
            <a:rPr kumimoji="1" lang="ja-JP" altLang="ja-JP" sz="1100">
              <a:solidFill>
                <a:schemeClr val="dk1"/>
              </a:solidFill>
              <a:effectLst/>
              <a:latin typeface="+mn-lt"/>
              <a:ea typeface="+mn-ea"/>
              <a:cs typeface="+mn-cs"/>
            </a:rPr>
            <a:t>それに対して住民一人あたりの有形固定資産額は山口県平均、全国平均を上回っている。これは当町の人口規模・人口減少傾向に起因するものと考えられ、整備過多とは言いがたいが、今後の財政状況を鑑み、効率よく維持していかなければならない。</a:t>
          </a:r>
          <a:endParaRPr lang="ja-JP" altLang="ja-JP">
            <a:effectLst/>
          </a:endParaRPr>
        </a:p>
        <a:p>
          <a:r>
            <a:rPr kumimoji="1" lang="ja-JP" altLang="ja-JP" sz="1100">
              <a:solidFill>
                <a:schemeClr val="dk1"/>
              </a:solidFill>
              <a:effectLst/>
              <a:latin typeface="+mn-lt"/>
              <a:ea typeface="+mn-ea"/>
              <a:cs typeface="+mn-cs"/>
            </a:rPr>
            <a:t>次に公共建築物（認定こども園・幼稚園・保育所、学校施設、公営住宅、児童館、公民館）の有形固定資産減価償却率は認定こども園・幼稚園・保育所と公営住宅を除き、類似団体内平均値及び山口県平均、全国平均を下回っているため、比較的新しい施設といえる。</a:t>
          </a:r>
          <a:endParaRPr lang="ja-JP" altLang="ja-JP">
            <a:effectLst/>
          </a:endParaRPr>
        </a:p>
        <a:p>
          <a:r>
            <a:rPr kumimoji="1" lang="ja-JP" altLang="ja-JP" sz="1100">
              <a:solidFill>
                <a:schemeClr val="dk1"/>
              </a:solidFill>
              <a:effectLst/>
              <a:latin typeface="+mn-lt"/>
              <a:ea typeface="+mn-ea"/>
              <a:cs typeface="+mn-cs"/>
            </a:rPr>
            <a:t>公営住宅に関しては一部の老朽化に対して、調査を行い対策を講じているところである。住民一人あたりの面積は前述と同様、山口県平均、全国平均を上回っているが、類似団体内平均値よりは少ない状況である。</a:t>
          </a:r>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2C7D55C-683B-4C08-BFCF-D78EF0D33C8A}"/>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8EA2403-617B-46B7-BCB0-16F20FAB99F6}"/>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36B4ED1-E33A-4506-9D8F-D86EE8D76DD7}"/>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2F10BFD-2F3B-4459-B939-C05284EC9F56}"/>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山口県阿武町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829EAC1-A597-4B74-AF6F-63B3386A382C}"/>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3CAAC54-356D-45A0-BD1D-A3CBFB43967B}"/>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A0781A9-FFA9-4F67-B737-E7B5C4128DED}"/>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E45BA11-7505-4E40-B7E5-17A9BD13A3AD}"/>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F37E901-9C00-4E5D-9A42-11227012FCE3}"/>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E00921D-933C-4D8D-9EF6-A89D5A22850F}"/>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3,028
2,998
115.95
4,194,655
3,218,992
837,691
2,177,170
2,076,979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6A9BA4F-3B7F-48BF-B37C-809BFC319431}"/>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F84319C-0C8D-420D-9A46-DE414E751EFB}"/>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D588F88-2E44-46F0-892A-8FDF7CA89516}"/>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A79C129-3436-480B-9083-389856838AF1}"/>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DFB3392-75EC-493B-9005-5C5AF4A05157}"/>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265BBD4-45E3-4834-A4DA-71BC17E3159C}"/>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500E90A-F8C1-4416-9653-33B25EB5701E}"/>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B76085E-315F-4E35-A022-1BCD6D8015BE}"/>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78FEB6A-5DD8-49E6-8E1B-C53DCC627A71}"/>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408DFA3-1C58-4E48-B486-9F0E3918BE80}"/>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EF276D4-1A88-4C71-8F94-B057208DDD9E}"/>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48A3128-E6F2-441D-BB33-7F77900BF39C}"/>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EC22CEB-A9BA-49B0-84BB-A5BEF21ED60F}"/>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D08F1FF-4F9A-4871-8EE7-1170ED11A0A3}"/>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EF2EBA1-4A3F-431B-A2C4-304A605FB88D}"/>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76ABA41-7DDD-4C91-ADA5-3B320DB099EA}"/>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6F3FAB6-A472-4C75-9A14-1B9393B30EA6}"/>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0EA103D-33D8-41C9-BEAF-16CF4FA67BCC}"/>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2E68636-B422-4AE9-893E-F9F3F18F2345}"/>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742900C-B993-40A2-B25A-7A29B60ED5C1}"/>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D7BA992-85A6-4883-A653-46A61A14EB98}"/>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C264D08-10B5-4A93-B37F-8A752B0A66C0}"/>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F083B7C-1BF2-4410-8DC9-C815D410F6C3}"/>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BCD540E-098E-4B4A-B1C2-20630B7FCBC2}"/>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7B9FB51-C91C-4BA5-AD6B-251563D9D6D8}"/>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9FBA509-130B-416B-9F45-1A4EB39B5C5C}"/>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B7FEFE8-3F44-4611-99B9-995E072570E0}"/>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3ADBAC7-0429-4883-9DC5-56423B3BDD0B}"/>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A37912B-D1B0-4F7E-B3A9-0729C5D3D0D9}"/>
            </a:ext>
          </a:extLst>
        </xdr:cNvPr>
        <xdr:cNvSpPr/>
      </xdr:nvSpPr>
      <xdr:spPr>
        <a:xfrm>
          <a:off x="6858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B03DE4A7-68FE-46DB-8BE2-B15F77199FC2}"/>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F4329E98-2FB3-47B3-8909-D066893C9C08}"/>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3913AEA2-7747-4431-B790-665E554CE806}"/>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17F5EE18-C6BE-4F5C-94C4-6CB7862D76EC}"/>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28E7E54F-77BD-4B84-A2BD-557D26FD4F91}"/>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F1324389-3881-46D6-882F-F80E9D698B0C}"/>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C4C70ECA-1E99-4381-A103-D457B5325623}"/>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1FD7B71-6779-44B3-8057-63E4D3EC8DA0}"/>
            </a:ext>
          </a:extLst>
        </xdr:cNvPr>
        <xdr:cNvSpPr/>
      </xdr:nvSpPr>
      <xdr:spPr>
        <a:xfrm>
          <a:off x="59531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25E2F6F-6930-4B8D-97DA-B758E524C5A3}"/>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356CA1A4-4FFD-4A6D-8E97-DDC4A141C87F}"/>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C47A03F4-C107-4122-B8F2-81B6F06964B5}"/>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36053162-4373-43C2-ABDE-D9B9C2E85528}"/>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40D61080-392D-4B9D-82D1-8646FEF2DB48}"/>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A8458B88-96A8-4554-AA18-11B000F5C86C}"/>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1399215D-BEEA-4A5D-9E9B-59675A27F370}"/>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15F91A60-0FE7-4203-8FBB-91947897E955}"/>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79A266F6-6BEE-44F3-9327-9E851FF7C180}"/>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21521A92-BF67-4705-9D53-4872EF4C01A5}"/>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142E39A0-43CB-42F9-938E-517A2883D566}"/>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BBE7A77-7CB2-448D-B739-A1AA333384C6}"/>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9DC3270C-3714-479C-95F3-A3BB960ACA0F}"/>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74D25303-03CF-4304-87AE-95F8127D84D6}"/>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36EFA925-D0B6-45AD-A3E3-A1F389C6FBE5}"/>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44A9D719-5F51-4D26-A462-2F432A1043F8}"/>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B7E97192-7514-4B62-A2F4-2A7D16C62E3B}"/>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326AF6DC-B9AF-43A3-AAC1-4467E7843BAE}"/>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D2CB434A-DC1E-4DD9-85F9-86A9E5287CF7}"/>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D59A09D9-D09D-4782-BB64-E2B2891430D5}"/>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1280B704-4B47-45E9-A991-6F83A2827450}"/>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7E11CCDB-7A68-4EDF-9099-F759651D41CB}"/>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A91C65A4-CF1D-4C2F-97CE-0AD3444E8796}"/>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A0A564CB-6D72-4D0C-8E3B-A7807978E915}"/>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38EDC70F-04AE-45E4-94F6-7454FA5317EE}"/>
            </a:ext>
          </a:extLst>
        </xdr:cNvPr>
        <xdr:cNvCxnSpPr/>
      </xdr:nvCxnSpPr>
      <xdr:spPr>
        <a:xfrm flipV="1">
          <a:off x="4180840" y="9003665"/>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83B741D1-F57D-453E-87E9-C9A8A4520AD2}"/>
            </a:ext>
          </a:extLst>
        </xdr:cNvPr>
        <xdr:cNvSpPr txBox="1"/>
      </xdr:nvSpPr>
      <xdr:spPr>
        <a:xfrm>
          <a:off x="42195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3F933E80-73E7-4804-9202-13F196DBABE0}"/>
            </a:ext>
          </a:extLst>
        </xdr:cNvPr>
        <xdr:cNvCxnSpPr/>
      </xdr:nvCxnSpPr>
      <xdr:spPr>
        <a:xfrm>
          <a:off x="4105275"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4FDA85C0-D305-4655-BB95-34DA70D2B9AB}"/>
            </a:ext>
          </a:extLst>
        </xdr:cNvPr>
        <xdr:cNvSpPr txBox="1"/>
      </xdr:nvSpPr>
      <xdr:spPr>
        <a:xfrm>
          <a:off x="4219575" y="8791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A6A2254A-BBD7-4ED6-A3C6-77B03AF4CD8D}"/>
            </a:ext>
          </a:extLst>
        </xdr:cNvPr>
        <xdr:cNvCxnSpPr/>
      </xdr:nvCxnSpPr>
      <xdr:spPr>
        <a:xfrm>
          <a:off x="4105275" y="90036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125747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E06A26B0-F6C7-4DA2-BFDA-B54D75A4CBC6}"/>
            </a:ext>
          </a:extLst>
        </xdr:cNvPr>
        <xdr:cNvSpPr txBox="1"/>
      </xdr:nvSpPr>
      <xdr:spPr>
        <a:xfrm>
          <a:off x="4219575" y="9847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79" name="フローチャート: 判断 78">
          <a:extLst>
            <a:ext uri="{FF2B5EF4-FFF2-40B4-BE49-F238E27FC236}">
              <a16:creationId xmlns:a16="http://schemas.microsoft.com/office/drawing/2014/main" id="{B196D207-4A3B-4994-B602-7B25F609567A}"/>
            </a:ext>
          </a:extLst>
        </xdr:cNvPr>
        <xdr:cNvSpPr/>
      </xdr:nvSpPr>
      <xdr:spPr>
        <a:xfrm>
          <a:off x="4124325" y="98691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80" name="フローチャート: 判断 79">
          <a:extLst>
            <a:ext uri="{FF2B5EF4-FFF2-40B4-BE49-F238E27FC236}">
              <a16:creationId xmlns:a16="http://schemas.microsoft.com/office/drawing/2014/main" id="{DA824E36-1048-4AB8-B427-B522CAA59ABF}"/>
            </a:ext>
          </a:extLst>
        </xdr:cNvPr>
        <xdr:cNvSpPr/>
      </xdr:nvSpPr>
      <xdr:spPr>
        <a:xfrm>
          <a:off x="3381375" y="98679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81" name="フローチャート: 判断 80">
          <a:extLst>
            <a:ext uri="{FF2B5EF4-FFF2-40B4-BE49-F238E27FC236}">
              <a16:creationId xmlns:a16="http://schemas.microsoft.com/office/drawing/2014/main" id="{D4C2B941-D2BE-404E-BE97-249FC18537AC}"/>
            </a:ext>
          </a:extLst>
        </xdr:cNvPr>
        <xdr:cNvSpPr/>
      </xdr:nvSpPr>
      <xdr:spPr>
        <a:xfrm>
          <a:off x="2571750" y="98571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82" name="フローチャート: 判断 81">
          <a:extLst>
            <a:ext uri="{FF2B5EF4-FFF2-40B4-BE49-F238E27FC236}">
              <a16:creationId xmlns:a16="http://schemas.microsoft.com/office/drawing/2014/main" id="{B066A1DD-74BC-4045-9AB3-69DB7A01A8F6}"/>
            </a:ext>
          </a:extLst>
        </xdr:cNvPr>
        <xdr:cNvSpPr/>
      </xdr:nvSpPr>
      <xdr:spPr>
        <a:xfrm>
          <a:off x="1781175" y="98590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83" name="フローチャート: 判断 82">
          <a:extLst>
            <a:ext uri="{FF2B5EF4-FFF2-40B4-BE49-F238E27FC236}">
              <a16:creationId xmlns:a16="http://schemas.microsoft.com/office/drawing/2014/main" id="{DE555E73-D5F2-4E70-BCF4-67C9A76FBDE8}"/>
            </a:ext>
          </a:extLst>
        </xdr:cNvPr>
        <xdr:cNvSpPr/>
      </xdr:nvSpPr>
      <xdr:spPr>
        <a:xfrm>
          <a:off x="981075" y="98844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E8FA2563-C8E9-44C7-8B6B-44486900A9E8}"/>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F3AE07B6-C1A7-4A64-8077-C626711BF096}"/>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11BC489F-6906-4B4D-9B90-AD6D3513CABD}"/>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389365FF-A2E3-48B0-87EC-02B33D805115}"/>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E09EC2D4-43EC-441F-A646-233BD22AED68}"/>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90170</xdr:rowOff>
    </xdr:from>
    <xdr:to>
      <xdr:col>24</xdr:col>
      <xdr:colOff>114300</xdr:colOff>
      <xdr:row>60</xdr:row>
      <xdr:rowOff>20320</xdr:rowOff>
    </xdr:to>
    <xdr:sp macro="" textlink="">
      <xdr:nvSpPr>
        <xdr:cNvPr id="89" name="楕円 88">
          <a:extLst>
            <a:ext uri="{FF2B5EF4-FFF2-40B4-BE49-F238E27FC236}">
              <a16:creationId xmlns:a16="http://schemas.microsoft.com/office/drawing/2014/main" id="{01D2604C-C7C1-4186-92CC-A921413FA86B}"/>
            </a:ext>
          </a:extLst>
        </xdr:cNvPr>
        <xdr:cNvSpPr/>
      </xdr:nvSpPr>
      <xdr:spPr>
        <a:xfrm>
          <a:off x="4124325" y="96500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113047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27C50159-0C8D-4D6A-9054-D664C1594CE5}"/>
            </a:ext>
          </a:extLst>
        </xdr:cNvPr>
        <xdr:cNvSpPr txBox="1"/>
      </xdr:nvSpPr>
      <xdr:spPr>
        <a:xfrm>
          <a:off x="4219575" y="951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42545</xdr:rowOff>
    </xdr:from>
    <xdr:to>
      <xdr:col>20</xdr:col>
      <xdr:colOff>38100</xdr:colOff>
      <xdr:row>60</xdr:row>
      <xdr:rowOff>144145</xdr:rowOff>
    </xdr:to>
    <xdr:sp macro="" textlink="">
      <xdr:nvSpPr>
        <xdr:cNvPr id="91" name="楕円 90">
          <a:extLst>
            <a:ext uri="{FF2B5EF4-FFF2-40B4-BE49-F238E27FC236}">
              <a16:creationId xmlns:a16="http://schemas.microsoft.com/office/drawing/2014/main" id="{80AAFFDF-DF18-466B-98D9-7C8A4A6094E5}"/>
            </a:ext>
          </a:extLst>
        </xdr:cNvPr>
        <xdr:cNvSpPr/>
      </xdr:nvSpPr>
      <xdr:spPr>
        <a:xfrm>
          <a:off x="3381375" y="97707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140970</xdr:rowOff>
    </xdr:from>
    <xdr:to>
      <xdr:col>24</xdr:col>
      <xdr:colOff>63500</xdr:colOff>
      <xdr:row>60</xdr:row>
      <xdr:rowOff>93345</xdr:rowOff>
    </xdr:to>
    <xdr:cxnSp macro="">
      <xdr:nvCxnSpPr>
        <xdr:cNvPr id="92" name="直線コネクタ 91">
          <a:extLst>
            <a:ext uri="{FF2B5EF4-FFF2-40B4-BE49-F238E27FC236}">
              <a16:creationId xmlns:a16="http://schemas.microsoft.com/office/drawing/2014/main" id="{17F21AD5-4464-42FA-9A6E-4CF71061C9CE}"/>
            </a:ext>
          </a:extLst>
        </xdr:cNvPr>
        <xdr:cNvCxnSpPr/>
      </xdr:nvCxnSpPr>
      <xdr:spPr>
        <a:xfrm flipV="1">
          <a:off x="3429000" y="9707245"/>
          <a:ext cx="752475" cy="1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170180</xdr:rowOff>
    </xdr:from>
    <xdr:to>
      <xdr:col>15</xdr:col>
      <xdr:colOff>101600</xdr:colOff>
      <xdr:row>60</xdr:row>
      <xdr:rowOff>100330</xdr:rowOff>
    </xdr:to>
    <xdr:sp macro="" textlink="">
      <xdr:nvSpPr>
        <xdr:cNvPr id="93" name="楕円 92">
          <a:extLst>
            <a:ext uri="{FF2B5EF4-FFF2-40B4-BE49-F238E27FC236}">
              <a16:creationId xmlns:a16="http://schemas.microsoft.com/office/drawing/2014/main" id="{13151888-FF73-4465-B303-1CF2CF27CD69}"/>
            </a:ext>
          </a:extLst>
        </xdr:cNvPr>
        <xdr:cNvSpPr/>
      </xdr:nvSpPr>
      <xdr:spPr>
        <a:xfrm>
          <a:off x="2571750" y="972375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49530</xdr:rowOff>
    </xdr:from>
    <xdr:to>
      <xdr:col>19</xdr:col>
      <xdr:colOff>177800</xdr:colOff>
      <xdr:row>60</xdr:row>
      <xdr:rowOff>93345</xdr:rowOff>
    </xdr:to>
    <xdr:cxnSp macro="">
      <xdr:nvCxnSpPr>
        <xdr:cNvPr id="94" name="直線コネクタ 93">
          <a:extLst>
            <a:ext uri="{FF2B5EF4-FFF2-40B4-BE49-F238E27FC236}">
              <a16:creationId xmlns:a16="http://schemas.microsoft.com/office/drawing/2014/main" id="{BC1A32E0-FA62-4164-A963-57D89DCE63ED}"/>
            </a:ext>
          </a:extLst>
        </xdr:cNvPr>
        <xdr:cNvCxnSpPr/>
      </xdr:nvCxnSpPr>
      <xdr:spPr>
        <a:xfrm>
          <a:off x="2619375" y="9771380"/>
          <a:ext cx="809625"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124460</xdr:rowOff>
    </xdr:from>
    <xdr:to>
      <xdr:col>10</xdr:col>
      <xdr:colOff>165100</xdr:colOff>
      <xdr:row>60</xdr:row>
      <xdr:rowOff>54610</xdr:rowOff>
    </xdr:to>
    <xdr:sp macro="" textlink="">
      <xdr:nvSpPr>
        <xdr:cNvPr id="95" name="楕円 94">
          <a:extLst>
            <a:ext uri="{FF2B5EF4-FFF2-40B4-BE49-F238E27FC236}">
              <a16:creationId xmlns:a16="http://schemas.microsoft.com/office/drawing/2014/main" id="{F8B775A8-4F00-42B6-B76C-2BCC6AAD0262}"/>
            </a:ext>
          </a:extLst>
        </xdr:cNvPr>
        <xdr:cNvSpPr/>
      </xdr:nvSpPr>
      <xdr:spPr>
        <a:xfrm>
          <a:off x="1781175" y="96843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3810</xdr:rowOff>
    </xdr:from>
    <xdr:to>
      <xdr:col>15</xdr:col>
      <xdr:colOff>50800</xdr:colOff>
      <xdr:row>60</xdr:row>
      <xdr:rowOff>49530</xdr:rowOff>
    </xdr:to>
    <xdr:cxnSp macro="">
      <xdr:nvCxnSpPr>
        <xdr:cNvPr id="96" name="直線コネクタ 95">
          <a:extLst>
            <a:ext uri="{FF2B5EF4-FFF2-40B4-BE49-F238E27FC236}">
              <a16:creationId xmlns:a16="http://schemas.microsoft.com/office/drawing/2014/main" id="{17EC361F-725F-43B8-97F5-3A39D92E2530}"/>
            </a:ext>
          </a:extLst>
        </xdr:cNvPr>
        <xdr:cNvCxnSpPr/>
      </xdr:nvCxnSpPr>
      <xdr:spPr>
        <a:xfrm>
          <a:off x="1828800" y="9732010"/>
          <a:ext cx="79057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84455</xdr:rowOff>
    </xdr:from>
    <xdr:to>
      <xdr:col>6</xdr:col>
      <xdr:colOff>38100</xdr:colOff>
      <xdr:row>60</xdr:row>
      <xdr:rowOff>14605</xdr:rowOff>
    </xdr:to>
    <xdr:sp macro="" textlink="">
      <xdr:nvSpPr>
        <xdr:cNvPr id="97" name="楕円 96">
          <a:extLst>
            <a:ext uri="{FF2B5EF4-FFF2-40B4-BE49-F238E27FC236}">
              <a16:creationId xmlns:a16="http://schemas.microsoft.com/office/drawing/2014/main" id="{4A9B9706-39D4-4C06-89CA-2CCA96BA33EB}"/>
            </a:ext>
          </a:extLst>
        </xdr:cNvPr>
        <xdr:cNvSpPr/>
      </xdr:nvSpPr>
      <xdr:spPr>
        <a:xfrm>
          <a:off x="981075" y="965073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135255</xdr:rowOff>
    </xdr:from>
    <xdr:to>
      <xdr:col>10</xdr:col>
      <xdr:colOff>114300</xdr:colOff>
      <xdr:row>60</xdr:row>
      <xdr:rowOff>3810</xdr:rowOff>
    </xdr:to>
    <xdr:cxnSp macro="">
      <xdr:nvCxnSpPr>
        <xdr:cNvPr id="98" name="直線コネクタ 97">
          <a:extLst>
            <a:ext uri="{FF2B5EF4-FFF2-40B4-BE49-F238E27FC236}">
              <a16:creationId xmlns:a16="http://schemas.microsoft.com/office/drawing/2014/main" id="{A6A8B383-29E0-46EE-A514-FB3403F38E5A}"/>
            </a:ext>
          </a:extLst>
        </xdr:cNvPr>
        <xdr:cNvCxnSpPr/>
      </xdr:nvCxnSpPr>
      <xdr:spPr>
        <a:xfrm>
          <a:off x="1028700" y="9698355"/>
          <a:ext cx="80010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60977</xdr:rowOff>
    </xdr:from>
    <xdr:ext cx="405111" cy="259045"/>
    <xdr:sp macro="" textlink="">
      <xdr:nvSpPr>
        <xdr:cNvPr id="99" name="n_1aveValue【体育館・プール】&#10;有形固定資産減価償却率">
          <a:extLst>
            <a:ext uri="{FF2B5EF4-FFF2-40B4-BE49-F238E27FC236}">
              <a16:creationId xmlns:a16="http://schemas.microsoft.com/office/drawing/2014/main" id="{197C9639-FFE6-4691-B2EC-894CE138A292}"/>
            </a:ext>
          </a:extLst>
        </xdr:cNvPr>
        <xdr:cNvSpPr txBox="1"/>
      </xdr:nvSpPr>
      <xdr:spPr>
        <a:xfrm>
          <a:off x="3239144" y="9951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100" name="n_2aveValue【体育館・プール】&#10;有形固定資産減価償却率">
          <a:extLst>
            <a:ext uri="{FF2B5EF4-FFF2-40B4-BE49-F238E27FC236}">
              <a16:creationId xmlns:a16="http://schemas.microsoft.com/office/drawing/2014/main" id="{6ADCE1A1-A7F4-4325-801A-F6FF42FC6B56}"/>
            </a:ext>
          </a:extLst>
        </xdr:cNvPr>
        <xdr:cNvSpPr txBox="1"/>
      </xdr:nvSpPr>
      <xdr:spPr>
        <a:xfrm>
          <a:off x="243904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55262</xdr:rowOff>
    </xdr:from>
    <xdr:ext cx="405111" cy="259045"/>
    <xdr:sp macro="" textlink="">
      <xdr:nvSpPr>
        <xdr:cNvPr id="101" name="n_3aveValue【体育館・プール】&#10;有形固定資産減価償却率">
          <a:extLst>
            <a:ext uri="{FF2B5EF4-FFF2-40B4-BE49-F238E27FC236}">
              <a16:creationId xmlns:a16="http://schemas.microsoft.com/office/drawing/2014/main" id="{A7ABFEF3-716C-41FD-BD17-D85C26A63565}"/>
            </a:ext>
          </a:extLst>
        </xdr:cNvPr>
        <xdr:cNvSpPr txBox="1"/>
      </xdr:nvSpPr>
      <xdr:spPr>
        <a:xfrm>
          <a:off x="1648469" y="994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83837</xdr:rowOff>
    </xdr:from>
    <xdr:ext cx="405111" cy="259045"/>
    <xdr:sp macro="" textlink="">
      <xdr:nvSpPr>
        <xdr:cNvPr id="102" name="n_4aveValue【体育館・プール】&#10;有形固定資産減価償却率">
          <a:extLst>
            <a:ext uri="{FF2B5EF4-FFF2-40B4-BE49-F238E27FC236}">
              <a16:creationId xmlns:a16="http://schemas.microsoft.com/office/drawing/2014/main" id="{9179D181-4BA7-427B-94A8-617F4338652C}"/>
            </a:ext>
          </a:extLst>
        </xdr:cNvPr>
        <xdr:cNvSpPr txBox="1"/>
      </xdr:nvSpPr>
      <xdr:spPr>
        <a:xfrm>
          <a:off x="848369" y="9973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160672</xdr:rowOff>
    </xdr:from>
    <xdr:ext cx="405111" cy="259045"/>
    <xdr:sp macro="" textlink="">
      <xdr:nvSpPr>
        <xdr:cNvPr id="103" name="n_1mainValue【体育館・プール】&#10;有形固定資産減価償却率">
          <a:extLst>
            <a:ext uri="{FF2B5EF4-FFF2-40B4-BE49-F238E27FC236}">
              <a16:creationId xmlns:a16="http://schemas.microsoft.com/office/drawing/2014/main" id="{B4DCAD8A-2E2E-41ED-AF63-E14DDF7D73BF}"/>
            </a:ext>
          </a:extLst>
        </xdr:cNvPr>
        <xdr:cNvSpPr txBox="1"/>
      </xdr:nvSpPr>
      <xdr:spPr>
        <a:xfrm>
          <a:off x="3239144" y="956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104" name="n_2mainValue【体育館・プール】&#10;有形固定資産減価償却率">
          <a:extLst>
            <a:ext uri="{FF2B5EF4-FFF2-40B4-BE49-F238E27FC236}">
              <a16:creationId xmlns:a16="http://schemas.microsoft.com/office/drawing/2014/main" id="{BDC198CF-C49B-473E-9A61-D9E4E89B7F05}"/>
            </a:ext>
          </a:extLst>
        </xdr:cNvPr>
        <xdr:cNvSpPr txBox="1"/>
      </xdr:nvSpPr>
      <xdr:spPr>
        <a:xfrm>
          <a:off x="2439044" y="951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71137</xdr:rowOff>
    </xdr:from>
    <xdr:ext cx="405111" cy="259045"/>
    <xdr:sp macro="" textlink="">
      <xdr:nvSpPr>
        <xdr:cNvPr id="105" name="n_3mainValue【体育館・プール】&#10;有形固定資産減価償却率">
          <a:extLst>
            <a:ext uri="{FF2B5EF4-FFF2-40B4-BE49-F238E27FC236}">
              <a16:creationId xmlns:a16="http://schemas.microsoft.com/office/drawing/2014/main" id="{95A5AF94-F844-4B7C-A9A1-CF4E655454F5}"/>
            </a:ext>
          </a:extLst>
        </xdr:cNvPr>
        <xdr:cNvSpPr txBox="1"/>
      </xdr:nvSpPr>
      <xdr:spPr>
        <a:xfrm>
          <a:off x="1648469" y="9469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31132</xdr:rowOff>
    </xdr:from>
    <xdr:ext cx="405111" cy="259045"/>
    <xdr:sp macro="" textlink="">
      <xdr:nvSpPr>
        <xdr:cNvPr id="106" name="n_4mainValue【体育館・プール】&#10;有形固定資産減価償却率">
          <a:extLst>
            <a:ext uri="{FF2B5EF4-FFF2-40B4-BE49-F238E27FC236}">
              <a16:creationId xmlns:a16="http://schemas.microsoft.com/office/drawing/2014/main" id="{C38A1DD3-3C91-49CB-82B4-C72D0A817B45}"/>
            </a:ext>
          </a:extLst>
        </xdr:cNvPr>
        <xdr:cNvSpPr txBox="1"/>
      </xdr:nvSpPr>
      <xdr:spPr>
        <a:xfrm>
          <a:off x="848369" y="9429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D67C1CC7-9156-4486-8D61-B600C707527C}"/>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F9F926F7-2148-4C31-9488-86A126DADFDF}"/>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5BAF6EE6-336B-4962-AFF9-99675016A6B2}"/>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2F391B68-A4BF-4293-BA16-6933238F7C8F}"/>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E3FD3475-B53A-4AD1-90EE-32E3504E608D}"/>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FBA7D9DE-0302-4F23-BE15-336C74467B93}"/>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109E72EF-BB41-4ECB-BFF6-3E08779A6BB7}"/>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36CD35F3-C766-4F21-BD80-5764DAEF92D5}"/>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F9598F63-9697-40C0-8717-7011C449ECA9}"/>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EFDE482F-3681-4A82-8005-0D769CF6872A}"/>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A6C7AE34-3925-4F30-B775-A8FC546FDDBC}"/>
            </a:ext>
          </a:extLst>
        </xdr:cNvPr>
        <xdr:cNvCxnSpPr/>
      </xdr:nvCxnSpPr>
      <xdr:spPr>
        <a:xfrm>
          <a:off x="5953125" y="105033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09C5B79A-AE65-4D84-9748-BDBD88D3D625}"/>
            </a:ext>
          </a:extLst>
        </xdr:cNvPr>
        <xdr:cNvSpPr txBox="1"/>
      </xdr:nvSpPr>
      <xdr:spPr>
        <a:xfrm>
          <a:off x="5527221"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57C383A6-67E4-4C04-98F6-07F3B1D40D57}"/>
            </a:ext>
          </a:extLst>
        </xdr:cNvPr>
        <xdr:cNvCxnSpPr/>
      </xdr:nvCxnSpPr>
      <xdr:spPr>
        <a:xfrm>
          <a:off x="5953125" y="101926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CC2AFB38-1E3A-4D00-87EA-A49AC6485CE8}"/>
            </a:ext>
          </a:extLst>
        </xdr:cNvPr>
        <xdr:cNvSpPr txBox="1"/>
      </xdr:nvSpPr>
      <xdr:spPr>
        <a:xfrm>
          <a:off x="5527221"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5C6C892F-F06C-48EC-A327-336988CD2B06}"/>
            </a:ext>
          </a:extLst>
        </xdr:cNvPr>
        <xdr:cNvCxnSpPr/>
      </xdr:nvCxnSpPr>
      <xdr:spPr>
        <a:xfrm>
          <a:off x="5953125" y="98851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FB1C21F6-DA25-42B6-A21D-02A694196DAD}"/>
            </a:ext>
          </a:extLst>
        </xdr:cNvPr>
        <xdr:cNvSpPr txBox="1"/>
      </xdr:nvSpPr>
      <xdr:spPr>
        <a:xfrm>
          <a:off x="5527221"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33DB2EF0-FA5B-4147-BFEA-7E9F6D271E91}"/>
            </a:ext>
          </a:extLst>
        </xdr:cNvPr>
        <xdr:cNvCxnSpPr/>
      </xdr:nvCxnSpPr>
      <xdr:spPr>
        <a:xfrm>
          <a:off x="5953125" y="95744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C7A04F64-63D2-4855-A70C-6E54710CD348}"/>
            </a:ext>
          </a:extLst>
        </xdr:cNvPr>
        <xdr:cNvSpPr txBox="1"/>
      </xdr:nvSpPr>
      <xdr:spPr>
        <a:xfrm>
          <a:off x="5527221"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3A59CDC0-5C65-4E45-BD92-02233B1404C4}"/>
            </a:ext>
          </a:extLst>
        </xdr:cNvPr>
        <xdr:cNvCxnSpPr/>
      </xdr:nvCxnSpPr>
      <xdr:spPr>
        <a:xfrm>
          <a:off x="5953125" y="92669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8BDEDBC7-71E5-4EF6-9C49-93255CD17343}"/>
            </a:ext>
          </a:extLst>
        </xdr:cNvPr>
        <xdr:cNvSpPr txBox="1"/>
      </xdr:nvSpPr>
      <xdr:spPr>
        <a:xfrm>
          <a:off x="5527221"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741603B6-3C66-4EC0-986A-E3CEC0CCC90D}"/>
            </a:ext>
          </a:extLst>
        </xdr:cNvPr>
        <xdr:cNvCxnSpPr/>
      </xdr:nvCxnSpPr>
      <xdr:spPr>
        <a:xfrm>
          <a:off x="5953125" y="89562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0D90A9A5-864A-4CB6-8FC8-5AF3EE61437C}"/>
            </a:ext>
          </a:extLst>
        </xdr:cNvPr>
        <xdr:cNvSpPr txBox="1"/>
      </xdr:nvSpPr>
      <xdr:spPr>
        <a:xfrm>
          <a:off x="5527221"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97E83D39-ABAF-4741-928E-06DBEA2079E8}"/>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BD48F0B0-2BCF-414F-98FF-8ED659331C36}"/>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3A2A3136-2ECC-43CB-A8A9-031EEE90F688}"/>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132" name="直線コネクタ 131">
          <a:extLst>
            <a:ext uri="{FF2B5EF4-FFF2-40B4-BE49-F238E27FC236}">
              <a16:creationId xmlns:a16="http://schemas.microsoft.com/office/drawing/2014/main" id="{C4247BF5-1953-4B78-A88E-D94378C3FB37}"/>
            </a:ext>
          </a:extLst>
        </xdr:cNvPr>
        <xdr:cNvCxnSpPr/>
      </xdr:nvCxnSpPr>
      <xdr:spPr>
        <a:xfrm flipV="1">
          <a:off x="9429115" y="8965928"/>
          <a:ext cx="0" cy="150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133" name="【体育館・プール】&#10;一人当たり面積最小値テキスト">
          <a:extLst>
            <a:ext uri="{FF2B5EF4-FFF2-40B4-BE49-F238E27FC236}">
              <a16:creationId xmlns:a16="http://schemas.microsoft.com/office/drawing/2014/main" id="{BFD368AB-DDD8-4D97-9257-91A450ED522F}"/>
            </a:ext>
          </a:extLst>
        </xdr:cNvPr>
        <xdr:cNvSpPr txBox="1"/>
      </xdr:nvSpPr>
      <xdr:spPr>
        <a:xfrm>
          <a:off x="9467850" y="1047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134" name="直線コネクタ 133">
          <a:extLst>
            <a:ext uri="{FF2B5EF4-FFF2-40B4-BE49-F238E27FC236}">
              <a16:creationId xmlns:a16="http://schemas.microsoft.com/office/drawing/2014/main" id="{89FAC3D0-1681-4E96-B7DD-4A645527E200}"/>
            </a:ext>
          </a:extLst>
        </xdr:cNvPr>
        <xdr:cNvCxnSpPr/>
      </xdr:nvCxnSpPr>
      <xdr:spPr>
        <a:xfrm>
          <a:off x="9363075" y="1047485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135" name="【体育館・プール】&#10;一人当たり面積最大値テキスト">
          <a:extLst>
            <a:ext uri="{FF2B5EF4-FFF2-40B4-BE49-F238E27FC236}">
              <a16:creationId xmlns:a16="http://schemas.microsoft.com/office/drawing/2014/main" id="{70D89001-9821-4AB8-9AAB-216D587056D7}"/>
            </a:ext>
          </a:extLst>
        </xdr:cNvPr>
        <xdr:cNvSpPr txBox="1"/>
      </xdr:nvSpPr>
      <xdr:spPr>
        <a:xfrm>
          <a:off x="9467850" y="87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136" name="直線コネクタ 135">
          <a:extLst>
            <a:ext uri="{FF2B5EF4-FFF2-40B4-BE49-F238E27FC236}">
              <a16:creationId xmlns:a16="http://schemas.microsoft.com/office/drawing/2014/main" id="{9639C783-E70E-44A8-9843-D6D174BC249B}"/>
            </a:ext>
          </a:extLst>
        </xdr:cNvPr>
        <xdr:cNvCxnSpPr/>
      </xdr:nvCxnSpPr>
      <xdr:spPr>
        <a:xfrm>
          <a:off x="9363075" y="896592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81805</xdr:rowOff>
    </xdr:from>
    <xdr:ext cx="469744" cy="259045"/>
    <xdr:sp macro="" textlink="">
      <xdr:nvSpPr>
        <xdr:cNvPr id="137" name="【体育館・プール】&#10;一人当たり面積平均値テキスト">
          <a:extLst>
            <a:ext uri="{FF2B5EF4-FFF2-40B4-BE49-F238E27FC236}">
              <a16:creationId xmlns:a16="http://schemas.microsoft.com/office/drawing/2014/main" id="{8101DF85-D733-4901-97B8-C4CCB3B667D3}"/>
            </a:ext>
          </a:extLst>
        </xdr:cNvPr>
        <xdr:cNvSpPr txBox="1"/>
      </xdr:nvSpPr>
      <xdr:spPr>
        <a:xfrm>
          <a:off x="9467850" y="9971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138" name="フローチャート: 判断 137">
          <a:extLst>
            <a:ext uri="{FF2B5EF4-FFF2-40B4-BE49-F238E27FC236}">
              <a16:creationId xmlns:a16="http://schemas.microsoft.com/office/drawing/2014/main" id="{7F5FB2E7-BE67-4351-BF34-CC4BE8686501}"/>
            </a:ext>
          </a:extLst>
        </xdr:cNvPr>
        <xdr:cNvSpPr/>
      </xdr:nvSpPr>
      <xdr:spPr>
        <a:xfrm>
          <a:off x="9401175" y="10107803"/>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139" name="フローチャート: 判断 138">
          <a:extLst>
            <a:ext uri="{FF2B5EF4-FFF2-40B4-BE49-F238E27FC236}">
              <a16:creationId xmlns:a16="http://schemas.microsoft.com/office/drawing/2014/main" id="{F5C243E6-3ABE-40C9-AB1B-E13FD81C8B98}"/>
            </a:ext>
          </a:extLst>
        </xdr:cNvPr>
        <xdr:cNvSpPr/>
      </xdr:nvSpPr>
      <xdr:spPr>
        <a:xfrm>
          <a:off x="8639175" y="1012641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140" name="フローチャート: 判断 139">
          <a:extLst>
            <a:ext uri="{FF2B5EF4-FFF2-40B4-BE49-F238E27FC236}">
              <a16:creationId xmlns:a16="http://schemas.microsoft.com/office/drawing/2014/main" id="{B4520323-5D2B-4EF2-A46B-D80028197281}"/>
            </a:ext>
          </a:extLst>
        </xdr:cNvPr>
        <xdr:cNvSpPr/>
      </xdr:nvSpPr>
      <xdr:spPr>
        <a:xfrm>
          <a:off x="7839075" y="101414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141" name="フローチャート: 判断 140">
          <a:extLst>
            <a:ext uri="{FF2B5EF4-FFF2-40B4-BE49-F238E27FC236}">
              <a16:creationId xmlns:a16="http://schemas.microsoft.com/office/drawing/2014/main" id="{5A845A75-A1FD-43C3-B12A-CCFDCB1C7CF7}"/>
            </a:ext>
          </a:extLst>
        </xdr:cNvPr>
        <xdr:cNvSpPr/>
      </xdr:nvSpPr>
      <xdr:spPr>
        <a:xfrm>
          <a:off x="7029450" y="1014307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142" name="フローチャート: 判断 141">
          <a:extLst>
            <a:ext uri="{FF2B5EF4-FFF2-40B4-BE49-F238E27FC236}">
              <a16:creationId xmlns:a16="http://schemas.microsoft.com/office/drawing/2014/main" id="{4D2C37E1-3230-48CA-B9C5-F97D8D10F59B}"/>
            </a:ext>
          </a:extLst>
        </xdr:cNvPr>
        <xdr:cNvSpPr/>
      </xdr:nvSpPr>
      <xdr:spPr>
        <a:xfrm>
          <a:off x="6238875" y="101366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5CF02F18-CC6E-47F8-A184-2148519B1B29}"/>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8E3E81E7-F306-49F2-B041-84820ECC1ABD}"/>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2A401411-BDD1-422A-9B22-A6B021AB9196}"/>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6B50AB21-7E92-4257-9E56-D65179585204}"/>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8AE5B456-017F-41A1-86E3-E1CBBD444E0E}"/>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147429</xdr:rowOff>
    </xdr:from>
    <xdr:to>
      <xdr:col>55</xdr:col>
      <xdr:colOff>50800</xdr:colOff>
      <xdr:row>63</xdr:row>
      <xdr:rowOff>77579</xdr:rowOff>
    </xdr:to>
    <xdr:sp macro="" textlink="">
      <xdr:nvSpPr>
        <xdr:cNvPr id="148" name="楕円 147">
          <a:extLst>
            <a:ext uri="{FF2B5EF4-FFF2-40B4-BE49-F238E27FC236}">
              <a16:creationId xmlns:a16="http://schemas.microsoft.com/office/drawing/2014/main" id="{BE33C0AB-7642-408B-8112-D34AE7CD8540}"/>
            </a:ext>
          </a:extLst>
        </xdr:cNvPr>
        <xdr:cNvSpPr/>
      </xdr:nvSpPr>
      <xdr:spPr>
        <a:xfrm>
          <a:off x="9401175" y="10193129"/>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125856</xdr:rowOff>
    </xdr:from>
    <xdr:ext cx="469744" cy="259045"/>
    <xdr:sp macro="" textlink="">
      <xdr:nvSpPr>
        <xdr:cNvPr id="149" name="【体育館・プール】&#10;一人当たり面積該当値テキスト">
          <a:extLst>
            <a:ext uri="{FF2B5EF4-FFF2-40B4-BE49-F238E27FC236}">
              <a16:creationId xmlns:a16="http://schemas.microsoft.com/office/drawing/2014/main" id="{B9692620-F882-40B7-931B-138E26044A83}"/>
            </a:ext>
          </a:extLst>
        </xdr:cNvPr>
        <xdr:cNvSpPr txBox="1"/>
      </xdr:nvSpPr>
      <xdr:spPr>
        <a:xfrm>
          <a:off x="9467850" y="1017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151347</xdr:rowOff>
    </xdr:from>
    <xdr:to>
      <xdr:col>50</xdr:col>
      <xdr:colOff>165100</xdr:colOff>
      <xdr:row>63</xdr:row>
      <xdr:rowOff>81497</xdr:rowOff>
    </xdr:to>
    <xdr:sp macro="" textlink="">
      <xdr:nvSpPr>
        <xdr:cNvPr id="150" name="楕円 149">
          <a:extLst>
            <a:ext uri="{FF2B5EF4-FFF2-40B4-BE49-F238E27FC236}">
              <a16:creationId xmlns:a16="http://schemas.microsoft.com/office/drawing/2014/main" id="{C621EE0E-D895-4873-A055-16691D60CD86}"/>
            </a:ext>
          </a:extLst>
        </xdr:cNvPr>
        <xdr:cNvSpPr/>
      </xdr:nvSpPr>
      <xdr:spPr>
        <a:xfrm>
          <a:off x="8639175" y="1020022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26779</xdr:rowOff>
    </xdr:from>
    <xdr:to>
      <xdr:col>55</xdr:col>
      <xdr:colOff>0</xdr:colOff>
      <xdr:row>63</xdr:row>
      <xdr:rowOff>30697</xdr:rowOff>
    </xdr:to>
    <xdr:cxnSp macro="">
      <xdr:nvCxnSpPr>
        <xdr:cNvPr id="151" name="直線コネクタ 150">
          <a:extLst>
            <a:ext uri="{FF2B5EF4-FFF2-40B4-BE49-F238E27FC236}">
              <a16:creationId xmlns:a16="http://schemas.microsoft.com/office/drawing/2014/main" id="{50630142-062B-4031-99FD-738670A7A85E}"/>
            </a:ext>
          </a:extLst>
        </xdr:cNvPr>
        <xdr:cNvCxnSpPr/>
      </xdr:nvCxnSpPr>
      <xdr:spPr>
        <a:xfrm flipV="1">
          <a:off x="8686800" y="10240754"/>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155593</xdr:rowOff>
    </xdr:from>
    <xdr:to>
      <xdr:col>46</xdr:col>
      <xdr:colOff>38100</xdr:colOff>
      <xdr:row>63</xdr:row>
      <xdr:rowOff>85743</xdr:rowOff>
    </xdr:to>
    <xdr:sp macro="" textlink="">
      <xdr:nvSpPr>
        <xdr:cNvPr id="152" name="楕円 151">
          <a:extLst>
            <a:ext uri="{FF2B5EF4-FFF2-40B4-BE49-F238E27FC236}">
              <a16:creationId xmlns:a16="http://schemas.microsoft.com/office/drawing/2014/main" id="{18CFF496-5BB7-4CD7-BBD1-4E2418294EEC}"/>
            </a:ext>
          </a:extLst>
        </xdr:cNvPr>
        <xdr:cNvSpPr/>
      </xdr:nvSpPr>
      <xdr:spPr>
        <a:xfrm>
          <a:off x="7839075" y="1020764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30697</xdr:rowOff>
    </xdr:from>
    <xdr:to>
      <xdr:col>50</xdr:col>
      <xdr:colOff>114300</xdr:colOff>
      <xdr:row>63</xdr:row>
      <xdr:rowOff>34943</xdr:rowOff>
    </xdr:to>
    <xdr:cxnSp macro="">
      <xdr:nvCxnSpPr>
        <xdr:cNvPr id="153" name="直線コネクタ 152">
          <a:extLst>
            <a:ext uri="{FF2B5EF4-FFF2-40B4-BE49-F238E27FC236}">
              <a16:creationId xmlns:a16="http://schemas.microsoft.com/office/drawing/2014/main" id="{A71011D9-D197-48EE-B092-B33BD69B9954}"/>
            </a:ext>
          </a:extLst>
        </xdr:cNvPr>
        <xdr:cNvCxnSpPr/>
      </xdr:nvCxnSpPr>
      <xdr:spPr>
        <a:xfrm flipV="1">
          <a:off x="7886700" y="10238322"/>
          <a:ext cx="800100" cy="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160818</xdr:rowOff>
    </xdr:from>
    <xdr:to>
      <xdr:col>41</xdr:col>
      <xdr:colOff>101600</xdr:colOff>
      <xdr:row>63</xdr:row>
      <xdr:rowOff>90968</xdr:rowOff>
    </xdr:to>
    <xdr:sp macro="" textlink="">
      <xdr:nvSpPr>
        <xdr:cNvPr id="154" name="楕円 153">
          <a:extLst>
            <a:ext uri="{FF2B5EF4-FFF2-40B4-BE49-F238E27FC236}">
              <a16:creationId xmlns:a16="http://schemas.microsoft.com/office/drawing/2014/main" id="{36F33063-F7D6-49C4-A187-D839C26D1029}"/>
            </a:ext>
          </a:extLst>
        </xdr:cNvPr>
        <xdr:cNvSpPr/>
      </xdr:nvSpPr>
      <xdr:spPr>
        <a:xfrm>
          <a:off x="7029450" y="1021286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34943</xdr:rowOff>
    </xdr:from>
    <xdr:to>
      <xdr:col>45</xdr:col>
      <xdr:colOff>177800</xdr:colOff>
      <xdr:row>63</xdr:row>
      <xdr:rowOff>40168</xdr:rowOff>
    </xdr:to>
    <xdr:cxnSp macro="">
      <xdr:nvCxnSpPr>
        <xdr:cNvPr id="155" name="直線コネクタ 154">
          <a:extLst>
            <a:ext uri="{FF2B5EF4-FFF2-40B4-BE49-F238E27FC236}">
              <a16:creationId xmlns:a16="http://schemas.microsoft.com/office/drawing/2014/main" id="{1F33C9E9-77DE-4C33-BB82-C7BC4DDA1045}"/>
            </a:ext>
          </a:extLst>
        </xdr:cNvPr>
        <xdr:cNvCxnSpPr/>
      </xdr:nvCxnSpPr>
      <xdr:spPr>
        <a:xfrm flipV="1">
          <a:off x="7077075" y="10245743"/>
          <a:ext cx="809625"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166043</xdr:rowOff>
    </xdr:from>
    <xdr:to>
      <xdr:col>36</xdr:col>
      <xdr:colOff>165100</xdr:colOff>
      <xdr:row>63</xdr:row>
      <xdr:rowOff>96193</xdr:rowOff>
    </xdr:to>
    <xdr:sp macro="" textlink="">
      <xdr:nvSpPr>
        <xdr:cNvPr id="156" name="楕円 155">
          <a:extLst>
            <a:ext uri="{FF2B5EF4-FFF2-40B4-BE49-F238E27FC236}">
              <a16:creationId xmlns:a16="http://schemas.microsoft.com/office/drawing/2014/main" id="{A77D420A-FA44-4910-A057-711FF09ACD89}"/>
            </a:ext>
          </a:extLst>
        </xdr:cNvPr>
        <xdr:cNvSpPr/>
      </xdr:nvSpPr>
      <xdr:spPr>
        <a:xfrm>
          <a:off x="6238875" y="1021174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40168</xdr:rowOff>
    </xdr:from>
    <xdr:to>
      <xdr:col>41</xdr:col>
      <xdr:colOff>50800</xdr:colOff>
      <xdr:row>63</xdr:row>
      <xdr:rowOff>45393</xdr:rowOff>
    </xdr:to>
    <xdr:cxnSp macro="">
      <xdr:nvCxnSpPr>
        <xdr:cNvPr id="157" name="直線コネクタ 156">
          <a:extLst>
            <a:ext uri="{FF2B5EF4-FFF2-40B4-BE49-F238E27FC236}">
              <a16:creationId xmlns:a16="http://schemas.microsoft.com/office/drawing/2014/main" id="{EC3B25AD-1F41-403C-A7CA-5995390A0BF9}"/>
            </a:ext>
          </a:extLst>
        </xdr:cNvPr>
        <xdr:cNvCxnSpPr/>
      </xdr:nvCxnSpPr>
      <xdr:spPr>
        <a:xfrm flipV="1">
          <a:off x="6286500" y="10250968"/>
          <a:ext cx="790575" cy="8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24220</xdr:rowOff>
    </xdr:from>
    <xdr:ext cx="469744" cy="259045"/>
    <xdr:sp macro="" textlink="">
      <xdr:nvSpPr>
        <xdr:cNvPr id="158" name="n_1aveValue【体育館・プール】&#10;一人当たり面積">
          <a:extLst>
            <a:ext uri="{FF2B5EF4-FFF2-40B4-BE49-F238E27FC236}">
              <a16:creationId xmlns:a16="http://schemas.microsoft.com/office/drawing/2014/main" id="{5DCCC089-845E-4193-8FD1-65F5CC0A5C9F}"/>
            </a:ext>
          </a:extLst>
        </xdr:cNvPr>
        <xdr:cNvSpPr txBox="1"/>
      </xdr:nvSpPr>
      <xdr:spPr>
        <a:xfrm>
          <a:off x="8458277" y="991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39242</xdr:rowOff>
    </xdr:from>
    <xdr:ext cx="469744" cy="259045"/>
    <xdr:sp macro="" textlink="">
      <xdr:nvSpPr>
        <xdr:cNvPr id="159" name="n_2aveValue【体育館・プール】&#10;一人当たり面積">
          <a:extLst>
            <a:ext uri="{FF2B5EF4-FFF2-40B4-BE49-F238E27FC236}">
              <a16:creationId xmlns:a16="http://schemas.microsoft.com/office/drawing/2014/main" id="{701C986F-A762-4A44-ACD7-472636B1D45E}"/>
            </a:ext>
          </a:extLst>
        </xdr:cNvPr>
        <xdr:cNvSpPr txBox="1"/>
      </xdr:nvSpPr>
      <xdr:spPr>
        <a:xfrm>
          <a:off x="7677227" y="992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40874</xdr:rowOff>
    </xdr:from>
    <xdr:ext cx="469744" cy="259045"/>
    <xdr:sp macro="" textlink="">
      <xdr:nvSpPr>
        <xdr:cNvPr id="160" name="n_3aveValue【体育館・プール】&#10;一人当たり面積">
          <a:extLst>
            <a:ext uri="{FF2B5EF4-FFF2-40B4-BE49-F238E27FC236}">
              <a16:creationId xmlns:a16="http://schemas.microsoft.com/office/drawing/2014/main" id="{DADF4ED2-088A-4AB0-AE56-59855DEDE289}"/>
            </a:ext>
          </a:extLst>
        </xdr:cNvPr>
        <xdr:cNvSpPr txBox="1"/>
      </xdr:nvSpPr>
      <xdr:spPr>
        <a:xfrm>
          <a:off x="6867602" y="992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37609</xdr:rowOff>
    </xdr:from>
    <xdr:ext cx="469744" cy="259045"/>
    <xdr:sp macro="" textlink="">
      <xdr:nvSpPr>
        <xdr:cNvPr id="161" name="n_4aveValue【体育館・プール】&#10;一人当たり面積">
          <a:extLst>
            <a:ext uri="{FF2B5EF4-FFF2-40B4-BE49-F238E27FC236}">
              <a16:creationId xmlns:a16="http://schemas.microsoft.com/office/drawing/2014/main" id="{C559D75F-4451-435D-A05D-4C71C1D5806D}"/>
            </a:ext>
          </a:extLst>
        </xdr:cNvPr>
        <xdr:cNvSpPr txBox="1"/>
      </xdr:nvSpPr>
      <xdr:spPr>
        <a:xfrm>
          <a:off x="6067502" y="992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72624</xdr:rowOff>
    </xdr:from>
    <xdr:ext cx="469744" cy="259045"/>
    <xdr:sp macro="" textlink="">
      <xdr:nvSpPr>
        <xdr:cNvPr id="162" name="n_1mainValue【体育館・プール】&#10;一人当たり面積">
          <a:extLst>
            <a:ext uri="{FF2B5EF4-FFF2-40B4-BE49-F238E27FC236}">
              <a16:creationId xmlns:a16="http://schemas.microsoft.com/office/drawing/2014/main" id="{1012F379-BF4A-4A02-AA4F-C8A5AE9A64E9}"/>
            </a:ext>
          </a:extLst>
        </xdr:cNvPr>
        <xdr:cNvSpPr txBox="1"/>
      </xdr:nvSpPr>
      <xdr:spPr>
        <a:xfrm>
          <a:off x="8458277" y="1028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76870</xdr:rowOff>
    </xdr:from>
    <xdr:ext cx="469744" cy="259045"/>
    <xdr:sp macro="" textlink="">
      <xdr:nvSpPr>
        <xdr:cNvPr id="163" name="n_2mainValue【体育館・プール】&#10;一人当たり面積">
          <a:extLst>
            <a:ext uri="{FF2B5EF4-FFF2-40B4-BE49-F238E27FC236}">
              <a16:creationId xmlns:a16="http://schemas.microsoft.com/office/drawing/2014/main" id="{510B8CD9-A9A6-4C0F-92B5-0201A74AEC76}"/>
            </a:ext>
          </a:extLst>
        </xdr:cNvPr>
        <xdr:cNvSpPr txBox="1"/>
      </xdr:nvSpPr>
      <xdr:spPr>
        <a:xfrm>
          <a:off x="7677227" y="1028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82095</xdr:rowOff>
    </xdr:from>
    <xdr:ext cx="469744" cy="259045"/>
    <xdr:sp macro="" textlink="">
      <xdr:nvSpPr>
        <xdr:cNvPr id="164" name="n_3mainValue【体育館・プール】&#10;一人当たり面積">
          <a:extLst>
            <a:ext uri="{FF2B5EF4-FFF2-40B4-BE49-F238E27FC236}">
              <a16:creationId xmlns:a16="http://schemas.microsoft.com/office/drawing/2014/main" id="{449FE46E-8487-4BF4-8696-07FCEFF2D7DA}"/>
            </a:ext>
          </a:extLst>
        </xdr:cNvPr>
        <xdr:cNvSpPr txBox="1"/>
      </xdr:nvSpPr>
      <xdr:spPr>
        <a:xfrm>
          <a:off x="6867602" y="1029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87320</xdr:rowOff>
    </xdr:from>
    <xdr:ext cx="469744" cy="259045"/>
    <xdr:sp macro="" textlink="">
      <xdr:nvSpPr>
        <xdr:cNvPr id="165" name="n_4mainValue【体育館・プール】&#10;一人当たり面積">
          <a:extLst>
            <a:ext uri="{FF2B5EF4-FFF2-40B4-BE49-F238E27FC236}">
              <a16:creationId xmlns:a16="http://schemas.microsoft.com/office/drawing/2014/main" id="{FB388463-7810-4A18-83F4-0164585AA801}"/>
            </a:ext>
          </a:extLst>
        </xdr:cNvPr>
        <xdr:cNvSpPr txBox="1"/>
      </xdr:nvSpPr>
      <xdr:spPr>
        <a:xfrm>
          <a:off x="6067502" y="1029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C053DEEE-D7E3-4BDB-BB5B-72316E414984}"/>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754D4EA7-4015-4518-9DDD-3098A70F8F5B}"/>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83AAD90A-CD86-4A7B-8010-F4AC5D1B15DE}"/>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D08C9E83-69A4-48D2-88D0-E3C0A76A675C}"/>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1F3BF6D6-9997-471A-B3E6-CA8DB73F8DA6}"/>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973826C4-4DDB-428F-ACB6-E87DCDCD3B22}"/>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DE72E453-D61A-48FD-BABB-78C61E67021D}"/>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C8330948-7D13-4A98-9B2E-29F4006AD90E}"/>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875B583A-4D22-44E9-9338-0C2D53BEA16F}"/>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548C7F33-1898-4822-AA22-6CE6D659E6C4}"/>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B456EF23-2F8A-4178-B71D-C4DABF962923}"/>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a:extLst>
            <a:ext uri="{FF2B5EF4-FFF2-40B4-BE49-F238E27FC236}">
              <a16:creationId xmlns:a16="http://schemas.microsoft.com/office/drawing/2014/main" id="{212CA846-C49B-4B70-A096-176E0BCAD3BB}"/>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a:extLst>
            <a:ext uri="{FF2B5EF4-FFF2-40B4-BE49-F238E27FC236}">
              <a16:creationId xmlns:a16="http://schemas.microsoft.com/office/drawing/2014/main" id="{52DC1F92-CF30-4C7A-9444-2C1E545A50D4}"/>
            </a:ext>
          </a:extLst>
        </xdr:cNvPr>
        <xdr:cNvSpPr txBox="1"/>
      </xdr:nvSpPr>
      <xdr:spPr>
        <a:xfrm>
          <a:off x="2789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a:extLst>
            <a:ext uri="{FF2B5EF4-FFF2-40B4-BE49-F238E27FC236}">
              <a16:creationId xmlns:a16="http://schemas.microsoft.com/office/drawing/2014/main" id="{96608FDD-2CFE-497A-B97A-4654544F568A}"/>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a:extLst>
            <a:ext uri="{FF2B5EF4-FFF2-40B4-BE49-F238E27FC236}">
              <a16:creationId xmlns:a16="http://schemas.microsoft.com/office/drawing/2014/main" id="{7D4208A3-8DCA-484B-9435-162ED596D037}"/>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a:extLst>
            <a:ext uri="{FF2B5EF4-FFF2-40B4-BE49-F238E27FC236}">
              <a16:creationId xmlns:a16="http://schemas.microsoft.com/office/drawing/2014/main" id="{3AFB4941-DF0D-4F1D-B718-249CC4D3975C}"/>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a:extLst>
            <a:ext uri="{FF2B5EF4-FFF2-40B4-BE49-F238E27FC236}">
              <a16:creationId xmlns:a16="http://schemas.microsoft.com/office/drawing/2014/main" id="{04D44C50-EBBE-4796-8129-577F8B707078}"/>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a:extLst>
            <a:ext uri="{FF2B5EF4-FFF2-40B4-BE49-F238E27FC236}">
              <a16:creationId xmlns:a16="http://schemas.microsoft.com/office/drawing/2014/main" id="{558D4BD5-FF16-4351-B598-D1DDDB0F70C2}"/>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a:extLst>
            <a:ext uri="{FF2B5EF4-FFF2-40B4-BE49-F238E27FC236}">
              <a16:creationId xmlns:a16="http://schemas.microsoft.com/office/drawing/2014/main" id="{B046E2AB-4223-407C-A01A-CCC3DC53B0E6}"/>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a:extLst>
            <a:ext uri="{FF2B5EF4-FFF2-40B4-BE49-F238E27FC236}">
              <a16:creationId xmlns:a16="http://schemas.microsoft.com/office/drawing/2014/main" id="{62C902C3-A529-48DF-B4B8-0C8D0A290C9B}"/>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a:extLst>
            <a:ext uri="{FF2B5EF4-FFF2-40B4-BE49-F238E27FC236}">
              <a16:creationId xmlns:a16="http://schemas.microsoft.com/office/drawing/2014/main" id="{22243140-96C7-4FEE-8A2C-15469114FF03}"/>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a:extLst>
            <a:ext uri="{FF2B5EF4-FFF2-40B4-BE49-F238E27FC236}">
              <a16:creationId xmlns:a16="http://schemas.microsoft.com/office/drawing/2014/main" id="{8B410430-32BC-4762-9B14-5137AF8A9665}"/>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a:extLst>
            <a:ext uri="{FF2B5EF4-FFF2-40B4-BE49-F238E27FC236}">
              <a16:creationId xmlns:a16="http://schemas.microsoft.com/office/drawing/2014/main" id="{DA435A4D-58BD-42BD-B55C-56540CAABFC3}"/>
            </a:ext>
          </a:extLst>
        </xdr:cNvPr>
        <xdr:cNvSpPr txBox="1"/>
      </xdr:nvSpPr>
      <xdr:spPr>
        <a:xfrm>
          <a:off x="3881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id="{00BE7F59-8188-47EE-8D1B-BEA3DA75887B}"/>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57FD4045-5A3E-4D00-BDD8-90E387850CDF}"/>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191" name="直線コネクタ 190">
          <a:extLst>
            <a:ext uri="{FF2B5EF4-FFF2-40B4-BE49-F238E27FC236}">
              <a16:creationId xmlns:a16="http://schemas.microsoft.com/office/drawing/2014/main" id="{42CE6B80-8346-45AF-A5F9-6A5DE0860966}"/>
            </a:ext>
          </a:extLst>
        </xdr:cNvPr>
        <xdr:cNvCxnSpPr/>
      </xdr:nvCxnSpPr>
      <xdr:spPr>
        <a:xfrm flipV="1">
          <a:off x="4180840" y="12718596"/>
          <a:ext cx="0" cy="137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D16DED3E-4703-45E4-BB32-B34E58981979}"/>
            </a:ext>
          </a:extLst>
        </xdr:cNvPr>
        <xdr:cNvSpPr txBox="1"/>
      </xdr:nvSpPr>
      <xdr:spPr>
        <a:xfrm>
          <a:off x="42195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a:extLst>
            <a:ext uri="{FF2B5EF4-FFF2-40B4-BE49-F238E27FC236}">
              <a16:creationId xmlns:a16="http://schemas.microsoft.com/office/drawing/2014/main" id="{9F38E7D6-5E86-4812-B632-B37F707124FF}"/>
            </a:ext>
          </a:extLst>
        </xdr:cNvPr>
        <xdr:cNvCxnSpPr/>
      </xdr:nvCxnSpPr>
      <xdr:spPr>
        <a:xfrm>
          <a:off x="4105275"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194" name="【福祉施設】&#10;有形固定資産減価償却率最大値テキスト">
          <a:extLst>
            <a:ext uri="{FF2B5EF4-FFF2-40B4-BE49-F238E27FC236}">
              <a16:creationId xmlns:a16="http://schemas.microsoft.com/office/drawing/2014/main" id="{047097E8-FE16-4F4B-B92E-8DA4A320C7AE}"/>
            </a:ext>
          </a:extLst>
        </xdr:cNvPr>
        <xdr:cNvSpPr txBox="1"/>
      </xdr:nvSpPr>
      <xdr:spPr>
        <a:xfrm>
          <a:off x="4219575" y="1250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195" name="直線コネクタ 194">
          <a:extLst>
            <a:ext uri="{FF2B5EF4-FFF2-40B4-BE49-F238E27FC236}">
              <a16:creationId xmlns:a16="http://schemas.microsoft.com/office/drawing/2014/main" id="{533111FC-E969-4EC4-92B3-10A3E1A5C179}"/>
            </a:ext>
          </a:extLst>
        </xdr:cNvPr>
        <xdr:cNvCxnSpPr/>
      </xdr:nvCxnSpPr>
      <xdr:spPr>
        <a:xfrm>
          <a:off x="4105275" y="1271859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160038</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5554842F-2692-44A6-8CEA-A2F30A9AFA68}"/>
            </a:ext>
          </a:extLst>
        </xdr:cNvPr>
        <xdr:cNvSpPr txBox="1"/>
      </xdr:nvSpPr>
      <xdr:spPr>
        <a:xfrm>
          <a:off x="4219575" y="13450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197" name="フローチャート: 判断 196">
          <a:extLst>
            <a:ext uri="{FF2B5EF4-FFF2-40B4-BE49-F238E27FC236}">
              <a16:creationId xmlns:a16="http://schemas.microsoft.com/office/drawing/2014/main" id="{ACAF2DAF-51A2-4B49-9B6D-45FBF5210427}"/>
            </a:ext>
          </a:extLst>
        </xdr:cNvPr>
        <xdr:cNvSpPr/>
      </xdr:nvSpPr>
      <xdr:spPr>
        <a:xfrm>
          <a:off x="4124325" y="134562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198" name="フローチャート: 判断 197">
          <a:extLst>
            <a:ext uri="{FF2B5EF4-FFF2-40B4-BE49-F238E27FC236}">
              <a16:creationId xmlns:a16="http://schemas.microsoft.com/office/drawing/2014/main" id="{1A757170-E48E-4D81-A29D-4B8DA5E60F42}"/>
            </a:ext>
          </a:extLst>
        </xdr:cNvPr>
        <xdr:cNvSpPr/>
      </xdr:nvSpPr>
      <xdr:spPr>
        <a:xfrm>
          <a:off x="3381375" y="1340847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199" name="フローチャート: 判断 198">
          <a:extLst>
            <a:ext uri="{FF2B5EF4-FFF2-40B4-BE49-F238E27FC236}">
              <a16:creationId xmlns:a16="http://schemas.microsoft.com/office/drawing/2014/main" id="{7E57289F-82A2-4B0A-B65A-3F7DE1C59321}"/>
            </a:ext>
          </a:extLst>
        </xdr:cNvPr>
        <xdr:cNvSpPr/>
      </xdr:nvSpPr>
      <xdr:spPr>
        <a:xfrm>
          <a:off x="2571750" y="1336284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200" name="フローチャート: 判断 199">
          <a:extLst>
            <a:ext uri="{FF2B5EF4-FFF2-40B4-BE49-F238E27FC236}">
              <a16:creationId xmlns:a16="http://schemas.microsoft.com/office/drawing/2014/main" id="{9CC2B343-A3FE-40AB-98EA-426CB60C70B9}"/>
            </a:ext>
          </a:extLst>
        </xdr:cNvPr>
        <xdr:cNvSpPr/>
      </xdr:nvSpPr>
      <xdr:spPr>
        <a:xfrm>
          <a:off x="1781175" y="1331885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201" name="フローチャート: 判断 200">
          <a:extLst>
            <a:ext uri="{FF2B5EF4-FFF2-40B4-BE49-F238E27FC236}">
              <a16:creationId xmlns:a16="http://schemas.microsoft.com/office/drawing/2014/main" id="{E59FEE47-7020-4F9E-A802-816D2935BC12}"/>
            </a:ext>
          </a:extLst>
        </xdr:cNvPr>
        <xdr:cNvSpPr/>
      </xdr:nvSpPr>
      <xdr:spPr>
        <a:xfrm>
          <a:off x="981075" y="1329762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3D365F6E-6657-41D9-B1AF-DF40CF0D1A1E}"/>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36077FAC-708C-48AE-842B-25BB7BD8B6A5}"/>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ED66200A-E994-4586-8038-FDA297441A18}"/>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1079618C-AF2C-411D-9D58-2DB6188DB4EE}"/>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93605660-C1B6-40C0-85B5-DFEA77134702}"/>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39551</xdr:rowOff>
    </xdr:from>
    <xdr:to>
      <xdr:col>24</xdr:col>
      <xdr:colOff>114300</xdr:colOff>
      <xdr:row>82</xdr:row>
      <xdr:rowOff>141151</xdr:rowOff>
    </xdr:to>
    <xdr:sp macro="" textlink="">
      <xdr:nvSpPr>
        <xdr:cNvPr id="207" name="楕円 206">
          <a:extLst>
            <a:ext uri="{FF2B5EF4-FFF2-40B4-BE49-F238E27FC236}">
              <a16:creationId xmlns:a16="http://schemas.microsoft.com/office/drawing/2014/main" id="{FCBEB518-BDF8-465B-9FB8-73AAA6916BF2}"/>
            </a:ext>
          </a:extLst>
        </xdr:cNvPr>
        <xdr:cNvSpPr/>
      </xdr:nvSpPr>
      <xdr:spPr>
        <a:xfrm>
          <a:off x="4124325" y="1332692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62428</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42E3EA6B-E419-43F2-B336-079BA854D95D}"/>
            </a:ext>
          </a:extLst>
        </xdr:cNvPr>
        <xdr:cNvSpPr txBox="1"/>
      </xdr:nvSpPr>
      <xdr:spPr>
        <a:xfrm>
          <a:off x="4219575" y="13191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1995</xdr:rowOff>
    </xdr:from>
    <xdr:to>
      <xdr:col>20</xdr:col>
      <xdr:colOff>38100</xdr:colOff>
      <xdr:row>82</xdr:row>
      <xdr:rowOff>103595</xdr:rowOff>
    </xdr:to>
    <xdr:sp macro="" textlink="">
      <xdr:nvSpPr>
        <xdr:cNvPr id="209" name="楕円 208">
          <a:extLst>
            <a:ext uri="{FF2B5EF4-FFF2-40B4-BE49-F238E27FC236}">
              <a16:creationId xmlns:a16="http://schemas.microsoft.com/office/drawing/2014/main" id="{0F76FDF9-0F05-431C-A0DB-6B66654F0436}"/>
            </a:ext>
          </a:extLst>
        </xdr:cNvPr>
        <xdr:cNvSpPr/>
      </xdr:nvSpPr>
      <xdr:spPr>
        <a:xfrm>
          <a:off x="3381375" y="1328937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52795</xdr:rowOff>
    </xdr:from>
    <xdr:to>
      <xdr:col>24</xdr:col>
      <xdr:colOff>63500</xdr:colOff>
      <xdr:row>82</xdr:row>
      <xdr:rowOff>90351</xdr:rowOff>
    </xdr:to>
    <xdr:cxnSp macro="">
      <xdr:nvCxnSpPr>
        <xdr:cNvPr id="210" name="直線コネクタ 209">
          <a:extLst>
            <a:ext uri="{FF2B5EF4-FFF2-40B4-BE49-F238E27FC236}">
              <a16:creationId xmlns:a16="http://schemas.microsoft.com/office/drawing/2014/main" id="{F59088A3-EE23-454C-AC70-AD1E84CF0000}"/>
            </a:ext>
          </a:extLst>
        </xdr:cNvPr>
        <xdr:cNvCxnSpPr/>
      </xdr:nvCxnSpPr>
      <xdr:spPr>
        <a:xfrm>
          <a:off x="3429000" y="13336995"/>
          <a:ext cx="752475"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129358</xdr:rowOff>
    </xdr:from>
    <xdr:to>
      <xdr:col>15</xdr:col>
      <xdr:colOff>101600</xdr:colOff>
      <xdr:row>82</xdr:row>
      <xdr:rowOff>59508</xdr:rowOff>
    </xdr:to>
    <xdr:sp macro="" textlink="">
      <xdr:nvSpPr>
        <xdr:cNvPr id="211" name="楕円 210">
          <a:extLst>
            <a:ext uri="{FF2B5EF4-FFF2-40B4-BE49-F238E27FC236}">
              <a16:creationId xmlns:a16="http://schemas.microsoft.com/office/drawing/2014/main" id="{D220460E-44E3-4D6A-AC15-F0D1AC51161B}"/>
            </a:ext>
          </a:extLst>
        </xdr:cNvPr>
        <xdr:cNvSpPr/>
      </xdr:nvSpPr>
      <xdr:spPr>
        <a:xfrm>
          <a:off x="2571750" y="1325163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8708</xdr:rowOff>
    </xdr:from>
    <xdr:to>
      <xdr:col>19</xdr:col>
      <xdr:colOff>177800</xdr:colOff>
      <xdr:row>82</xdr:row>
      <xdr:rowOff>52795</xdr:rowOff>
    </xdr:to>
    <xdr:cxnSp macro="">
      <xdr:nvCxnSpPr>
        <xdr:cNvPr id="212" name="直線コネクタ 211">
          <a:extLst>
            <a:ext uri="{FF2B5EF4-FFF2-40B4-BE49-F238E27FC236}">
              <a16:creationId xmlns:a16="http://schemas.microsoft.com/office/drawing/2014/main" id="{661FBBA9-3ADD-4008-A379-35CC59F63D12}"/>
            </a:ext>
          </a:extLst>
        </xdr:cNvPr>
        <xdr:cNvCxnSpPr/>
      </xdr:nvCxnSpPr>
      <xdr:spPr>
        <a:xfrm>
          <a:off x="2619375" y="13299258"/>
          <a:ext cx="809625" cy="3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157118</xdr:rowOff>
    </xdr:from>
    <xdr:to>
      <xdr:col>10</xdr:col>
      <xdr:colOff>165100</xdr:colOff>
      <xdr:row>81</xdr:row>
      <xdr:rowOff>87268</xdr:rowOff>
    </xdr:to>
    <xdr:sp macro="" textlink="">
      <xdr:nvSpPr>
        <xdr:cNvPr id="213" name="楕円 212">
          <a:extLst>
            <a:ext uri="{FF2B5EF4-FFF2-40B4-BE49-F238E27FC236}">
              <a16:creationId xmlns:a16="http://schemas.microsoft.com/office/drawing/2014/main" id="{62E9704E-118C-42BD-820A-F9B8E8469071}"/>
            </a:ext>
          </a:extLst>
        </xdr:cNvPr>
        <xdr:cNvSpPr/>
      </xdr:nvSpPr>
      <xdr:spPr>
        <a:xfrm>
          <a:off x="1781175" y="1312381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36468</xdr:rowOff>
    </xdr:from>
    <xdr:to>
      <xdr:col>15</xdr:col>
      <xdr:colOff>50800</xdr:colOff>
      <xdr:row>82</xdr:row>
      <xdr:rowOff>8708</xdr:rowOff>
    </xdr:to>
    <xdr:cxnSp macro="">
      <xdr:nvCxnSpPr>
        <xdr:cNvPr id="214" name="直線コネクタ 213">
          <a:extLst>
            <a:ext uri="{FF2B5EF4-FFF2-40B4-BE49-F238E27FC236}">
              <a16:creationId xmlns:a16="http://schemas.microsoft.com/office/drawing/2014/main" id="{9519A63C-65C8-4EBC-BB80-E2E97663C96B}"/>
            </a:ext>
          </a:extLst>
        </xdr:cNvPr>
        <xdr:cNvCxnSpPr/>
      </xdr:nvCxnSpPr>
      <xdr:spPr>
        <a:xfrm>
          <a:off x="1828800" y="13161918"/>
          <a:ext cx="790575" cy="13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109764</xdr:rowOff>
    </xdr:from>
    <xdr:to>
      <xdr:col>6</xdr:col>
      <xdr:colOff>38100</xdr:colOff>
      <xdr:row>81</xdr:row>
      <xdr:rowOff>39914</xdr:rowOff>
    </xdr:to>
    <xdr:sp macro="" textlink="">
      <xdr:nvSpPr>
        <xdr:cNvPr id="215" name="楕円 214">
          <a:extLst>
            <a:ext uri="{FF2B5EF4-FFF2-40B4-BE49-F238E27FC236}">
              <a16:creationId xmlns:a16="http://schemas.microsoft.com/office/drawing/2014/main" id="{B1194857-B83A-43FC-926E-99A7EC82EC5D}"/>
            </a:ext>
          </a:extLst>
        </xdr:cNvPr>
        <xdr:cNvSpPr/>
      </xdr:nvSpPr>
      <xdr:spPr>
        <a:xfrm>
          <a:off x="981075" y="130701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160564</xdr:rowOff>
    </xdr:from>
    <xdr:to>
      <xdr:col>10</xdr:col>
      <xdr:colOff>114300</xdr:colOff>
      <xdr:row>81</xdr:row>
      <xdr:rowOff>36468</xdr:rowOff>
    </xdr:to>
    <xdr:cxnSp macro="">
      <xdr:nvCxnSpPr>
        <xdr:cNvPr id="216" name="直線コネクタ 215">
          <a:extLst>
            <a:ext uri="{FF2B5EF4-FFF2-40B4-BE49-F238E27FC236}">
              <a16:creationId xmlns:a16="http://schemas.microsoft.com/office/drawing/2014/main" id="{F9287E7B-915A-4D5B-B252-770912875B7E}"/>
            </a:ext>
          </a:extLst>
        </xdr:cNvPr>
        <xdr:cNvCxnSpPr/>
      </xdr:nvCxnSpPr>
      <xdr:spPr>
        <a:xfrm>
          <a:off x="1028700" y="13127264"/>
          <a:ext cx="800100" cy="3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39206</xdr:rowOff>
    </xdr:from>
    <xdr:ext cx="405111" cy="259045"/>
    <xdr:sp macro="" textlink="">
      <xdr:nvSpPr>
        <xdr:cNvPr id="217" name="n_1aveValue【福祉施設】&#10;有形固定資産減価償却率">
          <a:extLst>
            <a:ext uri="{FF2B5EF4-FFF2-40B4-BE49-F238E27FC236}">
              <a16:creationId xmlns:a16="http://schemas.microsoft.com/office/drawing/2014/main" id="{DD93697A-ABD3-492F-836B-94950C2F8276}"/>
            </a:ext>
          </a:extLst>
        </xdr:cNvPr>
        <xdr:cNvSpPr txBox="1"/>
      </xdr:nvSpPr>
      <xdr:spPr>
        <a:xfrm>
          <a:off x="3239144" y="13488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168201</xdr:rowOff>
    </xdr:from>
    <xdr:ext cx="405111" cy="259045"/>
    <xdr:sp macro="" textlink="">
      <xdr:nvSpPr>
        <xdr:cNvPr id="218" name="n_2aveValue【福祉施設】&#10;有形固定資産減価償却率">
          <a:extLst>
            <a:ext uri="{FF2B5EF4-FFF2-40B4-BE49-F238E27FC236}">
              <a16:creationId xmlns:a16="http://schemas.microsoft.com/office/drawing/2014/main" id="{55B8E1FA-EBFE-4BAE-9785-F4C72735C074}"/>
            </a:ext>
          </a:extLst>
        </xdr:cNvPr>
        <xdr:cNvSpPr txBox="1"/>
      </xdr:nvSpPr>
      <xdr:spPr>
        <a:xfrm>
          <a:off x="2439044" y="1345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127379</xdr:rowOff>
    </xdr:from>
    <xdr:ext cx="405111" cy="259045"/>
    <xdr:sp macro="" textlink="">
      <xdr:nvSpPr>
        <xdr:cNvPr id="219" name="n_3aveValue【福祉施設】&#10;有形固定資産減価償却率">
          <a:extLst>
            <a:ext uri="{FF2B5EF4-FFF2-40B4-BE49-F238E27FC236}">
              <a16:creationId xmlns:a16="http://schemas.microsoft.com/office/drawing/2014/main" id="{684E6248-1A2E-46E3-9AE8-9825FA73C3F7}"/>
            </a:ext>
          </a:extLst>
        </xdr:cNvPr>
        <xdr:cNvSpPr txBox="1"/>
      </xdr:nvSpPr>
      <xdr:spPr>
        <a:xfrm>
          <a:off x="1648469" y="13411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106153</xdr:rowOff>
    </xdr:from>
    <xdr:ext cx="405111" cy="259045"/>
    <xdr:sp macro="" textlink="">
      <xdr:nvSpPr>
        <xdr:cNvPr id="220" name="n_4aveValue【福祉施設】&#10;有形固定資産減価償却率">
          <a:extLst>
            <a:ext uri="{FF2B5EF4-FFF2-40B4-BE49-F238E27FC236}">
              <a16:creationId xmlns:a16="http://schemas.microsoft.com/office/drawing/2014/main" id="{30178D65-6588-4933-AB64-05E31608D244}"/>
            </a:ext>
          </a:extLst>
        </xdr:cNvPr>
        <xdr:cNvSpPr txBox="1"/>
      </xdr:nvSpPr>
      <xdr:spPr>
        <a:xfrm>
          <a:off x="848369" y="1339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120122</xdr:rowOff>
    </xdr:from>
    <xdr:ext cx="405111" cy="259045"/>
    <xdr:sp macro="" textlink="">
      <xdr:nvSpPr>
        <xdr:cNvPr id="221" name="n_1mainValue【福祉施設】&#10;有形固定資産減価償却率">
          <a:extLst>
            <a:ext uri="{FF2B5EF4-FFF2-40B4-BE49-F238E27FC236}">
              <a16:creationId xmlns:a16="http://schemas.microsoft.com/office/drawing/2014/main" id="{444599D6-AE62-4E63-A664-1A16577319A6}"/>
            </a:ext>
          </a:extLst>
        </xdr:cNvPr>
        <xdr:cNvSpPr txBox="1"/>
      </xdr:nvSpPr>
      <xdr:spPr>
        <a:xfrm>
          <a:off x="3239144" y="13086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76035</xdr:rowOff>
    </xdr:from>
    <xdr:ext cx="405111" cy="259045"/>
    <xdr:sp macro="" textlink="">
      <xdr:nvSpPr>
        <xdr:cNvPr id="222" name="n_2mainValue【福祉施設】&#10;有形固定資産減価償却率">
          <a:extLst>
            <a:ext uri="{FF2B5EF4-FFF2-40B4-BE49-F238E27FC236}">
              <a16:creationId xmlns:a16="http://schemas.microsoft.com/office/drawing/2014/main" id="{08FE190B-C0B4-41C8-B8BB-2349F96CED88}"/>
            </a:ext>
          </a:extLst>
        </xdr:cNvPr>
        <xdr:cNvSpPr txBox="1"/>
      </xdr:nvSpPr>
      <xdr:spPr>
        <a:xfrm>
          <a:off x="2439044" y="13039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103795</xdr:rowOff>
    </xdr:from>
    <xdr:ext cx="405111" cy="259045"/>
    <xdr:sp macro="" textlink="">
      <xdr:nvSpPr>
        <xdr:cNvPr id="223" name="n_3mainValue【福祉施設】&#10;有形固定資産減価償却率">
          <a:extLst>
            <a:ext uri="{FF2B5EF4-FFF2-40B4-BE49-F238E27FC236}">
              <a16:creationId xmlns:a16="http://schemas.microsoft.com/office/drawing/2014/main" id="{4CDB808A-E826-4BE9-89C4-C5D5C819BEF2}"/>
            </a:ext>
          </a:extLst>
        </xdr:cNvPr>
        <xdr:cNvSpPr txBox="1"/>
      </xdr:nvSpPr>
      <xdr:spPr>
        <a:xfrm>
          <a:off x="1648469" y="12908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56441</xdr:rowOff>
    </xdr:from>
    <xdr:ext cx="405111" cy="259045"/>
    <xdr:sp macro="" textlink="">
      <xdr:nvSpPr>
        <xdr:cNvPr id="224" name="n_4mainValue【福祉施設】&#10;有形固定資産減価償却率">
          <a:extLst>
            <a:ext uri="{FF2B5EF4-FFF2-40B4-BE49-F238E27FC236}">
              <a16:creationId xmlns:a16="http://schemas.microsoft.com/office/drawing/2014/main" id="{B309103C-CD90-4BBF-999E-D333D38F6A47}"/>
            </a:ext>
          </a:extLst>
        </xdr:cNvPr>
        <xdr:cNvSpPr txBox="1"/>
      </xdr:nvSpPr>
      <xdr:spPr>
        <a:xfrm>
          <a:off x="848369" y="1285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9F1CF120-07DB-4A39-BEA2-4B55D9AE46BF}"/>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2202B29B-B1DD-4609-8D40-97A59E966B6D}"/>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6E101012-66D1-4D59-85C5-1A7360F69D08}"/>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5AC014C1-00CB-40D8-8B5B-AD58E2D2FF11}"/>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C7AFB788-5A25-4247-999B-BAF109D0CF80}"/>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C079AD88-6316-4F0A-961D-180AC13F5D91}"/>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9CE273EA-F510-4871-9529-ED4799C38321}"/>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EE557CAD-9E42-4B1D-B6AA-A12ABBCF5B61}"/>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C6406B06-669F-4C77-BE9A-8A3BB0097AB7}"/>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F76ED511-C5E7-4782-9977-DAEDF3181850}"/>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a:extLst>
            <a:ext uri="{FF2B5EF4-FFF2-40B4-BE49-F238E27FC236}">
              <a16:creationId xmlns:a16="http://schemas.microsoft.com/office/drawing/2014/main" id="{0BB48893-AC68-4CF4-958D-A3D6C79378CA}"/>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a:extLst>
            <a:ext uri="{FF2B5EF4-FFF2-40B4-BE49-F238E27FC236}">
              <a16:creationId xmlns:a16="http://schemas.microsoft.com/office/drawing/2014/main" id="{FB74710E-EEB1-44CA-9AD3-CFFA8B3BAB83}"/>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a:extLst>
            <a:ext uri="{FF2B5EF4-FFF2-40B4-BE49-F238E27FC236}">
              <a16:creationId xmlns:a16="http://schemas.microsoft.com/office/drawing/2014/main" id="{A2031DFE-6F0D-4E59-8A99-36031DD51615}"/>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a:extLst>
            <a:ext uri="{FF2B5EF4-FFF2-40B4-BE49-F238E27FC236}">
              <a16:creationId xmlns:a16="http://schemas.microsoft.com/office/drawing/2014/main" id="{2BDF39D4-8C9B-4933-9D05-4504380B7231}"/>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a:extLst>
            <a:ext uri="{FF2B5EF4-FFF2-40B4-BE49-F238E27FC236}">
              <a16:creationId xmlns:a16="http://schemas.microsoft.com/office/drawing/2014/main" id="{EAD63E93-964B-47AA-BA1C-5A16D4687ED0}"/>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a:extLst>
            <a:ext uri="{FF2B5EF4-FFF2-40B4-BE49-F238E27FC236}">
              <a16:creationId xmlns:a16="http://schemas.microsoft.com/office/drawing/2014/main" id="{7DF92563-6465-4C62-B535-EC33723891E8}"/>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a:extLst>
            <a:ext uri="{FF2B5EF4-FFF2-40B4-BE49-F238E27FC236}">
              <a16:creationId xmlns:a16="http://schemas.microsoft.com/office/drawing/2014/main" id="{E16DC132-639F-4FE3-A88B-A13B2C2F5778}"/>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a:extLst>
            <a:ext uri="{FF2B5EF4-FFF2-40B4-BE49-F238E27FC236}">
              <a16:creationId xmlns:a16="http://schemas.microsoft.com/office/drawing/2014/main" id="{8181ABBA-877D-4899-BA02-46E69F6F9744}"/>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a:extLst>
            <a:ext uri="{FF2B5EF4-FFF2-40B4-BE49-F238E27FC236}">
              <a16:creationId xmlns:a16="http://schemas.microsoft.com/office/drawing/2014/main" id="{6C593858-436C-4AF6-9556-C87C0375A612}"/>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a:extLst>
            <a:ext uri="{FF2B5EF4-FFF2-40B4-BE49-F238E27FC236}">
              <a16:creationId xmlns:a16="http://schemas.microsoft.com/office/drawing/2014/main" id="{1CE8C05F-A039-4792-B179-278C52B8C019}"/>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a:extLst>
            <a:ext uri="{FF2B5EF4-FFF2-40B4-BE49-F238E27FC236}">
              <a16:creationId xmlns:a16="http://schemas.microsoft.com/office/drawing/2014/main" id="{4B797B81-C429-40CD-B9D3-C450A14F1A1F}"/>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a:extLst>
            <a:ext uri="{FF2B5EF4-FFF2-40B4-BE49-F238E27FC236}">
              <a16:creationId xmlns:a16="http://schemas.microsoft.com/office/drawing/2014/main" id="{20DF5F56-EFB3-4C5D-AF8E-3A94DE26F0A0}"/>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a:extLst>
            <a:ext uri="{FF2B5EF4-FFF2-40B4-BE49-F238E27FC236}">
              <a16:creationId xmlns:a16="http://schemas.microsoft.com/office/drawing/2014/main" id="{1F599121-FAE8-425B-88E0-ABD601568C5A}"/>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248" name="直線コネクタ 247">
          <a:extLst>
            <a:ext uri="{FF2B5EF4-FFF2-40B4-BE49-F238E27FC236}">
              <a16:creationId xmlns:a16="http://schemas.microsoft.com/office/drawing/2014/main" id="{AE1B507B-0F3A-42ED-B889-8BB5C8E2B247}"/>
            </a:ext>
          </a:extLst>
        </xdr:cNvPr>
        <xdr:cNvCxnSpPr/>
      </xdr:nvCxnSpPr>
      <xdr:spPr>
        <a:xfrm flipV="1">
          <a:off x="9429115" y="12523724"/>
          <a:ext cx="0" cy="1516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249" name="【福祉施設】&#10;一人当たり面積最小値テキスト">
          <a:extLst>
            <a:ext uri="{FF2B5EF4-FFF2-40B4-BE49-F238E27FC236}">
              <a16:creationId xmlns:a16="http://schemas.microsoft.com/office/drawing/2014/main" id="{AD2AD52B-F331-467C-9CA1-C4DD539D4F8D}"/>
            </a:ext>
          </a:extLst>
        </xdr:cNvPr>
        <xdr:cNvSpPr txBox="1"/>
      </xdr:nvSpPr>
      <xdr:spPr>
        <a:xfrm>
          <a:off x="9467850" y="1403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250" name="直線コネクタ 249">
          <a:extLst>
            <a:ext uri="{FF2B5EF4-FFF2-40B4-BE49-F238E27FC236}">
              <a16:creationId xmlns:a16="http://schemas.microsoft.com/office/drawing/2014/main" id="{78C819CC-BEE6-4F7C-A5F5-D0C2B2237F85}"/>
            </a:ext>
          </a:extLst>
        </xdr:cNvPr>
        <xdr:cNvCxnSpPr/>
      </xdr:nvCxnSpPr>
      <xdr:spPr>
        <a:xfrm>
          <a:off x="9363075" y="1404035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251" name="【福祉施設】&#10;一人当たり面積最大値テキスト">
          <a:extLst>
            <a:ext uri="{FF2B5EF4-FFF2-40B4-BE49-F238E27FC236}">
              <a16:creationId xmlns:a16="http://schemas.microsoft.com/office/drawing/2014/main" id="{F2CB3577-E124-4F25-BA2A-9FB8D074CC92}"/>
            </a:ext>
          </a:extLst>
        </xdr:cNvPr>
        <xdr:cNvSpPr txBox="1"/>
      </xdr:nvSpPr>
      <xdr:spPr>
        <a:xfrm>
          <a:off x="9467850" y="1231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252" name="直線コネクタ 251">
          <a:extLst>
            <a:ext uri="{FF2B5EF4-FFF2-40B4-BE49-F238E27FC236}">
              <a16:creationId xmlns:a16="http://schemas.microsoft.com/office/drawing/2014/main" id="{C5812F5C-3A35-4C56-BE19-A7ED3ED6AEBF}"/>
            </a:ext>
          </a:extLst>
        </xdr:cNvPr>
        <xdr:cNvCxnSpPr/>
      </xdr:nvCxnSpPr>
      <xdr:spPr>
        <a:xfrm>
          <a:off x="9363075" y="1252372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83075</xdr:rowOff>
    </xdr:from>
    <xdr:ext cx="469744" cy="259045"/>
    <xdr:sp macro="" textlink="">
      <xdr:nvSpPr>
        <xdr:cNvPr id="253" name="【福祉施設】&#10;一人当たり面積平均値テキスト">
          <a:extLst>
            <a:ext uri="{FF2B5EF4-FFF2-40B4-BE49-F238E27FC236}">
              <a16:creationId xmlns:a16="http://schemas.microsoft.com/office/drawing/2014/main" id="{416C438F-EDCF-4927-B367-AAD221EDF43F}"/>
            </a:ext>
          </a:extLst>
        </xdr:cNvPr>
        <xdr:cNvSpPr txBox="1"/>
      </xdr:nvSpPr>
      <xdr:spPr>
        <a:xfrm>
          <a:off x="9467850" y="13697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254" name="フローチャート: 判断 253">
          <a:extLst>
            <a:ext uri="{FF2B5EF4-FFF2-40B4-BE49-F238E27FC236}">
              <a16:creationId xmlns:a16="http://schemas.microsoft.com/office/drawing/2014/main" id="{7CFE1060-E36D-420B-8C27-1D410ADFBCEC}"/>
            </a:ext>
          </a:extLst>
        </xdr:cNvPr>
        <xdr:cNvSpPr/>
      </xdr:nvSpPr>
      <xdr:spPr>
        <a:xfrm>
          <a:off x="9401175" y="13719048"/>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255" name="フローチャート: 判断 254">
          <a:extLst>
            <a:ext uri="{FF2B5EF4-FFF2-40B4-BE49-F238E27FC236}">
              <a16:creationId xmlns:a16="http://schemas.microsoft.com/office/drawing/2014/main" id="{1AD54DCC-CD78-44F5-90A6-FA91B65837FF}"/>
            </a:ext>
          </a:extLst>
        </xdr:cNvPr>
        <xdr:cNvSpPr/>
      </xdr:nvSpPr>
      <xdr:spPr>
        <a:xfrm>
          <a:off x="8639175" y="137093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256" name="フローチャート: 判断 255">
          <a:extLst>
            <a:ext uri="{FF2B5EF4-FFF2-40B4-BE49-F238E27FC236}">
              <a16:creationId xmlns:a16="http://schemas.microsoft.com/office/drawing/2014/main" id="{8A1E8DC0-81FE-4A6C-A9A6-EE5D3BC6E67A}"/>
            </a:ext>
          </a:extLst>
        </xdr:cNvPr>
        <xdr:cNvSpPr/>
      </xdr:nvSpPr>
      <xdr:spPr>
        <a:xfrm>
          <a:off x="7839075" y="1371422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257" name="フローチャート: 判断 256">
          <a:extLst>
            <a:ext uri="{FF2B5EF4-FFF2-40B4-BE49-F238E27FC236}">
              <a16:creationId xmlns:a16="http://schemas.microsoft.com/office/drawing/2014/main" id="{AFF5B244-B4F3-4FA9-8650-6D060CCA315E}"/>
            </a:ext>
          </a:extLst>
        </xdr:cNvPr>
        <xdr:cNvSpPr/>
      </xdr:nvSpPr>
      <xdr:spPr>
        <a:xfrm>
          <a:off x="7029450" y="1371765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258" name="フローチャート: 判断 257">
          <a:extLst>
            <a:ext uri="{FF2B5EF4-FFF2-40B4-BE49-F238E27FC236}">
              <a16:creationId xmlns:a16="http://schemas.microsoft.com/office/drawing/2014/main" id="{526CB32F-1015-4507-BA49-44F496564DF4}"/>
            </a:ext>
          </a:extLst>
        </xdr:cNvPr>
        <xdr:cNvSpPr/>
      </xdr:nvSpPr>
      <xdr:spPr>
        <a:xfrm>
          <a:off x="6238875" y="136776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B2F4EFD5-37B8-49E4-921A-5C7A33B66935}"/>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B94517DE-168C-47B8-ADFC-DC2EE60C5F44}"/>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4C7935AC-24DF-4585-8648-AF8ABB49E886}"/>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EED7F696-C1F8-4C1C-9CEC-4D5A9B11544D}"/>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DECDF63A-F1A7-4CBC-9C32-16DB0BF3BC77}"/>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32258</xdr:rowOff>
    </xdr:from>
    <xdr:to>
      <xdr:col>55</xdr:col>
      <xdr:colOff>50800</xdr:colOff>
      <xdr:row>81</xdr:row>
      <xdr:rowOff>133858</xdr:rowOff>
    </xdr:to>
    <xdr:sp macro="" textlink="">
      <xdr:nvSpPr>
        <xdr:cNvPr id="264" name="楕円 263">
          <a:extLst>
            <a:ext uri="{FF2B5EF4-FFF2-40B4-BE49-F238E27FC236}">
              <a16:creationId xmlns:a16="http://schemas.microsoft.com/office/drawing/2014/main" id="{FA5D8761-051C-4BA2-A6B2-0E8651DCBF3D}"/>
            </a:ext>
          </a:extLst>
        </xdr:cNvPr>
        <xdr:cNvSpPr/>
      </xdr:nvSpPr>
      <xdr:spPr>
        <a:xfrm>
          <a:off x="9401175" y="13154533"/>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55135</xdr:rowOff>
    </xdr:from>
    <xdr:ext cx="469744" cy="259045"/>
    <xdr:sp macro="" textlink="">
      <xdr:nvSpPr>
        <xdr:cNvPr id="265" name="【福祉施設】&#10;一人当たり面積該当値テキスト">
          <a:extLst>
            <a:ext uri="{FF2B5EF4-FFF2-40B4-BE49-F238E27FC236}">
              <a16:creationId xmlns:a16="http://schemas.microsoft.com/office/drawing/2014/main" id="{AA02729F-594C-469A-8540-F3D0DABDF1D7}"/>
            </a:ext>
          </a:extLst>
        </xdr:cNvPr>
        <xdr:cNvSpPr txBox="1"/>
      </xdr:nvSpPr>
      <xdr:spPr>
        <a:xfrm>
          <a:off x="9467850" y="1301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45213</xdr:rowOff>
    </xdr:from>
    <xdr:to>
      <xdr:col>50</xdr:col>
      <xdr:colOff>165100</xdr:colOff>
      <xdr:row>81</xdr:row>
      <xdr:rowOff>146813</xdr:rowOff>
    </xdr:to>
    <xdr:sp macro="" textlink="">
      <xdr:nvSpPr>
        <xdr:cNvPr id="266" name="楕円 265">
          <a:extLst>
            <a:ext uri="{FF2B5EF4-FFF2-40B4-BE49-F238E27FC236}">
              <a16:creationId xmlns:a16="http://schemas.microsoft.com/office/drawing/2014/main" id="{D9BB62EC-26BE-4A21-8300-DB8E34BA3869}"/>
            </a:ext>
          </a:extLst>
        </xdr:cNvPr>
        <xdr:cNvSpPr/>
      </xdr:nvSpPr>
      <xdr:spPr>
        <a:xfrm>
          <a:off x="8639175" y="1317383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83058</xdr:rowOff>
    </xdr:from>
    <xdr:to>
      <xdr:col>55</xdr:col>
      <xdr:colOff>0</xdr:colOff>
      <xdr:row>81</xdr:row>
      <xdr:rowOff>96013</xdr:rowOff>
    </xdr:to>
    <xdr:cxnSp macro="">
      <xdr:nvCxnSpPr>
        <xdr:cNvPr id="267" name="直線コネクタ 266">
          <a:extLst>
            <a:ext uri="{FF2B5EF4-FFF2-40B4-BE49-F238E27FC236}">
              <a16:creationId xmlns:a16="http://schemas.microsoft.com/office/drawing/2014/main" id="{B42AD4BD-63B8-406E-9FC3-1A5C16A36CCA}"/>
            </a:ext>
          </a:extLst>
        </xdr:cNvPr>
        <xdr:cNvCxnSpPr/>
      </xdr:nvCxnSpPr>
      <xdr:spPr>
        <a:xfrm flipV="1">
          <a:off x="8686800" y="13211683"/>
          <a:ext cx="742950" cy="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58165</xdr:rowOff>
    </xdr:from>
    <xdr:to>
      <xdr:col>46</xdr:col>
      <xdr:colOff>38100</xdr:colOff>
      <xdr:row>81</xdr:row>
      <xdr:rowOff>159765</xdr:rowOff>
    </xdr:to>
    <xdr:sp macro="" textlink="">
      <xdr:nvSpPr>
        <xdr:cNvPr id="268" name="楕円 267">
          <a:extLst>
            <a:ext uri="{FF2B5EF4-FFF2-40B4-BE49-F238E27FC236}">
              <a16:creationId xmlns:a16="http://schemas.microsoft.com/office/drawing/2014/main" id="{1A1F6A82-9818-4C5E-A2E2-BCB5265EB4B1}"/>
            </a:ext>
          </a:extLst>
        </xdr:cNvPr>
        <xdr:cNvSpPr/>
      </xdr:nvSpPr>
      <xdr:spPr>
        <a:xfrm>
          <a:off x="7839075" y="1318361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96013</xdr:rowOff>
    </xdr:from>
    <xdr:to>
      <xdr:col>50</xdr:col>
      <xdr:colOff>114300</xdr:colOff>
      <xdr:row>81</xdr:row>
      <xdr:rowOff>108965</xdr:rowOff>
    </xdr:to>
    <xdr:cxnSp macro="">
      <xdr:nvCxnSpPr>
        <xdr:cNvPr id="269" name="直線コネクタ 268">
          <a:extLst>
            <a:ext uri="{FF2B5EF4-FFF2-40B4-BE49-F238E27FC236}">
              <a16:creationId xmlns:a16="http://schemas.microsoft.com/office/drawing/2014/main" id="{4EFD23F6-84EC-4240-BA96-CA40FB7B6626}"/>
            </a:ext>
          </a:extLst>
        </xdr:cNvPr>
        <xdr:cNvCxnSpPr/>
      </xdr:nvCxnSpPr>
      <xdr:spPr>
        <a:xfrm flipV="1">
          <a:off x="7886700" y="13221463"/>
          <a:ext cx="800100" cy="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81407</xdr:rowOff>
    </xdr:from>
    <xdr:to>
      <xdr:col>41</xdr:col>
      <xdr:colOff>101600</xdr:colOff>
      <xdr:row>83</xdr:row>
      <xdr:rowOff>11557</xdr:rowOff>
    </xdr:to>
    <xdr:sp macro="" textlink="">
      <xdr:nvSpPr>
        <xdr:cNvPr id="270" name="楕円 269">
          <a:extLst>
            <a:ext uri="{FF2B5EF4-FFF2-40B4-BE49-F238E27FC236}">
              <a16:creationId xmlns:a16="http://schemas.microsoft.com/office/drawing/2014/main" id="{53498273-DF70-4F6D-8F1D-348B19CEF511}"/>
            </a:ext>
          </a:extLst>
        </xdr:cNvPr>
        <xdr:cNvSpPr/>
      </xdr:nvSpPr>
      <xdr:spPr>
        <a:xfrm>
          <a:off x="7029450" y="1337195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108965</xdr:rowOff>
    </xdr:from>
    <xdr:to>
      <xdr:col>45</xdr:col>
      <xdr:colOff>177800</xdr:colOff>
      <xdr:row>82</xdr:row>
      <xdr:rowOff>132207</xdr:rowOff>
    </xdr:to>
    <xdr:cxnSp macro="">
      <xdr:nvCxnSpPr>
        <xdr:cNvPr id="271" name="直線コネクタ 270">
          <a:extLst>
            <a:ext uri="{FF2B5EF4-FFF2-40B4-BE49-F238E27FC236}">
              <a16:creationId xmlns:a16="http://schemas.microsoft.com/office/drawing/2014/main" id="{6644D36E-8D98-4A8D-A74A-5CD698A8BB85}"/>
            </a:ext>
          </a:extLst>
        </xdr:cNvPr>
        <xdr:cNvCxnSpPr/>
      </xdr:nvCxnSpPr>
      <xdr:spPr>
        <a:xfrm flipV="1">
          <a:off x="7077075" y="13231240"/>
          <a:ext cx="809625" cy="18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93980</xdr:rowOff>
    </xdr:from>
    <xdr:to>
      <xdr:col>36</xdr:col>
      <xdr:colOff>165100</xdr:colOff>
      <xdr:row>83</xdr:row>
      <xdr:rowOff>24130</xdr:rowOff>
    </xdr:to>
    <xdr:sp macro="" textlink="">
      <xdr:nvSpPr>
        <xdr:cNvPr id="272" name="楕円 271">
          <a:extLst>
            <a:ext uri="{FF2B5EF4-FFF2-40B4-BE49-F238E27FC236}">
              <a16:creationId xmlns:a16="http://schemas.microsoft.com/office/drawing/2014/main" id="{2816219E-20BA-48B0-8C4C-62A1C2EDF096}"/>
            </a:ext>
          </a:extLst>
        </xdr:cNvPr>
        <xdr:cNvSpPr/>
      </xdr:nvSpPr>
      <xdr:spPr>
        <a:xfrm>
          <a:off x="6238875" y="133813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132207</xdr:rowOff>
    </xdr:from>
    <xdr:to>
      <xdr:col>41</xdr:col>
      <xdr:colOff>50800</xdr:colOff>
      <xdr:row>82</xdr:row>
      <xdr:rowOff>144780</xdr:rowOff>
    </xdr:to>
    <xdr:cxnSp macro="">
      <xdr:nvCxnSpPr>
        <xdr:cNvPr id="273" name="直線コネクタ 272">
          <a:extLst>
            <a:ext uri="{FF2B5EF4-FFF2-40B4-BE49-F238E27FC236}">
              <a16:creationId xmlns:a16="http://schemas.microsoft.com/office/drawing/2014/main" id="{567AF5B2-793B-44AE-881E-4B418FA822AC}"/>
            </a:ext>
          </a:extLst>
        </xdr:cNvPr>
        <xdr:cNvCxnSpPr/>
      </xdr:nvCxnSpPr>
      <xdr:spPr>
        <a:xfrm flipV="1">
          <a:off x="6286500" y="13419582"/>
          <a:ext cx="790575"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19448</xdr:rowOff>
    </xdr:from>
    <xdr:ext cx="469744" cy="259045"/>
    <xdr:sp macro="" textlink="">
      <xdr:nvSpPr>
        <xdr:cNvPr id="274" name="n_1aveValue【福祉施設】&#10;一人当たり面積">
          <a:extLst>
            <a:ext uri="{FF2B5EF4-FFF2-40B4-BE49-F238E27FC236}">
              <a16:creationId xmlns:a16="http://schemas.microsoft.com/office/drawing/2014/main" id="{E80D5B32-A4C2-4A1C-840B-8F8DAD6FDC0F}"/>
            </a:ext>
          </a:extLst>
        </xdr:cNvPr>
        <xdr:cNvSpPr txBox="1"/>
      </xdr:nvSpPr>
      <xdr:spPr>
        <a:xfrm>
          <a:off x="8458277" y="1379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27449</xdr:rowOff>
    </xdr:from>
    <xdr:ext cx="469744" cy="259045"/>
    <xdr:sp macro="" textlink="">
      <xdr:nvSpPr>
        <xdr:cNvPr id="275" name="n_2aveValue【福祉施設】&#10;一人当たり面積">
          <a:extLst>
            <a:ext uri="{FF2B5EF4-FFF2-40B4-BE49-F238E27FC236}">
              <a16:creationId xmlns:a16="http://schemas.microsoft.com/office/drawing/2014/main" id="{FB40DA3B-BC95-4FFE-8E10-14549FCECAA6}"/>
            </a:ext>
          </a:extLst>
        </xdr:cNvPr>
        <xdr:cNvSpPr txBox="1"/>
      </xdr:nvSpPr>
      <xdr:spPr>
        <a:xfrm>
          <a:off x="7677227" y="1380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30878</xdr:rowOff>
    </xdr:from>
    <xdr:ext cx="469744" cy="259045"/>
    <xdr:sp macro="" textlink="">
      <xdr:nvSpPr>
        <xdr:cNvPr id="276" name="n_3aveValue【福祉施設】&#10;一人当たり面積">
          <a:extLst>
            <a:ext uri="{FF2B5EF4-FFF2-40B4-BE49-F238E27FC236}">
              <a16:creationId xmlns:a16="http://schemas.microsoft.com/office/drawing/2014/main" id="{85DF2AAE-A2A5-44BE-8321-25CFF77BC919}"/>
            </a:ext>
          </a:extLst>
        </xdr:cNvPr>
        <xdr:cNvSpPr txBox="1"/>
      </xdr:nvSpPr>
      <xdr:spPr>
        <a:xfrm>
          <a:off x="6867602" y="1380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162323</xdr:rowOff>
    </xdr:from>
    <xdr:ext cx="469744" cy="259045"/>
    <xdr:sp macro="" textlink="">
      <xdr:nvSpPr>
        <xdr:cNvPr id="277" name="n_4aveValue【福祉施設】&#10;一人当たり面積">
          <a:extLst>
            <a:ext uri="{FF2B5EF4-FFF2-40B4-BE49-F238E27FC236}">
              <a16:creationId xmlns:a16="http://schemas.microsoft.com/office/drawing/2014/main" id="{FAE56831-9508-483D-A205-84A80360A11C}"/>
            </a:ext>
          </a:extLst>
        </xdr:cNvPr>
        <xdr:cNvSpPr txBox="1"/>
      </xdr:nvSpPr>
      <xdr:spPr>
        <a:xfrm>
          <a:off x="6067502" y="13770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163340</xdr:rowOff>
    </xdr:from>
    <xdr:ext cx="469744" cy="259045"/>
    <xdr:sp macro="" textlink="">
      <xdr:nvSpPr>
        <xdr:cNvPr id="278" name="n_1mainValue【福祉施設】&#10;一人当たり面積">
          <a:extLst>
            <a:ext uri="{FF2B5EF4-FFF2-40B4-BE49-F238E27FC236}">
              <a16:creationId xmlns:a16="http://schemas.microsoft.com/office/drawing/2014/main" id="{E60FBF24-9228-405C-9F21-84514CB7BADC}"/>
            </a:ext>
          </a:extLst>
        </xdr:cNvPr>
        <xdr:cNvSpPr txBox="1"/>
      </xdr:nvSpPr>
      <xdr:spPr>
        <a:xfrm>
          <a:off x="8458277" y="1296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4842</xdr:rowOff>
    </xdr:from>
    <xdr:ext cx="469744" cy="259045"/>
    <xdr:sp macro="" textlink="">
      <xdr:nvSpPr>
        <xdr:cNvPr id="279" name="n_2mainValue【福祉施設】&#10;一人当たり面積">
          <a:extLst>
            <a:ext uri="{FF2B5EF4-FFF2-40B4-BE49-F238E27FC236}">
              <a16:creationId xmlns:a16="http://schemas.microsoft.com/office/drawing/2014/main" id="{39BAF282-DBF5-41E5-9684-F3AD6973ACEC}"/>
            </a:ext>
          </a:extLst>
        </xdr:cNvPr>
        <xdr:cNvSpPr txBox="1"/>
      </xdr:nvSpPr>
      <xdr:spPr>
        <a:xfrm>
          <a:off x="7677227" y="1297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28084</xdr:rowOff>
    </xdr:from>
    <xdr:ext cx="469744" cy="259045"/>
    <xdr:sp macro="" textlink="">
      <xdr:nvSpPr>
        <xdr:cNvPr id="280" name="n_3mainValue【福祉施設】&#10;一人当たり面積">
          <a:extLst>
            <a:ext uri="{FF2B5EF4-FFF2-40B4-BE49-F238E27FC236}">
              <a16:creationId xmlns:a16="http://schemas.microsoft.com/office/drawing/2014/main" id="{7DA8C79F-9AA7-4C4F-8220-47A9B85C68CD}"/>
            </a:ext>
          </a:extLst>
        </xdr:cNvPr>
        <xdr:cNvSpPr txBox="1"/>
      </xdr:nvSpPr>
      <xdr:spPr>
        <a:xfrm>
          <a:off x="6867602" y="1315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40657</xdr:rowOff>
    </xdr:from>
    <xdr:ext cx="469744" cy="259045"/>
    <xdr:sp macro="" textlink="">
      <xdr:nvSpPr>
        <xdr:cNvPr id="281" name="n_4mainValue【福祉施設】&#10;一人当たり面積">
          <a:extLst>
            <a:ext uri="{FF2B5EF4-FFF2-40B4-BE49-F238E27FC236}">
              <a16:creationId xmlns:a16="http://schemas.microsoft.com/office/drawing/2014/main" id="{98B38678-E71E-4D58-A849-B9E283185C1E}"/>
            </a:ext>
          </a:extLst>
        </xdr:cNvPr>
        <xdr:cNvSpPr txBox="1"/>
      </xdr:nvSpPr>
      <xdr:spPr>
        <a:xfrm>
          <a:off x="6067502" y="1316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80FB1D57-BB3D-4A5F-AD50-F9D182DB1BDD}"/>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1FF5C99A-0649-4A29-AA28-13B52173644B}"/>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6ABB0555-9640-4E4E-AED5-4D8CE4FAFEAA}"/>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10BED661-B097-440F-9657-D826E4212F44}"/>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916C7E50-57E8-431E-8600-34A05266C77B}"/>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54C75D9C-7494-42C9-B3B5-D58042B91858}"/>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05D8591D-A6A0-435F-AA37-CC9E22687EE6}"/>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1AA71F40-23D9-4719-930E-C53C84AA894B}"/>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a:extLst>
            <a:ext uri="{FF2B5EF4-FFF2-40B4-BE49-F238E27FC236}">
              <a16:creationId xmlns:a16="http://schemas.microsoft.com/office/drawing/2014/main" id="{C9A04679-A18C-4271-9431-71005807C8F7}"/>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a:extLst>
            <a:ext uri="{FF2B5EF4-FFF2-40B4-BE49-F238E27FC236}">
              <a16:creationId xmlns:a16="http://schemas.microsoft.com/office/drawing/2014/main" id="{81753459-D8B1-49A0-A502-E7377A97A742}"/>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a:extLst>
            <a:ext uri="{FF2B5EF4-FFF2-40B4-BE49-F238E27FC236}">
              <a16:creationId xmlns:a16="http://schemas.microsoft.com/office/drawing/2014/main" id="{CD464239-9B62-41BA-9E76-001B1E8809E5}"/>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3" name="直線コネクタ 292">
          <a:extLst>
            <a:ext uri="{FF2B5EF4-FFF2-40B4-BE49-F238E27FC236}">
              <a16:creationId xmlns:a16="http://schemas.microsoft.com/office/drawing/2014/main" id="{5EB892AA-A3F3-4F88-8B67-71DD4DEB878D}"/>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4" name="テキスト ボックス 293">
          <a:extLst>
            <a:ext uri="{FF2B5EF4-FFF2-40B4-BE49-F238E27FC236}">
              <a16:creationId xmlns:a16="http://schemas.microsoft.com/office/drawing/2014/main" id="{4BC11CF4-2872-4B3F-AC7F-077B0BBF575B}"/>
            </a:ext>
          </a:extLst>
        </xdr:cNvPr>
        <xdr:cNvSpPr txBox="1"/>
      </xdr:nvSpPr>
      <xdr:spPr>
        <a:xfrm>
          <a:off x="2789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5" name="直線コネクタ 294">
          <a:extLst>
            <a:ext uri="{FF2B5EF4-FFF2-40B4-BE49-F238E27FC236}">
              <a16:creationId xmlns:a16="http://schemas.microsoft.com/office/drawing/2014/main" id="{5C87B947-C3FF-4232-93F2-65454CA398FB}"/>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6" name="テキスト ボックス 295">
          <a:extLst>
            <a:ext uri="{FF2B5EF4-FFF2-40B4-BE49-F238E27FC236}">
              <a16:creationId xmlns:a16="http://schemas.microsoft.com/office/drawing/2014/main" id="{954A549D-F4BD-4029-A019-113452682BC5}"/>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7" name="直線コネクタ 296">
          <a:extLst>
            <a:ext uri="{FF2B5EF4-FFF2-40B4-BE49-F238E27FC236}">
              <a16:creationId xmlns:a16="http://schemas.microsoft.com/office/drawing/2014/main" id="{C6BBE3EA-689B-431F-9876-358DE9BFBF61}"/>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8" name="テキスト ボックス 297">
          <a:extLst>
            <a:ext uri="{FF2B5EF4-FFF2-40B4-BE49-F238E27FC236}">
              <a16:creationId xmlns:a16="http://schemas.microsoft.com/office/drawing/2014/main" id="{2A7EB0FA-318A-41F7-8B9F-D431A98B47A5}"/>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9" name="直線コネクタ 298">
          <a:extLst>
            <a:ext uri="{FF2B5EF4-FFF2-40B4-BE49-F238E27FC236}">
              <a16:creationId xmlns:a16="http://schemas.microsoft.com/office/drawing/2014/main" id="{2A939F0D-374A-4019-B2F4-91EF265A00F5}"/>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0" name="テキスト ボックス 299">
          <a:extLst>
            <a:ext uri="{FF2B5EF4-FFF2-40B4-BE49-F238E27FC236}">
              <a16:creationId xmlns:a16="http://schemas.microsoft.com/office/drawing/2014/main" id="{20DBAFA2-F33F-4452-A9E9-4F2A4A1552EC}"/>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1" name="直線コネクタ 300">
          <a:extLst>
            <a:ext uri="{FF2B5EF4-FFF2-40B4-BE49-F238E27FC236}">
              <a16:creationId xmlns:a16="http://schemas.microsoft.com/office/drawing/2014/main" id="{AFB660A2-00EE-4315-B334-E480EAB55C49}"/>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2" name="テキスト ボックス 301">
          <a:extLst>
            <a:ext uri="{FF2B5EF4-FFF2-40B4-BE49-F238E27FC236}">
              <a16:creationId xmlns:a16="http://schemas.microsoft.com/office/drawing/2014/main" id="{338F3038-50C1-46E0-9FEC-E8351B5DC887}"/>
            </a:ext>
          </a:extLst>
        </xdr:cNvPr>
        <xdr:cNvSpPr txBox="1"/>
      </xdr:nvSpPr>
      <xdr:spPr>
        <a:xfrm>
          <a:off x="339891"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FB2D7BC7-6F3D-4509-9BD3-6EA3D58B34ED}"/>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4" name="テキスト ボックス 303">
          <a:extLst>
            <a:ext uri="{FF2B5EF4-FFF2-40B4-BE49-F238E27FC236}">
              <a16:creationId xmlns:a16="http://schemas.microsoft.com/office/drawing/2014/main" id="{A774C1AB-1AA2-420A-AAE7-70349B2136B5}"/>
            </a:ext>
          </a:extLst>
        </xdr:cNvPr>
        <xdr:cNvSpPr txBox="1"/>
      </xdr:nvSpPr>
      <xdr:spPr>
        <a:xfrm>
          <a:off x="3881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6CCC13CE-FA90-4EDD-AB56-68C1DBD25CAF}"/>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108</xdr:row>
      <xdr:rowOff>152400</xdr:rowOff>
    </xdr:to>
    <xdr:cxnSp macro="">
      <xdr:nvCxnSpPr>
        <xdr:cNvPr id="306" name="直線コネクタ 305">
          <a:extLst>
            <a:ext uri="{FF2B5EF4-FFF2-40B4-BE49-F238E27FC236}">
              <a16:creationId xmlns:a16="http://schemas.microsoft.com/office/drawing/2014/main" id="{AD4ADD78-CB9B-4EB8-96D3-2FDAC5ABBE4B}"/>
            </a:ext>
          </a:extLst>
        </xdr:cNvPr>
        <xdr:cNvCxnSpPr/>
      </xdr:nvCxnSpPr>
      <xdr:spPr>
        <a:xfrm flipV="1">
          <a:off x="4180840" y="16241395"/>
          <a:ext cx="0" cy="1570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7" name="【市民会館】&#10;有形固定資産減価償却率最小値テキスト">
          <a:extLst>
            <a:ext uri="{FF2B5EF4-FFF2-40B4-BE49-F238E27FC236}">
              <a16:creationId xmlns:a16="http://schemas.microsoft.com/office/drawing/2014/main" id="{57235899-A099-4854-922B-9C2950BE2BC5}"/>
            </a:ext>
          </a:extLst>
        </xdr:cNvPr>
        <xdr:cNvSpPr txBox="1"/>
      </xdr:nvSpPr>
      <xdr:spPr>
        <a:xfrm>
          <a:off x="42195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8" name="直線コネクタ 307">
          <a:extLst>
            <a:ext uri="{FF2B5EF4-FFF2-40B4-BE49-F238E27FC236}">
              <a16:creationId xmlns:a16="http://schemas.microsoft.com/office/drawing/2014/main" id="{89CC6CD6-E3C4-417E-BB71-D9724FC6C17B}"/>
            </a:ext>
          </a:extLst>
        </xdr:cNvPr>
        <xdr:cNvCxnSpPr/>
      </xdr:nvCxnSpPr>
      <xdr:spPr>
        <a:xfrm>
          <a:off x="4105275"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68597</xdr:rowOff>
    </xdr:from>
    <xdr:ext cx="405111" cy="259045"/>
    <xdr:sp macro="" textlink="">
      <xdr:nvSpPr>
        <xdr:cNvPr id="309" name="【市民会館】&#10;有形固定資産減価償却率最大値テキスト">
          <a:extLst>
            <a:ext uri="{FF2B5EF4-FFF2-40B4-BE49-F238E27FC236}">
              <a16:creationId xmlns:a16="http://schemas.microsoft.com/office/drawing/2014/main" id="{D89527C8-3495-46B7-839A-15D8B49B66C2}"/>
            </a:ext>
          </a:extLst>
        </xdr:cNvPr>
        <xdr:cNvSpPr txBox="1"/>
      </xdr:nvSpPr>
      <xdr:spPr>
        <a:xfrm>
          <a:off x="4219575" y="16010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310" name="直線コネクタ 309">
          <a:extLst>
            <a:ext uri="{FF2B5EF4-FFF2-40B4-BE49-F238E27FC236}">
              <a16:creationId xmlns:a16="http://schemas.microsoft.com/office/drawing/2014/main" id="{4897E40B-4102-4DF4-B0E7-289009E21036}"/>
            </a:ext>
          </a:extLst>
        </xdr:cNvPr>
        <xdr:cNvCxnSpPr/>
      </xdr:nvCxnSpPr>
      <xdr:spPr>
        <a:xfrm>
          <a:off x="4105275" y="162413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139082</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503A3E6F-1A3E-4F83-89F7-B9B932E4620B}"/>
            </a:ext>
          </a:extLst>
        </xdr:cNvPr>
        <xdr:cNvSpPr txBox="1"/>
      </xdr:nvSpPr>
      <xdr:spPr>
        <a:xfrm>
          <a:off x="4219575" y="17115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160655</xdr:rowOff>
    </xdr:from>
    <xdr:to>
      <xdr:col>24</xdr:col>
      <xdr:colOff>114300</xdr:colOff>
      <xdr:row>105</xdr:row>
      <xdr:rowOff>90805</xdr:rowOff>
    </xdr:to>
    <xdr:sp macro="" textlink="">
      <xdr:nvSpPr>
        <xdr:cNvPr id="312" name="フローチャート: 判断 311">
          <a:extLst>
            <a:ext uri="{FF2B5EF4-FFF2-40B4-BE49-F238E27FC236}">
              <a16:creationId xmlns:a16="http://schemas.microsoft.com/office/drawing/2014/main" id="{D9D0F314-1450-4DE2-9488-83876EEF59EF}"/>
            </a:ext>
          </a:extLst>
        </xdr:cNvPr>
        <xdr:cNvSpPr/>
      </xdr:nvSpPr>
      <xdr:spPr>
        <a:xfrm>
          <a:off x="4124325" y="171373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164464</xdr:rowOff>
    </xdr:from>
    <xdr:to>
      <xdr:col>20</xdr:col>
      <xdr:colOff>38100</xdr:colOff>
      <xdr:row>105</xdr:row>
      <xdr:rowOff>94614</xdr:rowOff>
    </xdr:to>
    <xdr:sp macro="" textlink="">
      <xdr:nvSpPr>
        <xdr:cNvPr id="313" name="フローチャート: 判断 312">
          <a:extLst>
            <a:ext uri="{FF2B5EF4-FFF2-40B4-BE49-F238E27FC236}">
              <a16:creationId xmlns:a16="http://schemas.microsoft.com/office/drawing/2014/main" id="{B48AF9B1-CA54-4368-893E-726616352873}"/>
            </a:ext>
          </a:extLst>
        </xdr:cNvPr>
        <xdr:cNvSpPr/>
      </xdr:nvSpPr>
      <xdr:spPr>
        <a:xfrm>
          <a:off x="3381375" y="171348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118745</xdr:rowOff>
    </xdr:from>
    <xdr:to>
      <xdr:col>15</xdr:col>
      <xdr:colOff>101600</xdr:colOff>
      <xdr:row>105</xdr:row>
      <xdr:rowOff>48895</xdr:rowOff>
    </xdr:to>
    <xdr:sp macro="" textlink="">
      <xdr:nvSpPr>
        <xdr:cNvPr id="314" name="フローチャート: 判断 313">
          <a:extLst>
            <a:ext uri="{FF2B5EF4-FFF2-40B4-BE49-F238E27FC236}">
              <a16:creationId xmlns:a16="http://schemas.microsoft.com/office/drawing/2014/main" id="{9C6A451E-7DAD-4377-B649-70D8121DD961}"/>
            </a:ext>
          </a:extLst>
        </xdr:cNvPr>
        <xdr:cNvSpPr/>
      </xdr:nvSpPr>
      <xdr:spPr>
        <a:xfrm>
          <a:off x="2571750" y="170954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86361</xdr:rowOff>
    </xdr:from>
    <xdr:to>
      <xdr:col>10</xdr:col>
      <xdr:colOff>165100</xdr:colOff>
      <xdr:row>105</xdr:row>
      <xdr:rowOff>16511</xdr:rowOff>
    </xdr:to>
    <xdr:sp macro="" textlink="">
      <xdr:nvSpPr>
        <xdr:cNvPr id="315" name="フローチャート: 判断 314">
          <a:extLst>
            <a:ext uri="{FF2B5EF4-FFF2-40B4-BE49-F238E27FC236}">
              <a16:creationId xmlns:a16="http://schemas.microsoft.com/office/drawing/2014/main" id="{406BA22A-94AB-4ED7-B58E-59C374DB421D}"/>
            </a:ext>
          </a:extLst>
        </xdr:cNvPr>
        <xdr:cNvSpPr/>
      </xdr:nvSpPr>
      <xdr:spPr>
        <a:xfrm>
          <a:off x="1781175" y="170567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46355</xdr:rowOff>
    </xdr:from>
    <xdr:to>
      <xdr:col>6</xdr:col>
      <xdr:colOff>38100</xdr:colOff>
      <xdr:row>104</xdr:row>
      <xdr:rowOff>147955</xdr:rowOff>
    </xdr:to>
    <xdr:sp macro="" textlink="">
      <xdr:nvSpPr>
        <xdr:cNvPr id="316" name="フローチャート: 判断 315">
          <a:extLst>
            <a:ext uri="{FF2B5EF4-FFF2-40B4-BE49-F238E27FC236}">
              <a16:creationId xmlns:a16="http://schemas.microsoft.com/office/drawing/2014/main" id="{AF164970-999F-45EF-B9B8-679AD3A3A2F5}"/>
            </a:ext>
          </a:extLst>
        </xdr:cNvPr>
        <xdr:cNvSpPr/>
      </xdr:nvSpPr>
      <xdr:spPr>
        <a:xfrm>
          <a:off x="981075" y="170230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26963719-1F05-49C5-871F-FDB46A80335D}"/>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C1F5D6D7-C1C3-4F98-A3A4-A86796C65CF0}"/>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9239A8C7-9D72-4000-A5AD-6E2B16AB26A5}"/>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F476D2EE-594D-4519-9C56-FBA854123DDE}"/>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A476A482-1805-4A7C-A048-8B0490CC69CA}"/>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xdr:rowOff>
    </xdr:from>
    <xdr:to>
      <xdr:col>24</xdr:col>
      <xdr:colOff>114300</xdr:colOff>
      <xdr:row>104</xdr:row>
      <xdr:rowOff>109855</xdr:rowOff>
    </xdr:to>
    <xdr:sp macro="" textlink="">
      <xdr:nvSpPr>
        <xdr:cNvPr id="322" name="楕円 321">
          <a:extLst>
            <a:ext uri="{FF2B5EF4-FFF2-40B4-BE49-F238E27FC236}">
              <a16:creationId xmlns:a16="http://schemas.microsoft.com/office/drawing/2014/main" id="{03BAC4A3-BD54-4F25-94F8-1C0952C78D21}"/>
            </a:ext>
          </a:extLst>
        </xdr:cNvPr>
        <xdr:cNvSpPr/>
      </xdr:nvSpPr>
      <xdr:spPr>
        <a:xfrm>
          <a:off x="4124325" y="169849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31132</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C474D1D1-6F36-420C-9D1A-53089C908EC7}"/>
            </a:ext>
          </a:extLst>
        </xdr:cNvPr>
        <xdr:cNvSpPr txBox="1"/>
      </xdr:nvSpPr>
      <xdr:spPr>
        <a:xfrm>
          <a:off x="4219575" y="16830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137795</xdr:rowOff>
    </xdr:from>
    <xdr:to>
      <xdr:col>20</xdr:col>
      <xdr:colOff>38100</xdr:colOff>
      <xdr:row>104</xdr:row>
      <xdr:rowOff>67945</xdr:rowOff>
    </xdr:to>
    <xdr:sp macro="" textlink="">
      <xdr:nvSpPr>
        <xdr:cNvPr id="324" name="楕円 323">
          <a:extLst>
            <a:ext uri="{FF2B5EF4-FFF2-40B4-BE49-F238E27FC236}">
              <a16:creationId xmlns:a16="http://schemas.microsoft.com/office/drawing/2014/main" id="{D5908A3E-F58A-4FB8-9FFB-1F85334A9A97}"/>
            </a:ext>
          </a:extLst>
        </xdr:cNvPr>
        <xdr:cNvSpPr/>
      </xdr:nvSpPr>
      <xdr:spPr>
        <a:xfrm>
          <a:off x="3381375" y="169430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17145</xdr:rowOff>
    </xdr:from>
    <xdr:to>
      <xdr:col>24</xdr:col>
      <xdr:colOff>63500</xdr:colOff>
      <xdr:row>104</xdr:row>
      <xdr:rowOff>59055</xdr:rowOff>
    </xdr:to>
    <xdr:cxnSp macro="">
      <xdr:nvCxnSpPr>
        <xdr:cNvPr id="325" name="直線コネクタ 324">
          <a:extLst>
            <a:ext uri="{FF2B5EF4-FFF2-40B4-BE49-F238E27FC236}">
              <a16:creationId xmlns:a16="http://schemas.microsoft.com/office/drawing/2014/main" id="{4D8C3E87-C888-4238-B610-DBF597DC2A55}"/>
            </a:ext>
          </a:extLst>
        </xdr:cNvPr>
        <xdr:cNvCxnSpPr/>
      </xdr:nvCxnSpPr>
      <xdr:spPr>
        <a:xfrm>
          <a:off x="3429000" y="16990695"/>
          <a:ext cx="75247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88264</xdr:rowOff>
    </xdr:from>
    <xdr:to>
      <xdr:col>15</xdr:col>
      <xdr:colOff>101600</xdr:colOff>
      <xdr:row>104</xdr:row>
      <xdr:rowOff>18414</xdr:rowOff>
    </xdr:to>
    <xdr:sp macro="" textlink="">
      <xdr:nvSpPr>
        <xdr:cNvPr id="326" name="楕円 325">
          <a:extLst>
            <a:ext uri="{FF2B5EF4-FFF2-40B4-BE49-F238E27FC236}">
              <a16:creationId xmlns:a16="http://schemas.microsoft.com/office/drawing/2014/main" id="{D902E95A-C2D9-4673-AFB8-9F5DE4FD5E5B}"/>
            </a:ext>
          </a:extLst>
        </xdr:cNvPr>
        <xdr:cNvSpPr/>
      </xdr:nvSpPr>
      <xdr:spPr>
        <a:xfrm>
          <a:off x="2571750" y="168871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139064</xdr:rowOff>
    </xdr:from>
    <xdr:to>
      <xdr:col>19</xdr:col>
      <xdr:colOff>177800</xdr:colOff>
      <xdr:row>104</xdr:row>
      <xdr:rowOff>17145</xdr:rowOff>
    </xdr:to>
    <xdr:cxnSp macro="">
      <xdr:nvCxnSpPr>
        <xdr:cNvPr id="327" name="直線コネクタ 326">
          <a:extLst>
            <a:ext uri="{FF2B5EF4-FFF2-40B4-BE49-F238E27FC236}">
              <a16:creationId xmlns:a16="http://schemas.microsoft.com/office/drawing/2014/main" id="{6F14896D-14C5-4608-BE99-B2D3DB3252D1}"/>
            </a:ext>
          </a:extLst>
        </xdr:cNvPr>
        <xdr:cNvCxnSpPr/>
      </xdr:nvCxnSpPr>
      <xdr:spPr>
        <a:xfrm>
          <a:off x="2619375" y="16944339"/>
          <a:ext cx="809625" cy="4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55880</xdr:rowOff>
    </xdr:from>
    <xdr:to>
      <xdr:col>10</xdr:col>
      <xdr:colOff>165100</xdr:colOff>
      <xdr:row>103</xdr:row>
      <xdr:rowOff>157480</xdr:rowOff>
    </xdr:to>
    <xdr:sp macro="" textlink="">
      <xdr:nvSpPr>
        <xdr:cNvPr id="328" name="楕円 327">
          <a:extLst>
            <a:ext uri="{FF2B5EF4-FFF2-40B4-BE49-F238E27FC236}">
              <a16:creationId xmlns:a16="http://schemas.microsoft.com/office/drawing/2014/main" id="{193166E5-893B-4D9F-A2FA-A553498148AD}"/>
            </a:ext>
          </a:extLst>
        </xdr:cNvPr>
        <xdr:cNvSpPr/>
      </xdr:nvSpPr>
      <xdr:spPr>
        <a:xfrm>
          <a:off x="1781175" y="168579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106680</xdr:rowOff>
    </xdr:from>
    <xdr:to>
      <xdr:col>15</xdr:col>
      <xdr:colOff>50800</xdr:colOff>
      <xdr:row>103</xdr:row>
      <xdr:rowOff>139064</xdr:rowOff>
    </xdr:to>
    <xdr:cxnSp macro="">
      <xdr:nvCxnSpPr>
        <xdr:cNvPr id="329" name="直線コネクタ 328">
          <a:extLst>
            <a:ext uri="{FF2B5EF4-FFF2-40B4-BE49-F238E27FC236}">
              <a16:creationId xmlns:a16="http://schemas.microsoft.com/office/drawing/2014/main" id="{8C763068-6A46-443C-8190-1CC129B6BE33}"/>
            </a:ext>
          </a:extLst>
        </xdr:cNvPr>
        <xdr:cNvCxnSpPr/>
      </xdr:nvCxnSpPr>
      <xdr:spPr>
        <a:xfrm>
          <a:off x="1828800" y="16905605"/>
          <a:ext cx="790575" cy="3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8255</xdr:rowOff>
    </xdr:from>
    <xdr:to>
      <xdr:col>6</xdr:col>
      <xdr:colOff>38100</xdr:colOff>
      <xdr:row>103</xdr:row>
      <xdr:rowOff>109855</xdr:rowOff>
    </xdr:to>
    <xdr:sp macro="" textlink="">
      <xdr:nvSpPr>
        <xdr:cNvPr id="330" name="楕円 329">
          <a:extLst>
            <a:ext uri="{FF2B5EF4-FFF2-40B4-BE49-F238E27FC236}">
              <a16:creationId xmlns:a16="http://schemas.microsoft.com/office/drawing/2014/main" id="{1B0849E1-FDAB-4B2A-B31C-BE07208B6656}"/>
            </a:ext>
          </a:extLst>
        </xdr:cNvPr>
        <xdr:cNvSpPr/>
      </xdr:nvSpPr>
      <xdr:spPr>
        <a:xfrm>
          <a:off x="981075" y="168135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59055</xdr:rowOff>
    </xdr:from>
    <xdr:to>
      <xdr:col>10</xdr:col>
      <xdr:colOff>114300</xdr:colOff>
      <xdr:row>103</xdr:row>
      <xdr:rowOff>106680</xdr:rowOff>
    </xdr:to>
    <xdr:cxnSp macro="">
      <xdr:nvCxnSpPr>
        <xdr:cNvPr id="331" name="直線コネクタ 330">
          <a:extLst>
            <a:ext uri="{FF2B5EF4-FFF2-40B4-BE49-F238E27FC236}">
              <a16:creationId xmlns:a16="http://schemas.microsoft.com/office/drawing/2014/main" id="{01C4FDDD-72B2-48F9-A513-323FC3BBD410}"/>
            </a:ext>
          </a:extLst>
        </xdr:cNvPr>
        <xdr:cNvCxnSpPr/>
      </xdr:nvCxnSpPr>
      <xdr:spPr>
        <a:xfrm>
          <a:off x="1028700" y="16861155"/>
          <a:ext cx="8001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85741</xdr:rowOff>
    </xdr:from>
    <xdr:ext cx="405111" cy="259045"/>
    <xdr:sp macro="" textlink="">
      <xdr:nvSpPr>
        <xdr:cNvPr id="332" name="n_1aveValue【市民会館】&#10;有形固定資産減価償却率">
          <a:extLst>
            <a:ext uri="{FF2B5EF4-FFF2-40B4-BE49-F238E27FC236}">
              <a16:creationId xmlns:a16="http://schemas.microsoft.com/office/drawing/2014/main" id="{567D38DA-59FC-481D-8FBA-DE287BA8A974}"/>
            </a:ext>
          </a:extLst>
        </xdr:cNvPr>
        <xdr:cNvSpPr txBox="1"/>
      </xdr:nvSpPr>
      <xdr:spPr>
        <a:xfrm>
          <a:off x="3239144" y="1722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40022</xdr:rowOff>
    </xdr:from>
    <xdr:ext cx="405111" cy="259045"/>
    <xdr:sp macro="" textlink="">
      <xdr:nvSpPr>
        <xdr:cNvPr id="333" name="n_2aveValue【市民会館】&#10;有形固定資産減価償却率">
          <a:extLst>
            <a:ext uri="{FF2B5EF4-FFF2-40B4-BE49-F238E27FC236}">
              <a16:creationId xmlns:a16="http://schemas.microsoft.com/office/drawing/2014/main" id="{4DFDC28D-1CDE-4346-BB3E-2D083FE035B6}"/>
            </a:ext>
          </a:extLst>
        </xdr:cNvPr>
        <xdr:cNvSpPr txBox="1"/>
      </xdr:nvSpPr>
      <xdr:spPr>
        <a:xfrm>
          <a:off x="2439044" y="1718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7638</xdr:rowOff>
    </xdr:from>
    <xdr:ext cx="405111" cy="259045"/>
    <xdr:sp macro="" textlink="">
      <xdr:nvSpPr>
        <xdr:cNvPr id="334" name="n_3aveValue【市民会館】&#10;有形固定資産減価償却率">
          <a:extLst>
            <a:ext uri="{FF2B5EF4-FFF2-40B4-BE49-F238E27FC236}">
              <a16:creationId xmlns:a16="http://schemas.microsoft.com/office/drawing/2014/main" id="{D4157307-2A90-46CB-8DB7-DF7B83AD1D8D}"/>
            </a:ext>
          </a:extLst>
        </xdr:cNvPr>
        <xdr:cNvSpPr txBox="1"/>
      </xdr:nvSpPr>
      <xdr:spPr>
        <a:xfrm>
          <a:off x="1648469" y="17155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139082</xdr:rowOff>
    </xdr:from>
    <xdr:ext cx="405111" cy="259045"/>
    <xdr:sp macro="" textlink="">
      <xdr:nvSpPr>
        <xdr:cNvPr id="335" name="n_4aveValue【市民会館】&#10;有形固定資産減価償却率">
          <a:extLst>
            <a:ext uri="{FF2B5EF4-FFF2-40B4-BE49-F238E27FC236}">
              <a16:creationId xmlns:a16="http://schemas.microsoft.com/office/drawing/2014/main" id="{A3B88E74-8D34-487B-99D7-5517851DBE32}"/>
            </a:ext>
          </a:extLst>
        </xdr:cNvPr>
        <xdr:cNvSpPr txBox="1"/>
      </xdr:nvSpPr>
      <xdr:spPr>
        <a:xfrm>
          <a:off x="848369" y="17115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84472</xdr:rowOff>
    </xdr:from>
    <xdr:ext cx="405111" cy="259045"/>
    <xdr:sp macro="" textlink="">
      <xdr:nvSpPr>
        <xdr:cNvPr id="336" name="n_1mainValue【市民会館】&#10;有形固定資産減価償却率">
          <a:extLst>
            <a:ext uri="{FF2B5EF4-FFF2-40B4-BE49-F238E27FC236}">
              <a16:creationId xmlns:a16="http://schemas.microsoft.com/office/drawing/2014/main" id="{BDF3A425-4A80-4C8F-98E3-D9514E840C52}"/>
            </a:ext>
          </a:extLst>
        </xdr:cNvPr>
        <xdr:cNvSpPr txBox="1"/>
      </xdr:nvSpPr>
      <xdr:spPr>
        <a:xfrm>
          <a:off x="3239144" y="1671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337" name="n_2mainValue【市民会館】&#10;有形固定資産減価償却率">
          <a:extLst>
            <a:ext uri="{FF2B5EF4-FFF2-40B4-BE49-F238E27FC236}">
              <a16:creationId xmlns:a16="http://schemas.microsoft.com/office/drawing/2014/main" id="{DA156D17-9769-4D5B-BF18-0E4A853E18FE}"/>
            </a:ext>
          </a:extLst>
        </xdr:cNvPr>
        <xdr:cNvSpPr txBox="1"/>
      </xdr:nvSpPr>
      <xdr:spPr>
        <a:xfrm>
          <a:off x="2439044" y="1666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2557</xdr:rowOff>
    </xdr:from>
    <xdr:ext cx="405111" cy="259045"/>
    <xdr:sp macro="" textlink="">
      <xdr:nvSpPr>
        <xdr:cNvPr id="338" name="n_3mainValue【市民会館】&#10;有形固定資産減価償却率">
          <a:extLst>
            <a:ext uri="{FF2B5EF4-FFF2-40B4-BE49-F238E27FC236}">
              <a16:creationId xmlns:a16="http://schemas.microsoft.com/office/drawing/2014/main" id="{ED6C4323-B9BB-4AF8-BA63-174FBABE744F}"/>
            </a:ext>
          </a:extLst>
        </xdr:cNvPr>
        <xdr:cNvSpPr txBox="1"/>
      </xdr:nvSpPr>
      <xdr:spPr>
        <a:xfrm>
          <a:off x="1648469" y="1663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126382</xdr:rowOff>
    </xdr:from>
    <xdr:ext cx="405111" cy="259045"/>
    <xdr:sp macro="" textlink="">
      <xdr:nvSpPr>
        <xdr:cNvPr id="339" name="n_4mainValue【市民会館】&#10;有形固定資産減価償却率">
          <a:extLst>
            <a:ext uri="{FF2B5EF4-FFF2-40B4-BE49-F238E27FC236}">
              <a16:creationId xmlns:a16="http://schemas.microsoft.com/office/drawing/2014/main" id="{019106DE-96EA-4653-9018-3CB0400E90DF}"/>
            </a:ext>
          </a:extLst>
        </xdr:cNvPr>
        <xdr:cNvSpPr txBox="1"/>
      </xdr:nvSpPr>
      <xdr:spPr>
        <a:xfrm>
          <a:off x="848369" y="1658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90E79F34-51A7-49E3-9892-9D18BD4572AF}"/>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9B297E15-E7E9-45A9-ADA0-545C338538B2}"/>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D686F143-281F-4AA6-96F2-53F2E2DAABD6}"/>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AC6DA1D1-583F-4BBA-ADD9-87CC1AD5DAB4}"/>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FE583E06-A337-404F-BA5D-972563827E46}"/>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EB49E5F9-DF46-4E33-AF5E-815B39FA2600}"/>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08521AD5-E903-4F1E-9020-2470A02F4FCF}"/>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0D123FB6-6B16-4581-9CFB-801CE5A6A6B8}"/>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29AB2579-CCF6-4A05-BEC5-8AED52B108A6}"/>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92053B51-C723-4063-80F8-4B254D7AE7EC}"/>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0" name="直線コネクタ 349">
          <a:extLst>
            <a:ext uri="{FF2B5EF4-FFF2-40B4-BE49-F238E27FC236}">
              <a16:creationId xmlns:a16="http://schemas.microsoft.com/office/drawing/2014/main" id="{ABE78C32-67CE-4F0B-95E1-B99D7DD2AC8F}"/>
            </a:ext>
          </a:extLst>
        </xdr:cNvPr>
        <xdr:cNvCxnSpPr/>
      </xdr:nvCxnSpPr>
      <xdr:spPr>
        <a:xfrm>
          <a:off x="5953125" y="17735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1" name="テキスト ボックス 350">
          <a:extLst>
            <a:ext uri="{FF2B5EF4-FFF2-40B4-BE49-F238E27FC236}">
              <a16:creationId xmlns:a16="http://schemas.microsoft.com/office/drawing/2014/main" id="{4C84DB66-19CB-4481-A8D4-4B9DEF7AFB07}"/>
            </a:ext>
          </a:extLst>
        </xdr:cNvPr>
        <xdr:cNvSpPr txBox="1"/>
      </xdr:nvSpPr>
      <xdr:spPr>
        <a:xfrm>
          <a:off x="5527221"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2" name="直線コネクタ 351">
          <a:extLst>
            <a:ext uri="{FF2B5EF4-FFF2-40B4-BE49-F238E27FC236}">
              <a16:creationId xmlns:a16="http://schemas.microsoft.com/office/drawing/2014/main" id="{AF091D7C-2A9A-4106-9112-85A0ABFB8DFA}"/>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3" name="テキスト ボックス 352">
          <a:extLst>
            <a:ext uri="{FF2B5EF4-FFF2-40B4-BE49-F238E27FC236}">
              <a16:creationId xmlns:a16="http://schemas.microsoft.com/office/drawing/2014/main" id="{167E6862-CC4C-4695-BF2B-2228123F475C}"/>
            </a:ext>
          </a:extLst>
        </xdr:cNvPr>
        <xdr:cNvSpPr txBox="1"/>
      </xdr:nvSpPr>
      <xdr:spPr>
        <a:xfrm>
          <a:off x="5527221"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4" name="直線コネクタ 353">
          <a:extLst>
            <a:ext uri="{FF2B5EF4-FFF2-40B4-BE49-F238E27FC236}">
              <a16:creationId xmlns:a16="http://schemas.microsoft.com/office/drawing/2014/main" id="{89823B8B-3CE0-4550-8277-F4CFCEFD1554}"/>
            </a:ext>
          </a:extLst>
        </xdr:cNvPr>
        <xdr:cNvCxnSpPr/>
      </xdr:nvCxnSpPr>
      <xdr:spPr>
        <a:xfrm>
          <a:off x="5953125" y="1682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5" name="テキスト ボックス 354">
          <a:extLst>
            <a:ext uri="{FF2B5EF4-FFF2-40B4-BE49-F238E27FC236}">
              <a16:creationId xmlns:a16="http://schemas.microsoft.com/office/drawing/2014/main" id="{9DA6D9E4-090F-4098-B940-3C668AC6C3C5}"/>
            </a:ext>
          </a:extLst>
        </xdr:cNvPr>
        <xdr:cNvSpPr txBox="1"/>
      </xdr:nvSpPr>
      <xdr:spPr>
        <a:xfrm>
          <a:off x="5527221"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6" name="直線コネクタ 355">
          <a:extLst>
            <a:ext uri="{FF2B5EF4-FFF2-40B4-BE49-F238E27FC236}">
              <a16:creationId xmlns:a16="http://schemas.microsoft.com/office/drawing/2014/main" id="{0FD79AB4-0026-4144-B082-B1BC4AAB0B7E}"/>
            </a:ext>
          </a:extLst>
        </xdr:cNvPr>
        <xdr:cNvCxnSpPr/>
      </xdr:nvCxnSpPr>
      <xdr:spPr>
        <a:xfrm>
          <a:off x="5953125" y="16363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7" name="テキスト ボックス 356">
          <a:extLst>
            <a:ext uri="{FF2B5EF4-FFF2-40B4-BE49-F238E27FC236}">
              <a16:creationId xmlns:a16="http://schemas.microsoft.com/office/drawing/2014/main" id="{4471122E-C04F-4746-8ABE-CDBB20CB9C11}"/>
            </a:ext>
          </a:extLst>
        </xdr:cNvPr>
        <xdr:cNvSpPr txBox="1"/>
      </xdr:nvSpPr>
      <xdr:spPr>
        <a:xfrm>
          <a:off x="5527221"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224479FF-64EC-4F20-8F44-AE01002DC954}"/>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6B22B4EF-6196-4630-A67E-5A00034A32D2}"/>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784A668F-D42C-4D8D-9FED-4D717C5DF026}"/>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45568</xdr:rowOff>
    </xdr:to>
    <xdr:cxnSp macro="">
      <xdr:nvCxnSpPr>
        <xdr:cNvPr id="361" name="直線コネクタ 360">
          <a:extLst>
            <a:ext uri="{FF2B5EF4-FFF2-40B4-BE49-F238E27FC236}">
              <a16:creationId xmlns:a16="http://schemas.microsoft.com/office/drawing/2014/main" id="{1CBEB121-E8D7-48C1-9941-CA8D5C6677E7}"/>
            </a:ext>
          </a:extLst>
        </xdr:cNvPr>
        <xdr:cNvCxnSpPr/>
      </xdr:nvCxnSpPr>
      <xdr:spPr>
        <a:xfrm flipV="1">
          <a:off x="9429115" y="16223614"/>
          <a:ext cx="0" cy="148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49395</xdr:rowOff>
    </xdr:from>
    <xdr:ext cx="469744" cy="259045"/>
    <xdr:sp macro="" textlink="">
      <xdr:nvSpPr>
        <xdr:cNvPr id="362" name="【市民会館】&#10;一人当たり面積最小値テキスト">
          <a:extLst>
            <a:ext uri="{FF2B5EF4-FFF2-40B4-BE49-F238E27FC236}">
              <a16:creationId xmlns:a16="http://schemas.microsoft.com/office/drawing/2014/main" id="{23978217-67AB-4A96-A9A4-EB5AC9133509}"/>
            </a:ext>
          </a:extLst>
        </xdr:cNvPr>
        <xdr:cNvSpPr txBox="1"/>
      </xdr:nvSpPr>
      <xdr:spPr>
        <a:xfrm>
          <a:off x="9467850" y="1770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45568</xdr:rowOff>
    </xdr:from>
    <xdr:to>
      <xdr:col>55</xdr:col>
      <xdr:colOff>88900</xdr:colOff>
      <xdr:row>108</xdr:row>
      <xdr:rowOff>45568</xdr:rowOff>
    </xdr:to>
    <xdr:cxnSp macro="">
      <xdr:nvCxnSpPr>
        <xdr:cNvPr id="363" name="直線コネクタ 362">
          <a:extLst>
            <a:ext uri="{FF2B5EF4-FFF2-40B4-BE49-F238E27FC236}">
              <a16:creationId xmlns:a16="http://schemas.microsoft.com/office/drawing/2014/main" id="{6BDD582E-D632-4AE1-B123-94537B2DB803}"/>
            </a:ext>
          </a:extLst>
        </xdr:cNvPr>
        <xdr:cNvCxnSpPr/>
      </xdr:nvCxnSpPr>
      <xdr:spPr>
        <a:xfrm>
          <a:off x="9363075" y="1770809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364" name="【市民会館】&#10;一人当たり面積最大値テキスト">
          <a:extLst>
            <a:ext uri="{FF2B5EF4-FFF2-40B4-BE49-F238E27FC236}">
              <a16:creationId xmlns:a16="http://schemas.microsoft.com/office/drawing/2014/main" id="{49CF12D8-4CAD-4853-99C2-2FC8A384AF67}"/>
            </a:ext>
          </a:extLst>
        </xdr:cNvPr>
        <xdr:cNvSpPr txBox="1"/>
      </xdr:nvSpPr>
      <xdr:spPr>
        <a:xfrm>
          <a:off x="9467850" y="1600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365" name="直線コネクタ 364">
          <a:extLst>
            <a:ext uri="{FF2B5EF4-FFF2-40B4-BE49-F238E27FC236}">
              <a16:creationId xmlns:a16="http://schemas.microsoft.com/office/drawing/2014/main" id="{DD1DFBC5-C4B6-4F8A-826F-CFBE171287C8}"/>
            </a:ext>
          </a:extLst>
        </xdr:cNvPr>
        <xdr:cNvCxnSpPr/>
      </xdr:nvCxnSpPr>
      <xdr:spPr>
        <a:xfrm>
          <a:off x="9363075" y="1622361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80281</xdr:rowOff>
    </xdr:from>
    <xdr:ext cx="469744" cy="259045"/>
    <xdr:sp macro="" textlink="">
      <xdr:nvSpPr>
        <xdr:cNvPr id="366" name="【市民会館】&#10;一人当たり面積平均値テキスト">
          <a:extLst>
            <a:ext uri="{FF2B5EF4-FFF2-40B4-BE49-F238E27FC236}">
              <a16:creationId xmlns:a16="http://schemas.microsoft.com/office/drawing/2014/main" id="{DC66FCAF-C660-4013-A265-B42C08B67F52}"/>
            </a:ext>
          </a:extLst>
        </xdr:cNvPr>
        <xdr:cNvSpPr txBox="1"/>
      </xdr:nvSpPr>
      <xdr:spPr>
        <a:xfrm>
          <a:off x="9467850" y="170570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57404</xdr:rowOff>
    </xdr:from>
    <xdr:to>
      <xdr:col>55</xdr:col>
      <xdr:colOff>50800</xdr:colOff>
      <xdr:row>105</xdr:row>
      <xdr:rowOff>159004</xdr:rowOff>
    </xdr:to>
    <xdr:sp macro="" textlink="">
      <xdr:nvSpPr>
        <xdr:cNvPr id="367" name="フローチャート: 判断 366">
          <a:extLst>
            <a:ext uri="{FF2B5EF4-FFF2-40B4-BE49-F238E27FC236}">
              <a16:creationId xmlns:a16="http://schemas.microsoft.com/office/drawing/2014/main" id="{59E7091F-5FDD-40E1-A4F6-FB72B613B002}"/>
            </a:ext>
          </a:extLst>
        </xdr:cNvPr>
        <xdr:cNvSpPr/>
      </xdr:nvSpPr>
      <xdr:spPr>
        <a:xfrm>
          <a:off x="9401175" y="17202404"/>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89408</xdr:rowOff>
    </xdr:from>
    <xdr:to>
      <xdr:col>50</xdr:col>
      <xdr:colOff>165100</xdr:colOff>
      <xdr:row>106</xdr:row>
      <xdr:rowOff>19558</xdr:rowOff>
    </xdr:to>
    <xdr:sp macro="" textlink="">
      <xdr:nvSpPr>
        <xdr:cNvPr id="368" name="フローチャート: 判断 367">
          <a:extLst>
            <a:ext uri="{FF2B5EF4-FFF2-40B4-BE49-F238E27FC236}">
              <a16:creationId xmlns:a16="http://schemas.microsoft.com/office/drawing/2014/main" id="{B6133A76-D9FA-4F26-950E-1979588CE8E4}"/>
            </a:ext>
          </a:extLst>
        </xdr:cNvPr>
        <xdr:cNvSpPr/>
      </xdr:nvSpPr>
      <xdr:spPr>
        <a:xfrm>
          <a:off x="8639175" y="1723123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102667</xdr:rowOff>
    </xdr:from>
    <xdr:to>
      <xdr:col>46</xdr:col>
      <xdr:colOff>38100</xdr:colOff>
      <xdr:row>106</xdr:row>
      <xdr:rowOff>32817</xdr:rowOff>
    </xdr:to>
    <xdr:sp macro="" textlink="">
      <xdr:nvSpPr>
        <xdr:cNvPr id="369" name="フローチャート: 判断 368">
          <a:extLst>
            <a:ext uri="{FF2B5EF4-FFF2-40B4-BE49-F238E27FC236}">
              <a16:creationId xmlns:a16="http://schemas.microsoft.com/office/drawing/2014/main" id="{2FC400E2-7348-4F9C-89DF-CBBE1CDB1706}"/>
            </a:ext>
          </a:extLst>
        </xdr:cNvPr>
        <xdr:cNvSpPr/>
      </xdr:nvSpPr>
      <xdr:spPr>
        <a:xfrm>
          <a:off x="7839075" y="1725084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2997</xdr:rowOff>
    </xdr:from>
    <xdr:to>
      <xdr:col>41</xdr:col>
      <xdr:colOff>101600</xdr:colOff>
      <xdr:row>106</xdr:row>
      <xdr:rowOff>104597</xdr:rowOff>
    </xdr:to>
    <xdr:sp macro="" textlink="">
      <xdr:nvSpPr>
        <xdr:cNvPr id="370" name="フローチャート: 判断 369">
          <a:extLst>
            <a:ext uri="{FF2B5EF4-FFF2-40B4-BE49-F238E27FC236}">
              <a16:creationId xmlns:a16="http://schemas.microsoft.com/office/drawing/2014/main" id="{D319A0B1-7790-44FE-AA47-56AB399D2707}"/>
            </a:ext>
          </a:extLst>
        </xdr:cNvPr>
        <xdr:cNvSpPr/>
      </xdr:nvSpPr>
      <xdr:spPr>
        <a:xfrm>
          <a:off x="7029450" y="1731944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130556</xdr:rowOff>
    </xdr:from>
    <xdr:to>
      <xdr:col>36</xdr:col>
      <xdr:colOff>165100</xdr:colOff>
      <xdr:row>106</xdr:row>
      <xdr:rowOff>60706</xdr:rowOff>
    </xdr:to>
    <xdr:sp macro="" textlink="">
      <xdr:nvSpPr>
        <xdr:cNvPr id="371" name="フローチャート: 判断 370">
          <a:extLst>
            <a:ext uri="{FF2B5EF4-FFF2-40B4-BE49-F238E27FC236}">
              <a16:creationId xmlns:a16="http://schemas.microsoft.com/office/drawing/2014/main" id="{FFB35B9A-AD12-4A93-8B00-15E590F0B491}"/>
            </a:ext>
          </a:extLst>
        </xdr:cNvPr>
        <xdr:cNvSpPr/>
      </xdr:nvSpPr>
      <xdr:spPr>
        <a:xfrm>
          <a:off x="6238875" y="1727555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E070C881-B243-4638-96F3-68AE0A506C9E}"/>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48844238-985D-420F-B21D-27B7289C97EE}"/>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A0658CB3-5E5E-4F2E-B524-4C4C1B2A8CDF}"/>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51DA54C9-096F-4866-B4A8-0BD3D112E134}"/>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3FB87D57-270D-4B15-9B9D-AECEC5A8DBE0}"/>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117754</xdr:rowOff>
    </xdr:from>
    <xdr:to>
      <xdr:col>55</xdr:col>
      <xdr:colOff>50800</xdr:colOff>
      <xdr:row>106</xdr:row>
      <xdr:rowOff>47904</xdr:rowOff>
    </xdr:to>
    <xdr:sp macro="" textlink="">
      <xdr:nvSpPr>
        <xdr:cNvPr id="377" name="楕円 376">
          <a:extLst>
            <a:ext uri="{FF2B5EF4-FFF2-40B4-BE49-F238E27FC236}">
              <a16:creationId xmlns:a16="http://schemas.microsoft.com/office/drawing/2014/main" id="{E72F881C-455D-4FAD-97ED-6268EE784773}"/>
            </a:ext>
          </a:extLst>
        </xdr:cNvPr>
        <xdr:cNvSpPr/>
      </xdr:nvSpPr>
      <xdr:spPr>
        <a:xfrm>
          <a:off x="9401175" y="17265929"/>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96181</xdr:rowOff>
    </xdr:from>
    <xdr:ext cx="469744" cy="259045"/>
    <xdr:sp macro="" textlink="">
      <xdr:nvSpPr>
        <xdr:cNvPr id="378" name="【市民会館】&#10;一人当たり面積該当値テキスト">
          <a:extLst>
            <a:ext uri="{FF2B5EF4-FFF2-40B4-BE49-F238E27FC236}">
              <a16:creationId xmlns:a16="http://schemas.microsoft.com/office/drawing/2014/main" id="{DDD8BE2B-7523-4DB0-AAAD-0FCA0640DAD4}"/>
            </a:ext>
          </a:extLst>
        </xdr:cNvPr>
        <xdr:cNvSpPr txBox="1"/>
      </xdr:nvSpPr>
      <xdr:spPr>
        <a:xfrm>
          <a:off x="9467850" y="17241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123698</xdr:rowOff>
    </xdr:from>
    <xdr:to>
      <xdr:col>50</xdr:col>
      <xdr:colOff>165100</xdr:colOff>
      <xdr:row>106</xdr:row>
      <xdr:rowOff>53848</xdr:rowOff>
    </xdr:to>
    <xdr:sp macro="" textlink="">
      <xdr:nvSpPr>
        <xdr:cNvPr id="379" name="楕円 378">
          <a:extLst>
            <a:ext uri="{FF2B5EF4-FFF2-40B4-BE49-F238E27FC236}">
              <a16:creationId xmlns:a16="http://schemas.microsoft.com/office/drawing/2014/main" id="{C5CDD2B9-C1B9-47D9-AAB0-FEFCA7D3015C}"/>
            </a:ext>
          </a:extLst>
        </xdr:cNvPr>
        <xdr:cNvSpPr/>
      </xdr:nvSpPr>
      <xdr:spPr>
        <a:xfrm>
          <a:off x="8639175" y="1727187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168554</xdr:rowOff>
    </xdr:from>
    <xdr:to>
      <xdr:col>55</xdr:col>
      <xdr:colOff>0</xdr:colOff>
      <xdr:row>106</xdr:row>
      <xdr:rowOff>3048</xdr:rowOff>
    </xdr:to>
    <xdr:cxnSp macro="">
      <xdr:nvCxnSpPr>
        <xdr:cNvPr id="380" name="直線コネクタ 379">
          <a:extLst>
            <a:ext uri="{FF2B5EF4-FFF2-40B4-BE49-F238E27FC236}">
              <a16:creationId xmlns:a16="http://schemas.microsoft.com/office/drawing/2014/main" id="{B5F28D56-6A88-4B41-9E8E-C60ADF33A90F}"/>
            </a:ext>
          </a:extLst>
        </xdr:cNvPr>
        <xdr:cNvCxnSpPr/>
      </xdr:nvCxnSpPr>
      <xdr:spPr>
        <a:xfrm flipV="1">
          <a:off x="8686800" y="17313554"/>
          <a:ext cx="74295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130099</xdr:rowOff>
    </xdr:from>
    <xdr:to>
      <xdr:col>46</xdr:col>
      <xdr:colOff>38100</xdr:colOff>
      <xdr:row>106</xdr:row>
      <xdr:rowOff>60249</xdr:rowOff>
    </xdr:to>
    <xdr:sp macro="" textlink="">
      <xdr:nvSpPr>
        <xdr:cNvPr id="381" name="楕円 380">
          <a:extLst>
            <a:ext uri="{FF2B5EF4-FFF2-40B4-BE49-F238E27FC236}">
              <a16:creationId xmlns:a16="http://schemas.microsoft.com/office/drawing/2014/main" id="{AC4387BE-9EBF-4801-B629-DCBD4203AEAF}"/>
            </a:ext>
          </a:extLst>
        </xdr:cNvPr>
        <xdr:cNvSpPr/>
      </xdr:nvSpPr>
      <xdr:spPr>
        <a:xfrm>
          <a:off x="7839075" y="1727192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3048</xdr:rowOff>
    </xdr:from>
    <xdr:to>
      <xdr:col>50</xdr:col>
      <xdr:colOff>114300</xdr:colOff>
      <xdr:row>106</xdr:row>
      <xdr:rowOff>9449</xdr:rowOff>
    </xdr:to>
    <xdr:cxnSp macro="">
      <xdr:nvCxnSpPr>
        <xdr:cNvPr id="382" name="直線コネクタ 381">
          <a:extLst>
            <a:ext uri="{FF2B5EF4-FFF2-40B4-BE49-F238E27FC236}">
              <a16:creationId xmlns:a16="http://schemas.microsoft.com/office/drawing/2014/main" id="{727D8D78-BE95-4262-AD20-1178B3F2422C}"/>
            </a:ext>
          </a:extLst>
        </xdr:cNvPr>
        <xdr:cNvCxnSpPr/>
      </xdr:nvCxnSpPr>
      <xdr:spPr>
        <a:xfrm flipV="1">
          <a:off x="7886700" y="17319498"/>
          <a:ext cx="800100" cy="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146101</xdr:rowOff>
    </xdr:from>
    <xdr:to>
      <xdr:col>41</xdr:col>
      <xdr:colOff>101600</xdr:colOff>
      <xdr:row>106</xdr:row>
      <xdr:rowOff>76251</xdr:rowOff>
    </xdr:to>
    <xdr:sp macro="" textlink="">
      <xdr:nvSpPr>
        <xdr:cNvPr id="383" name="楕円 382">
          <a:extLst>
            <a:ext uri="{FF2B5EF4-FFF2-40B4-BE49-F238E27FC236}">
              <a16:creationId xmlns:a16="http://schemas.microsoft.com/office/drawing/2014/main" id="{DD5E0050-145D-4895-9C6F-5A33A816A9E9}"/>
            </a:ext>
          </a:extLst>
        </xdr:cNvPr>
        <xdr:cNvSpPr/>
      </xdr:nvSpPr>
      <xdr:spPr>
        <a:xfrm>
          <a:off x="7029450" y="1728792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9449</xdr:rowOff>
    </xdr:from>
    <xdr:to>
      <xdr:col>45</xdr:col>
      <xdr:colOff>177800</xdr:colOff>
      <xdr:row>106</xdr:row>
      <xdr:rowOff>25451</xdr:rowOff>
    </xdr:to>
    <xdr:cxnSp macro="">
      <xdr:nvCxnSpPr>
        <xdr:cNvPr id="384" name="直線コネクタ 383">
          <a:extLst>
            <a:ext uri="{FF2B5EF4-FFF2-40B4-BE49-F238E27FC236}">
              <a16:creationId xmlns:a16="http://schemas.microsoft.com/office/drawing/2014/main" id="{BFF8DE19-3FD1-4591-9C77-71BDDA9F2AC1}"/>
            </a:ext>
          </a:extLst>
        </xdr:cNvPr>
        <xdr:cNvCxnSpPr/>
      </xdr:nvCxnSpPr>
      <xdr:spPr>
        <a:xfrm flipV="1">
          <a:off x="7077075" y="17329074"/>
          <a:ext cx="809625"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153415</xdr:rowOff>
    </xdr:from>
    <xdr:to>
      <xdr:col>36</xdr:col>
      <xdr:colOff>165100</xdr:colOff>
      <xdr:row>106</xdr:row>
      <xdr:rowOff>83565</xdr:rowOff>
    </xdr:to>
    <xdr:sp macro="" textlink="">
      <xdr:nvSpPr>
        <xdr:cNvPr id="385" name="楕円 384">
          <a:extLst>
            <a:ext uri="{FF2B5EF4-FFF2-40B4-BE49-F238E27FC236}">
              <a16:creationId xmlns:a16="http://schemas.microsoft.com/office/drawing/2014/main" id="{6BAAE629-832F-4249-A946-D29421EF1D81}"/>
            </a:ext>
          </a:extLst>
        </xdr:cNvPr>
        <xdr:cNvSpPr/>
      </xdr:nvSpPr>
      <xdr:spPr>
        <a:xfrm>
          <a:off x="6238875" y="1729841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25451</xdr:rowOff>
    </xdr:from>
    <xdr:to>
      <xdr:col>41</xdr:col>
      <xdr:colOff>50800</xdr:colOff>
      <xdr:row>106</xdr:row>
      <xdr:rowOff>32765</xdr:rowOff>
    </xdr:to>
    <xdr:cxnSp macro="">
      <xdr:nvCxnSpPr>
        <xdr:cNvPr id="386" name="直線コネクタ 385">
          <a:extLst>
            <a:ext uri="{FF2B5EF4-FFF2-40B4-BE49-F238E27FC236}">
              <a16:creationId xmlns:a16="http://schemas.microsoft.com/office/drawing/2014/main" id="{B27A8AA1-5D61-4C73-B163-D53249B04CBB}"/>
            </a:ext>
          </a:extLst>
        </xdr:cNvPr>
        <xdr:cNvCxnSpPr/>
      </xdr:nvCxnSpPr>
      <xdr:spPr>
        <a:xfrm flipV="1">
          <a:off x="6286500" y="17345076"/>
          <a:ext cx="790575" cy="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36085</xdr:rowOff>
    </xdr:from>
    <xdr:ext cx="469744" cy="259045"/>
    <xdr:sp macro="" textlink="">
      <xdr:nvSpPr>
        <xdr:cNvPr id="387" name="n_1aveValue【市民会館】&#10;一人当たり面積">
          <a:extLst>
            <a:ext uri="{FF2B5EF4-FFF2-40B4-BE49-F238E27FC236}">
              <a16:creationId xmlns:a16="http://schemas.microsoft.com/office/drawing/2014/main" id="{9E0CEB9B-A828-4470-A7A6-11FE372BE4B2}"/>
            </a:ext>
          </a:extLst>
        </xdr:cNvPr>
        <xdr:cNvSpPr txBox="1"/>
      </xdr:nvSpPr>
      <xdr:spPr>
        <a:xfrm>
          <a:off x="8458277" y="1700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49344</xdr:rowOff>
    </xdr:from>
    <xdr:ext cx="469744" cy="259045"/>
    <xdr:sp macro="" textlink="">
      <xdr:nvSpPr>
        <xdr:cNvPr id="388" name="n_2aveValue【市民会館】&#10;一人当たり面積">
          <a:extLst>
            <a:ext uri="{FF2B5EF4-FFF2-40B4-BE49-F238E27FC236}">
              <a16:creationId xmlns:a16="http://schemas.microsoft.com/office/drawing/2014/main" id="{3C226757-69C8-4891-A3C6-C197E2176C74}"/>
            </a:ext>
          </a:extLst>
        </xdr:cNvPr>
        <xdr:cNvSpPr txBox="1"/>
      </xdr:nvSpPr>
      <xdr:spPr>
        <a:xfrm>
          <a:off x="7677227" y="1701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95724</xdr:rowOff>
    </xdr:from>
    <xdr:ext cx="469744" cy="259045"/>
    <xdr:sp macro="" textlink="">
      <xdr:nvSpPr>
        <xdr:cNvPr id="389" name="n_3aveValue【市民会館】&#10;一人当たり面積">
          <a:extLst>
            <a:ext uri="{FF2B5EF4-FFF2-40B4-BE49-F238E27FC236}">
              <a16:creationId xmlns:a16="http://schemas.microsoft.com/office/drawing/2014/main" id="{A1D06310-8940-4F50-9DB1-5E6FBE602A0B}"/>
            </a:ext>
          </a:extLst>
        </xdr:cNvPr>
        <xdr:cNvSpPr txBox="1"/>
      </xdr:nvSpPr>
      <xdr:spPr>
        <a:xfrm>
          <a:off x="6867602" y="17412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77233</xdr:rowOff>
    </xdr:from>
    <xdr:ext cx="469744" cy="259045"/>
    <xdr:sp macro="" textlink="">
      <xdr:nvSpPr>
        <xdr:cNvPr id="390" name="n_4aveValue【市民会館】&#10;一人当たり面積">
          <a:extLst>
            <a:ext uri="{FF2B5EF4-FFF2-40B4-BE49-F238E27FC236}">
              <a16:creationId xmlns:a16="http://schemas.microsoft.com/office/drawing/2014/main" id="{23FD1731-5A60-4AE9-9992-6B061C83F2B6}"/>
            </a:ext>
          </a:extLst>
        </xdr:cNvPr>
        <xdr:cNvSpPr txBox="1"/>
      </xdr:nvSpPr>
      <xdr:spPr>
        <a:xfrm>
          <a:off x="6067502" y="1705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44975</xdr:rowOff>
    </xdr:from>
    <xdr:ext cx="469744" cy="259045"/>
    <xdr:sp macro="" textlink="">
      <xdr:nvSpPr>
        <xdr:cNvPr id="391" name="n_1mainValue【市民会館】&#10;一人当たり面積">
          <a:extLst>
            <a:ext uri="{FF2B5EF4-FFF2-40B4-BE49-F238E27FC236}">
              <a16:creationId xmlns:a16="http://schemas.microsoft.com/office/drawing/2014/main" id="{DF512216-96E4-4963-B1E9-C4409554C746}"/>
            </a:ext>
          </a:extLst>
        </xdr:cNvPr>
        <xdr:cNvSpPr txBox="1"/>
      </xdr:nvSpPr>
      <xdr:spPr>
        <a:xfrm>
          <a:off x="8458277" y="1736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51376</xdr:rowOff>
    </xdr:from>
    <xdr:ext cx="469744" cy="259045"/>
    <xdr:sp macro="" textlink="">
      <xdr:nvSpPr>
        <xdr:cNvPr id="392" name="n_2mainValue【市民会館】&#10;一人当たり面積">
          <a:extLst>
            <a:ext uri="{FF2B5EF4-FFF2-40B4-BE49-F238E27FC236}">
              <a16:creationId xmlns:a16="http://schemas.microsoft.com/office/drawing/2014/main" id="{9B0C5F35-6B83-4E59-9371-21BD4975D73E}"/>
            </a:ext>
          </a:extLst>
        </xdr:cNvPr>
        <xdr:cNvSpPr txBox="1"/>
      </xdr:nvSpPr>
      <xdr:spPr>
        <a:xfrm>
          <a:off x="7677227" y="17364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92778</xdr:rowOff>
    </xdr:from>
    <xdr:ext cx="469744" cy="259045"/>
    <xdr:sp macro="" textlink="">
      <xdr:nvSpPr>
        <xdr:cNvPr id="393" name="n_3mainValue【市民会館】&#10;一人当たり面積">
          <a:extLst>
            <a:ext uri="{FF2B5EF4-FFF2-40B4-BE49-F238E27FC236}">
              <a16:creationId xmlns:a16="http://schemas.microsoft.com/office/drawing/2014/main" id="{B5503E25-1EE7-4649-8CF6-861BC24FAFED}"/>
            </a:ext>
          </a:extLst>
        </xdr:cNvPr>
        <xdr:cNvSpPr txBox="1"/>
      </xdr:nvSpPr>
      <xdr:spPr>
        <a:xfrm>
          <a:off x="6867602" y="1706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74692</xdr:rowOff>
    </xdr:from>
    <xdr:ext cx="469744" cy="259045"/>
    <xdr:sp macro="" textlink="">
      <xdr:nvSpPr>
        <xdr:cNvPr id="394" name="n_4mainValue【市民会館】&#10;一人当たり面積">
          <a:extLst>
            <a:ext uri="{FF2B5EF4-FFF2-40B4-BE49-F238E27FC236}">
              <a16:creationId xmlns:a16="http://schemas.microsoft.com/office/drawing/2014/main" id="{CF97B0EC-2DAE-4844-9B62-3F3FB5609048}"/>
            </a:ext>
          </a:extLst>
        </xdr:cNvPr>
        <xdr:cNvSpPr txBox="1"/>
      </xdr:nvSpPr>
      <xdr:spPr>
        <a:xfrm>
          <a:off x="6067502" y="1739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6FC4AF56-D7EB-4ECA-91BE-9CCE2190751F}"/>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E255551C-8077-4351-A63B-6F966158513D}"/>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25688AED-ED0A-44A7-9B29-F114936F8991}"/>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E5283E8C-C584-44F5-BAF3-A0BB5D565321}"/>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82FCBDFD-3432-43CD-B02B-D2C107959163}"/>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DAAEE078-ECA7-44CE-BB42-41E322A7E032}"/>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AD2DDE9F-0B3A-48F9-9D7E-4C560FF7A335}"/>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CE301EBB-698B-4203-A780-9E2CC6FB4139}"/>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2CF2468B-FBCF-4F8A-9DB6-3222575DE113}"/>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F0E95BC0-4365-43A9-BBF0-2B7A6381C002}"/>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297D6983-CED1-4448-936A-CB5CF331FDC3}"/>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F285F644-9361-400F-9FB6-8B8BC8527F30}"/>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4E656F2E-2A79-417A-9FEA-FD2997ABD810}"/>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E3AA0FF9-4FCA-4A95-A896-2FFD53192E1B}"/>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8AE0E7BA-4BBC-48E6-8FED-2A1B56CAC5AD}"/>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939C208A-C80B-4479-9FD1-5EE87FF4596A}"/>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06B92286-B02B-4121-AD26-61BF19EA94B6}"/>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E4B118EC-D1D5-43E9-9E2E-2A510444A00B}"/>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EA0F11B2-8E20-4034-A209-05E1AAEFFC22}"/>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4FF7C93E-B5C4-408F-8A0A-BB854124BF5A}"/>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31B58BCC-193B-4982-BFE3-C2C1EDBB26C9}"/>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9B201F35-F0AA-45C6-AA3F-75781B25697A}"/>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929B6EFD-F393-4E85-9964-92937AF220E8}"/>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C0DAA390-0A04-4307-8AFD-EFF7FE10B1C4}"/>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4339C603-54F0-40F3-B688-107BC20D9532}"/>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E5AC32D7-26D1-4529-B58A-7FC469E95F9D}"/>
            </a:ext>
          </a:extLst>
        </xdr:cNvPr>
        <xdr:cNvCxnSpPr/>
      </xdr:nvCxnSpPr>
      <xdr:spPr>
        <a:xfrm flipV="1">
          <a:off x="14696439" y="5417911"/>
          <a:ext cx="0" cy="1484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一般廃棄物処理施設】&#10;有形固定資産減価償却率最小値テキスト">
          <a:extLst>
            <a:ext uri="{FF2B5EF4-FFF2-40B4-BE49-F238E27FC236}">
              <a16:creationId xmlns:a16="http://schemas.microsoft.com/office/drawing/2014/main" id="{3E91885B-E2CD-4081-9723-14245ECBEF6F}"/>
            </a:ext>
          </a:extLst>
        </xdr:cNvPr>
        <xdr:cNvSpPr txBox="1"/>
      </xdr:nvSpPr>
      <xdr:spPr>
        <a:xfrm>
          <a:off x="147351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5325DB22-A6E4-421F-A10C-C06463BECF58}"/>
            </a:ext>
          </a:extLst>
        </xdr:cNvPr>
        <xdr:cNvCxnSpPr/>
      </xdr:nvCxnSpPr>
      <xdr:spPr>
        <a:xfrm>
          <a:off x="14611350"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423" name="【一般廃棄物処理施設】&#10;有形固定資産減価償却率最大値テキスト">
          <a:extLst>
            <a:ext uri="{FF2B5EF4-FFF2-40B4-BE49-F238E27FC236}">
              <a16:creationId xmlns:a16="http://schemas.microsoft.com/office/drawing/2014/main" id="{868F44C7-C633-448A-98C4-9EADB8E6C849}"/>
            </a:ext>
          </a:extLst>
        </xdr:cNvPr>
        <xdr:cNvSpPr txBox="1"/>
      </xdr:nvSpPr>
      <xdr:spPr>
        <a:xfrm>
          <a:off x="14735175" y="5202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424" name="直線コネクタ 423">
          <a:extLst>
            <a:ext uri="{FF2B5EF4-FFF2-40B4-BE49-F238E27FC236}">
              <a16:creationId xmlns:a16="http://schemas.microsoft.com/office/drawing/2014/main" id="{FAF2585E-F684-4749-88AB-F2A2E06B9262}"/>
            </a:ext>
          </a:extLst>
        </xdr:cNvPr>
        <xdr:cNvCxnSpPr/>
      </xdr:nvCxnSpPr>
      <xdr:spPr>
        <a:xfrm>
          <a:off x="14611350" y="54179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113591</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20278F01-5D1D-4838-8039-CAB895AB9FAC}"/>
            </a:ext>
          </a:extLst>
        </xdr:cNvPr>
        <xdr:cNvSpPr txBox="1"/>
      </xdr:nvSpPr>
      <xdr:spPr>
        <a:xfrm>
          <a:off x="14735175" y="6114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426" name="フローチャート: 判断 425">
          <a:extLst>
            <a:ext uri="{FF2B5EF4-FFF2-40B4-BE49-F238E27FC236}">
              <a16:creationId xmlns:a16="http://schemas.microsoft.com/office/drawing/2014/main" id="{3C00ECC8-7125-4864-81DA-E6CFF356DA64}"/>
            </a:ext>
          </a:extLst>
        </xdr:cNvPr>
        <xdr:cNvSpPr/>
      </xdr:nvSpPr>
      <xdr:spPr>
        <a:xfrm>
          <a:off x="14649450" y="62502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427" name="フローチャート: 判断 426">
          <a:extLst>
            <a:ext uri="{FF2B5EF4-FFF2-40B4-BE49-F238E27FC236}">
              <a16:creationId xmlns:a16="http://schemas.microsoft.com/office/drawing/2014/main" id="{FC2FA5C9-71EF-4E69-9A5D-3D1A8E8D79B1}"/>
            </a:ext>
          </a:extLst>
        </xdr:cNvPr>
        <xdr:cNvSpPr/>
      </xdr:nvSpPr>
      <xdr:spPr>
        <a:xfrm>
          <a:off x="13887450" y="624676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428" name="フローチャート: 判断 427">
          <a:extLst>
            <a:ext uri="{FF2B5EF4-FFF2-40B4-BE49-F238E27FC236}">
              <a16:creationId xmlns:a16="http://schemas.microsoft.com/office/drawing/2014/main" id="{24DF9AA5-46C1-46A1-9546-03355142A9AD}"/>
            </a:ext>
          </a:extLst>
        </xdr:cNvPr>
        <xdr:cNvSpPr/>
      </xdr:nvSpPr>
      <xdr:spPr>
        <a:xfrm>
          <a:off x="13096875" y="618154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429" name="フローチャート: 判断 428">
          <a:extLst>
            <a:ext uri="{FF2B5EF4-FFF2-40B4-BE49-F238E27FC236}">
              <a16:creationId xmlns:a16="http://schemas.microsoft.com/office/drawing/2014/main" id="{E32AE86E-0E3C-455E-8A5D-7FF5473992CA}"/>
            </a:ext>
          </a:extLst>
        </xdr:cNvPr>
        <xdr:cNvSpPr/>
      </xdr:nvSpPr>
      <xdr:spPr>
        <a:xfrm>
          <a:off x="12296775" y="619787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430" name="フローチャート: 判断 429">
          <a:extLst>
            <a:ext uri="{FF2B5EF4-FFF2-40B4-BE49-F238E27FC236}">
              <a16:creationId xmlns:a16="http://schemas.microsoft.com/office/drawing/2014/main" id="{6A7C5853-5168-46F9-A9F5-60A5369094C7}"/>
            </a:ext>
          </a:extLst>
        </xdr:cNvPr>
        <xdr:cNvSpPr/>
      </xdr:nvSpPr>
      <xdr:spPr>
        <a:xfrm>
          <a:off x="11487150" y="61995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E436EF65-90D7-46D5-9FFE-E220F921F41C}"/>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6C7C4D3B-19D3-4508-9789-A6AB588F2DF0}"/>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5C4E61F-5E9D-4377-882C-B8BF65680873}"/>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F8F4048E-68A8-45AA-B10A-3B8E9E2618BC}"/>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439651F9-0B8D-4B80-A407-C886C4FA6E64}"/>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151130</xdr:rowOff>
    </xdr:from>
    <xdr:to>
      <xdr:col>85</xdr:col>
      <xdr:colOff>177800</xdr:colOff>
      <xdr:row>41</xdr:row>
      <xdr:rowOff>81280</xdr:rowOff>
    </xdr:to>
    <xdr:sp macro="" textlink="">
      <xdr:nvSpPr>
        <xdr:cNvPr id="436" name="楕円 435">
          <a:extLst>
            <a:ext uri="{FF2B5EF4-FFF2-40B4-BE49-F238E27FC236}">
              <a16:creationId xmlns:a16="http://schemas.microsoft.com/office/drawing/2014/main" id="{A6BCB088-0AF5-4E46-B8A5-F5D97979BB22}"/>
            </a:ext>
          </a:extLst>
        </xdr:cNvPr>
        <xdr:cNvSpPr/>
      </xdr:nvSpPr>
      <xdr:spPr>
        <a:xfrm>
          <a:off x="14649450" y="66376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129557</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757D3642-4BB0-4356-8BBF-186DE33C43CF}"/>
            </a:ext>
          </a:extLst>
        </xdr:cNvPr>
        <xdr:cNvSpPr txBox="1"/>
      </xdr:nvSpPr>
      <xdr:spPr>
        <a:xfrm>
          <a:off x="14735175" y="661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125004</xdr:rowOff>
    </xdr:from>
    <xdr:to>
      <xdr:col>81</xdr:col>
      <xdr:colOff>101600</xdr:colOff>
      <xdr:row>41</xdr:row>
      <xdr:rowOff>55154</xdr:rowOff>
    </xdr:to>
    <xdr:sp macro="" textlink="">
      <xdr:nvSpPr>
        <xdr:cNvPr id="438" name="楕円 437">
          <a:extLst>
            <a:ext uri="{FF2B5EF4-FFF2-40B4-BE49-F238E27FC236}">
              <a16:creationId xmlns:a16="http://schemas.microsoft.com/office/drawing/2014/main" id="{E3A2C8CD-0D5B-434B-A25C-7573B0BC689B}"/>
            </a:ext>
          </a:extLst>
        </xdr:cNvPr>
        <xdr:cNvSpPr/>
      </xdr:nvSpPr>
      <xdr:spPr>
        <a:xfrm>
          <a:off x="13887450" y="660835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4354</xdr:rowOff>
    </xdr:from>
    <xdr:to>
      <xdr:col>85</xdr:col>
      <xdr:colOff>127000</xdr:colOff>
      <xdr:row>41</xdr:row>
      <xdr:rowOff>30480</xdr:rowOff>
    </xdr:to>
    <xdr:cxnSp macro="">
      <xdr:nvCxnSpPr>
        <xdr:cNvPr id="439" name="直線コネクタ 438">
          <a:extLst>
            <a:ext uri="{FF2B5EF4-FFF2-40B4-BE49-F238E27FC236}">
              <a16:creationId xmlns:a16="http://schemas.microsoft.com/office/drawing/2014/main" id="{1FD5843F-239B-446D-9895-E5A82CFCB19E}"/>
            </a:ext>
          </a:extLst>
        </xdr:cNvPr>
        <xdr:cNvCxnSpPr/>
      </xdr:nvCxnSpPr>
      <xdr:spPr>
        <a:xfrm>
          <a:off x="13935075" y="6655979"/>
          <a:ext cx="762000" cy="1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77651</xdr:rowOff>
    </xdr:from>
    <xdr:to>
      <xdr:col>76</xdr:col>
      <xdr:colOff>165100</xdr:colOff>
      <xdr:row>41</xdr:row>
      <xdr:rowOff>7801</xdr:rowOff>
    </xdr:to>
    <xdr:sp macro="" textlink="">
      <xdr:nvSpPr>
        <xdr:cNvPr id="440" name="楕円 439">
          <a:extLst>
            <a:ext uri="{FF2B5EF4-FFF2-40B4-BE49-F238E27FC236}">
              <a16:creationId xmlns:a16="http://schemas.microsoft.com/office/drawing/2014/main" id="{6FE47790-A83E-48DD-9E93-F274A3BA2779}"/>
            </a:ext>
          </a:extLst>
        </xdr:cNvPr>
        <xdr:cNvSpPr/>
      </xdr:nvSpPr>
      <xdr:spPr>
        <a:xfrm>
          <a:off x="13096875" y="656417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128451</xdr:rowOff>
    </xdr:from>
    <xdr:to>
      <xdr:col>81</xdr:col>
      <xdr:colOff>50800</xdr:colOff>
      <xdr:row>41</xdr:row>
      <xdr:rowOff>4354</xdr:rowOff>
    </xdr:to>
    <xdr:cxnSp macro="">
      <xdr:nvCxnSpPr>
        <xdr:cNvPr id="441" name="直線コネクタ 440">
          <a:extLst>
            <a:ext uri="{FF2B5EF4-FFF2-40B4-BE49-F238E27FC236}">
              <a16:creationId xmlns:a16="http://schemas.microsoft.com/office/drawing/2014/main" id="{C856947C-8019-4493-8547-60EF11517E25}"/>
            </a:ext>
          </a:extLst>
        </xdr:cNvPr>
        <xdr:cNvCxnSpPr/>
      </xdr:nvCxnSpPr>
      <xdr:spPr>
        <a:xfrm>
          <a:off x="13144500" y="6611801"/>
          <a:ext cx="790575" cy="4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28666</xdr:rowOff>
    </xdr:from>
    <xdr:to>
      <xdr:col>72</xdr:col>
      <xdr:colOff>38100</xdr:colOff>
      <xdr:row>40</xdr:row>
      <xdr:rowOff>130266</xdr:rowOff>
    </xdr:to>
    <xdr:sp macro="" textlink="">
      <xdr:nvSpPr>
        <xdr:cNvPr id="442" name="楕円 441">
          <a:extLst>
            <a:ext uri="{FF2B5EF4-FFF2-40B4-BE49-F238E27FC236}">
              <a16:creationId xmlns:a16="http://schemas.microsoft.com/office/drawing/2014/main" id="{C0BEDDD8-928E-4D6D-A3D4-3F41B2F84E6A}"/>
            </a:ext>
          </a:extLst>
        </xdr:cNvPr>
        <xdr:cNvSpPr/>
      </xdr:nvSpPr>
      <xdr:spPr>
        <a:xfrm>
          <a:off x="12296775" y="651201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79466</xdr:rowOff>
    </xdr:from>
    <xdr:to>
      <xdr:col>76</xdr:col>
      <xdr:colOff>114300</xdr:colOff>
      <xdr:row>40</xdr:row>
      <xdr:rowOff>128451</xdr:rowOff>
    </xdr:to>
    <xdr:cxnSp macro="">
      <xdr:nvCxnSpPr>
        <xdr:cNvPr id="443" name="直線コネクタ 442">
          <a:extLst>
            <a:ext uri="{FF2B5EF4-FFF2-40B4-BE49-F238E27FC236}">
              <a16:creationId xmlns:a16="http://schemas.microsoft.com/office/drawing/2014/main" id="{92EEC7D9-73C5-42DE-BBA4-C8C1A7C80392}"/>
            </a:ext>
          </a:extLst>
        </xdr:cNvPr>
        <xdr:cNvCxnSpPr/>
      </xdr:nvCxnSpPr>
      <xdr:spPr>
        <a:xfrm>
          <a:off x="12344400" y="6569166"/>
          <a:ext cx="800100" cy="4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152763</xdr:rowOff>
    </xdr:from>
    <xdr:to>
      <xdr:col>67</xdr:col>
      <xdr:colOff>101600</xdr:colOff>
      <xdr:row>40</xdr:row>
      <xdr:rowOff>82913</xdr:rowOff>
    </xdr:to>
    <xdr:sp macro="" textlink="">
      <xdr:nvSpPr>
        <xdr:cNvPr id="444" name="楕円 443">
          <a:extLst>
            <a:ext uri="{FF2B5EF4-FFF2-40B4-BE49-F238E27FC236}">
              <a16:creationId xmlns:a16="http://schemas.microsoft.com/office/drawing/2014/main" id="{F511F9D9-2712-4D69-97D8-E91E6EED4B90}"/>
            </a:ext>
          </a:extLst>
        </xdr:cNvPr>
        <xdr:cNvSpPr/>
      </xdr:nvSpPr>
      <xdr:spPr>
        <a:xfrm>
          <a:off x="11487150" y="647736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32113</xdr:rowOff>
    </xdr:from>
    <xdr:to>
      <xdr:col>71</xdr:col>
      <xdr:colOff>177800</xdr:colOff>
      <xdr:row>40</xdr:row>
      <xdr:rowOff>79466</xdr:rowOff>
    </xdr:to>
    <xdr:cxnSp macro="">
      <xdr:nvCxnSpPr>
        <xdr:cNvPr id="445" name="直線コネクタ 444">
          <a:extLst>
            <a:ext uri="{FF2B5EF4-FFF2-40B4-BE49-F238E27FC236}">
              <a16:creationId xmlns:a16="http://schemas.microsoft.com/office/drawing/2014/main" id="{0D00DEAF-DEA5-4962-B461-B8D0F753CF70}"/>
            </a:ext>
          </a:extLst>
        </xdr:cNvPr>
        <xdr:cNvCxnSpPr/>
      </xdr:nvCxnSpPr>
      <xdr:spPr>
        <a:xfrm>
          <a:off x="11534775" y="6515463"/>
          <a:ext cx="809625" cy="5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27594</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DF76CF02-3EED-4C4D-856C-9E534847203A}"/>
            </a:ext>
          </a:extLst>
        </xdr:cNvPr>
        <xdr:cNvSpPr txBox="1"/>
      </xdr:nvSpPr>
      <xdr:spPr>
        <a:xfrm>
          <a:off x="13745219" y="603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136996</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EA04F27E-61C8-4701-92CA-4A2F20B2D5BE}"/>
            </a:ext>
          </a:extLst>
        </xdr:cNvPr>
        <xdr:cNvSpPr txBox="1"/>
      </xdr:nvSpPr>
      <xdr:spPr>
        <a:xfrm>
          <a:off x="12964169" y="5978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DA60DDBC-AC3C-4A06-85BD-C3610C23D6AC}"/>
            </a:ext>
          </a:extLst>
        </xdr:cNvPr>
        <xdr:cNvSpPr txBox="1"/>
      </xdr:nvSpPr>
      <xdr:spPr>
        <a:xfrm>
          <a:off x="12164069" y="5992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111B1D16-D0F2-4659-AB66-2AB9165CA242}"/>
            </a:ext>
          </a:extLst>
        </xdr:cNvPr>
        <xdr:cNvSpPr txBox="1"/>
      </xdr:nvSpPr>
      <xdr:spPr>
        <a:xfrm>
          <a:off x="11354444"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46281</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A05235E2-EB77-4ADB-B4D4-A4C669C3E92A}"/>
            </a:ext>
          </a:extLst>
        </xdr:cNvPr>
        <xdr:cNvSpPr txBox="1"/>
      </xdr:nvSpPr>
      <xdr:spPr>
        <a:xfrm>
          <a:off x="13745219" y="6697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170378</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DB6A3502-3821-4180-9100-9E6C53DA4927}"/>
            </a:ext>
          </a:extLst>
        </xdr:cNvPr>
        <xdr:cNvSpPr txBox="1"/>
      </xdr:nvSpPr>
      <xdr:spPr>
        <a:xfrm>
          <a:off x="12964169" y="6647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121393</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A1974F63-74BD-4192-AEDB-555AFCF80EB5}"/>
            </a:ext>
          </a:extLst>
        </xdr:cNvPr>
        <xdr:cNvSpPr txBox="1"/>
      </xdr:nvSpPr>
      <xdr:spPr>
        <a:xfrm>
          <a:off x="12164069" y="6611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74040</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2FA8F3B4-0D3D-47E8-AE2C-5CFED979BB89}"/>
            </a:ext>
          </a:extLst>
        </xdr:cNvPr>
        <xdr:cNvSpPr txBox="1"/>
      </xdr:nvSpPr>
      <xdr:spPr>
        <a:xfrm>
          <a:off x="11354444" y="656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5FC22E7F-3217-48C2-BE87-AA12BE4C0500}"/>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97432D53-FED4-4443-85EC-487FAE7A1245}"/>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F40E33AB-AB6B-4B0D-82CE-65A574D351C4}"/>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125B07E8-628C-49C4-8667-8E62D4CC5406}"/>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814D23E0-FD02-4A65-8D80-32FD8CD95042}"/>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9504A4B-9921-4688-99C8-20FC2BC2BE76}"/>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488C3879-DD67-4BFB-BC55-25682975B67A}"/>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38EEB228-96AF-4A91-8B3A-37523810263E}"/>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26EE896D-0DEC-4EF5-B62E-9A5B6C7E9CBF}"/>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55917D68-1885-4E51-A926-5980A1FD10FC}"/>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15015681-E1A9-45F9-99B9-0AFEBCF8EF66}"/>
            </a:ext>
          </a:extLst>
        </xdr:cNvPr>
        <xdr:cNvCxnSpPr/>
      </xdr:nvCxnSpPr>
      <xdr:spPr>
        <a:xfrm>
          <a:off x="164592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5" name="テキスト ボックス 464">
          <a:extLst>
            <a:ext uri="{FF2B5EF4-FFF2-40B4-BE49-F238E27FC236}">
              <a16:creationId xmlns:a16="http://schemas.microsoft.com/office/drawing/2014/main" id="{515C0493-C316-4F73-9187-4368AC4B6A2E}"/>
            </a:ext>
          </a:extLst>
        </xdr:cNvPr>
        <xdr:cNvSpPr txBox="1"/>
      </xdr:nvSpPr>
      <xdr:spPr>
        <a:xfrm>
          <a:off x="16248514" y="677338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3070CEF5-8591-41B3-9F7B-19CD39FC0D79}"/>
            </a:ext>
          </a:extLst>
        </xdr:cNvPr>
        <xdr:cNvCxnSpPr/>
      </xdr:nvCxnSpPr>
      <xdr:spPr>
        <a:xfrm>
          <a:off x="164592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7" name="テキスト ボックス 466">
          <a:extLst>
            <a:ext uri="{FF2B5EF4-FFF2-40B4-BE49-F238E27FC236}">
              <a16:creationId xmlns:a16="http://schemas.microsoft.com/office/drawing/2014/main" id="{DC879FA6-37F8-4264-B39E-8B58375E2747}"/>
            </a:ext>
          </a:extLst>
        </xdr:cNvPr>
        <xdr:cNvSpPr txBox="1"/>
      </xdr:nvSpPr>
      <xdr:spPr>
        <a:xfrm>
          <a:off x="15936806" y="6465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13A48F2D-A9F1-4EAE-B3C1-748263143515}"/>
            </a:ext>
          </a:extLst>
        </xdr:cNvPr>
        <xdr:cNvCxnSpPr/>
      </xdr:nvCxnSpPr>
      <xdr:spPr>
        <a:xfrm>
          <a:off x="164592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9" name="テキスト ボックス 468">
          <a:extLst>
            <a:ext uri="{FF2B5EF4-FFF2-40B4-BE49-F238E27FC236}">
              <a16:creationId xmlns:a16="http://schemas.microsoft.com/office/drawing/2014/main" id="{C4844CC2-5EA7-4DD2-9BE5-8C6EB9DFF537}"/>
            </a:ext>
          </a:extLst>
        </xdr:cNvPr>
        <xdr:cNvSpPr txBox="1"/>
      </xdr:nvSpPr>
      <xdr:spPr>
        <a:xfrm>
          <a:off x="15936806" y="61551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4B205DCE-4BE5-4F24-801E-2E83A3643C23}"/>
            </a:ext>
          </a:extLst>
        </xdr:cNvPr>
        <xdr:cNvCxnSpPr/>
      </xdr:nvCxnSpPr>
      <xdr:spPr>
        <a:xfrm>
          <a:off x="164592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1" name="テキスト ボックス 470">
          <a:extLst>
            <a:ext uri="{FF2B5EF4-FFF2-40B4-BE49-F238E27FC236}">
              <a16:creationId xmlns:a16="http://schemas.microsoft.com/office/drawing/2014/main" id="{93741786-13B7-4EE2-AA5C-87A9BDE5FB8F}"/>
            </a:ext>
          </a:extLst>
        </xdr:cNvPr>
        <xdr:cNvSpPr txBox="1"/>
      </xdr:nvSpPr>
      <xdr:spPr>
        <a:xfrm>
          <a:off x="15936806" y="583811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D49D799A-B89F-47A7-ADD2-2F2136B6B4FC}"/>
            </a:ext>
          </a:extLst>
        </xdr:cNvPr>
        <xdr:cNvCxnSpPr/>
      </xdr:nvCxnSpPr>
      <xdr:spPr>
        <a:xfrm>
          <a:off x="164592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73" name="テキスト ボックス 472">
          <a:extLst>
            <a:ext uri="{FF2B5EF4-FFF2-40B4-BE49-F238E27FC236}">
              <a16:creationId xmlns:a16="http://schemas.microsoft.com/office/drawing/2014/main" id="{38E149C4-255F-4DD5-BFDE-5C3DDB7410F6}"/>
            </a:ext>
          </a:extLst>
        </xdr:cNvPr>
        <xdr:cNvSpPr txBox="1"/>
      </xdr:nvSpPr>
      <xdr:spPr>
        <a:xfrm>
          <a:off x="15849828" y="55274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26A27689-16E4-4B05-9810-066CAABE2128}"/>
            </a:ext>
          </a:extLst>
        </xdr:cNvPr>
        <xdr:cNvCxnSpPr/>
      </xdr:nvCxnSpPr>
      <xdr:spPr>
        <a:xfrm>
          <a:off x="164592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75" name="テキスト ボックス 474">
          <a:extLst>
            <a:ext uri="{FF2B5EF4-FFF2-40B4-BE49-F238E27FC236}">
              <a16:creationId xmlns:a16="http://schemas.microsoft.com/office/drawing/2014/main" id="{212E8EA7-57D8-449D-9115-215B21F2C81E}"/>
            </a:ext>
          </a:extLst>
        </xdr:cNvPr>
        <xdr:cNvSpPr txBox="1"/>
      </xdr:nvSpPr>
      <xdr:spPr>
        <a:xfrm>
          <a:off x="15849828" y="521989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873F6B51-7999-4134-A370-C2DD097C6D95}"/>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7" name="テキスト ボックス 476">
          <a:extLst>
            <a:ext uri="{FF2B5EF4-FFF2-40B4-BE49-F238E27FC236}">
              <a16:creationId xmlns:a16="http://schemas.microsoft.com/office/drawing/2014/main" id="{5492BEBD-0D7C-4566-8D06-44A6E225AD00}"/>
            </a:ext>
          </a:extLst>
        </xdr:cNvPr>
        <xdr:cNvSpPr txBox="1"/>
      </xdr:nvSpPr>
      <xdr:spPr>
        <a:xfrm>
          <a:off x="15849828" y="491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一般廃棄物処理施設】&#10;一人当たり有形固定資産（償却資産）額グラフ枠">
          <a:extLst>
            <a:ext uri="{FF2B5EF4-FFF2-40B4-BE49-F238E27FC236}">
              <a16:creationId xmlns:a16="http://schemas.microsoft.com/office/drawing/2014/main" id="{D9E80449-7EC6-46A7-9A16-0DF355B32D45}"/>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479" name="直線コネクタ 478">
          <a:extLst>
            <a:ext uri="{FF2B5EF4-FFF2-40B4-BE49-F238E27FC236}">
              <a16:creationId xmlns:a16="http://schemas.microsoft.com/office/drawing/2014/main" id="{4608DA39-0B60-4982-9BC2-838F2DC28B61}"/>
            </a:ext>
          </a:extLst>
        </xdr:cNvPr>
        <xdr:cNvCxnSpPr/>
      </xdr:nvCxnSpPr>
      <xdr:spPr>
        <a:xfrm flipV="1">
          <a:off x="19954239" y="5494477"/>
          <a:ext cx="0" cy="1402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480" name="【一般廃棄物処理施設】&#10;一人当たり有形固定資産（償却資産）額最小値テキスト">
          <a:extLst>
            <a:ext uri="{FF2B5EF4-FFF2-40B4-BE49-F238E27FC236}">
              <a16:creationId xmlns:a16="http://schemas.microsoft.com/office/drawing/2014/main" id="{C31D0A2F-3E03-4E47-8E01-D169E8F7B4FB}"/>
            </a:ext>
          </a:extLst>
        </xdr:cNvPr>
        <xdr:cNvSpPr txBox="1"/>
      </xdr:nvSpPr>
      <xdr:spPr>
        <a:xfrm>
          <a:off x="19992975" y="690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481" name="直線コネクタ 480">
          <a:extLst>
            <a:ext uri="{FF2B5EF4-FFF2-40B4-BE49-F238E27FC236}">
              <a16:creationId xmlns:a16="http://schemas.microsoft.com/office/drawing/2014/main" id="{77E30C16-8B15-4F32-BB1F-A7AD9D18638A}"/>
            </a:ext>
          </a:extLst>
        </xdr:cNvPr>
        <xdr:cNvCxnSpPr/>
      </xdr:nvCxnSpPr>
      <xdr:spPr>
        <a:xfrm>
          <a:off x="19878675" y="68973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482" name="【一般廃棄物処理施設】&#10;一人当たり有形固定資産（償却資産）額最大値テキスト">
          <a:extLst>
            <a:ext uri="{FF2B5EF4-FFF2-40B4-BE49-F238E27FC236}">
              <a16:creationId xmlns:a16="http://schemas.microsoft.com/office/drawing/2014/main" id="{DA7DACD6-6313-41EA-9316-7F0C72BD9C49}"/>
            </a:ext>
          </a:extLst>
        </xdr:cNvPr>
        <xdr:cNvSpPr txBox="1"/>
      </xdr:nvSpPr>
      <xdr:spPr>
        <a:xfrm>
          <a:off x="19992975" y="52792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483" name="直線コネクタ 482">
          <a:extLst>
            <a:ext uri="{FF2B5EF4-FFF2-40B4-BE49-F238E27FC236}">
              <a16:creationId xmlns:a16="http://schemas.microsoft.com/office/drawing/2014/main" id="{CBE72E15-EADC-4390-922A-8287BBA1F897}"/>
            </a:ext>
          </a:extLst>
        </xdr:cNvPr>
        <xdr:cNvCxnSpPr/>
      </xdr:nvCxnSpPr>
      <xdr:spPr>
        <a:xfrm>
          <a:off x="19878675" y="549447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18351</xdr:rowOff>
    </xdr:from>
    <xdr:ext cx="599010" cy="259045"/>
    <xdr:sp macro="" textlink="">
      <xdr:nvSpPr>
        <xdr:cNvPr id="484" name="【一般廃棄物処理施設】&#10;一人当たり有形固定資産（償却資産）額平均値テキスト">
          <a:extLst>
            <a:ext uri="{FF2B5EF4-FFF2-40B4-BE49-F238E27FC236}">
              <a16:creationId xmlns:a16="http://schemas.microsoft.com/office/drawing/2014/main" id="{86C0526B-1886-45A2-9A63-0EEC19CE8E46}"/>
            </a:ext>
          </a:extLst>
        </xdr:cNvPr>
        <xdr:cNvSpPr txBox="1"/>
      </xdr:nvSpPr>
      <xdr:spPr>
        <a:xfrm>
          <a:off x="19992975" y="6504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485" name="フローチャート: 判断 484">
          <a:extLst>
            <a:ext uri="{FF2B5EF4-FFF2-40B4-BE49-F238E27FC236}">
              <a16:creationId xmlns:a16="http://schemas.microsoft.com/office/drawing/2014/main" id="{45AA5C45-21C6-407F-A96A-8AD9B6BB6CB7}"/>
            </a:ext>
          </a:extLst>
        </xdr:cNvPr>
        <xdr:cNvSpPr/>
      </xdr:nvSpPr>
      <xdr:spPr>
        <a:xfrm>
          <a:off x="19897725" y="665027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486" name="フローチャート: 判断 485">
          <a:extLst>
            <a:ext uri="{FF2B5EF4-FFF2-40B4-BE49-F238E27FC236}">
              <a16:creationId xmlns:a16="http://schemas.microsoft.com/office/drawing/2014/main" id="{3C0BAB4D-FCBF-48F2-9391-F46F9B203A8C}"/>
            </a:ext>
          </a:extLst>
        </xdr:cNvPr>
        <xdr:cNvSpPr/>
      </xdr:nvSpPr>
      <xdr:spPr>
        <a:xfrm>
          <a:off x="19154775" y="665842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487" name="フローチャート: 判断 486">
          <a:extLst>
            <a:ext uri="{FF2B5EF4-FFF2-40B4-BE49-F238E27FC236}">
              <a16:creationId xmlns:a16="http://schemas.microsoft.com/office/drawing/2014/main" id="{FB6D68A9-5113-40B3-A892-FEB4D74539B4}"/>
            </a:ext>
          </a:extLst>
        </xdr:cNvPr>
        <xdr:cNvSpPr/>
      </xdr:nvSpPr>
      <xdr:spPr>
        <a:xfrm>
          <a:off x="18345150" y="66700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488" name="フローチャート: 判断 487">
          <a:extLst>
            <a:ext uri="{FF2B5EF4-FFF2-40B4-BE49-F238E27FC236}">
              <a16:creationId xmlns:a16="http://schemas.microsoft.com/office/drawing/2014/main" id="{9B72733A-E110-4903-A6CA-FEF712461A03}"/>
            </a:ext>
          </a:extLst>
        </xdr:cNvPr>
        <xdr:cNvSpPr/>
      </xdr:nvSpPr>
      <xdr:spPr>
        <a:xfrm>
          <a:off x="17554575" y="669421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41448</xdr:rowOff>
    </xdr:from>
    <xdr:to>
      <xdr:col>98</xdr:col>
      <xdr:colOff>38100</xdr:colOff>
      <xdr:row>41</xdr:row>
      <xdr:rowOff>143048</xdr:rowOff>
    </xdr:to>
    <xdr:sp macro="" textlink="">
      <xdr:nvSpPr>
        <xdr:cNvPr id="489" name="フローチャート: 判断 488">
          <a:extLst>
            <a:ext uri="{FF2B5EF4-FFF2-40B4-BE49-F238E27FC236}">
              <a16:creationId xmlns:a16="http://schemas.microsoft.com/office/drawing/2014/main" id="{EEF939E9-2E1B-46E3-8CD8-9034AE46EF63}"/>
            </a:ext>
          </a:extLst>
        </xdr:cNvPr>
        <xdr:cNvSpPr/>
      </xdr:nvSpPr>
      <xdr:spPr>
        <a:xfrm>
          <a:off x="16754475" y="669307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5C0FDB8-72D8-4BB7-BEAA-B0B532ED9E2A}"/>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F405E281-003D-4B47-BAD3-BD795440751B}"/>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5F9963C3-9C6C-4CFD-8BB6-9CE901D4FC08}"/>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CCFC1CFB-9CCE-4B46-9810-E806D9069998}"/>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FDAE1568-6765-4BAB-8598-889E1C56FA66}"/>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158847</xdr:rowOff>
    </xdr:from>
    <xdr:to>
      <xdr:col>116</xdr:col>
      <xdr:colOff>114300</xdr:colOff>
      <xdr:row>42</xdr:row>
      <xdr:rowOff>88997</xdr:rowOff>
    </xdr:to>
    <xdr:sp macro="" textlink="">
      <xdr:nvSpPr>
        <xdr:cNvPr id="495" name="楕円 494">
          <a:extLst>
            <a:ext uri="{FF2B5EF4-FFF2-40B4-BE49-F238E27FC236}">
              <a16:creationId xmlns:a16="http://schemas.microsoft.com/office/drawing/2014/main" id="{EAABDE1F-6FED-4696-85DD-9E84DF6140D6}"/>
            </a:ext>
          </a:extLst>
        </xdr:cNvPr>
        <xdr:cNvSpPr/>
      </xdr:nvSpPr>
      <xdr:spPr>
        <a:xfrm>
          <a:off x="19897725" y="681047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73774</xdr:rowOff>
    </xdr:from>
    <xdr:ext cx="534377" cy="259045"/>
    <xdr:sp macro="" textlink="">
      <xdr:nvSpPr>
        <xdr:cNvPr id="496" name="【一般廃棄物処理施設】&#10;一人当たり有形固定資産（償却資産）額該当値テキスト">
          <a:extLst>
            <a:ext uri="{FF2B5EF4-FFF2-40B4-BE49-F238E27FC236}">
              <a16:creationId xmlns:a16="http://schemas.microsoft.com/office/drawing/2014/main" id="{07883264-84DD-4130-9B39-60EBADB297EA}"/>
            </a:ext>
          </a:extLst>
        </xdr:cNvPr>
        <xdr:cNvSpPr txBox="1"/>
      </xdr:nvSpPr>
      <xdr:spPr>
        <a:xfrm>
          <a:off x="19992975" y="672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160476</xdr:rowOff>
    </xdr:from>
    <xdr:to>
      <xdr:col>112</xdr:col>
      <xdr:colOff>38100</xdr:colOff>
      <xdr:row>42</xdr:row>
      <xdr:rowOff>90626</xdr:rowOff>
    </xdr:to>
    <xdr:sp macro="" textlink="">
      <xdr:nvSpPr>
        <xdr:cNvPr id="497" name="楕円 496">
          <a:extLst>
            <a:ext uri="{FF2B5EF4-FFF2-40B4-BE49-F238E27FC236}">
              <a16:creationId xmlns:a16="http://schemas.microsoft.com/office/drawing/2014/main" id="{FD125AEC-934A-4D33-82BC-E9DBF2A5EA71}"/>
            </a:ext>
          </a:extLst>
        </xdr:cNvPr>
        <xdr:cNvSpPr/>
      </xdr:nvSpPr>
      <xdr:spPr>
        <a:xfrm>
          <a:off x="19154775" y="681210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38197</xdr:rowOff>
    </xdr:from>
    <xdr:to>
      <xdr:col>116</xdr:col>
      <xdr:colOff>63500</xdr:colOff>
      <xdr:row>42</xdr:row>
      <xdr:rowOff>39826</xdr:rowOff>
    </xdr:to>
    <xdr:cxnSp macro="">
      <xdr:nvCxnSpPr>
        <xdr:cNvPr id="498" name="直線コネクタ 497">
          <a:extLst>
            <a:ext uri="{FF2B5EF4-FFF2-40B4-BE49-F238E27FC236}">
              <a16:creationId xmlns:a16="http://schemas.microsoft.com/office/drawing/2014/main" id="{07F1407D-FE6A-4939-B1E4-558DFCB752C3}"/>
            </a:ext>
          </a:extLst>
        </xdr:cNvPr>
        <xdr:cNvCxnSpPr/>
      </xdr:nvCxnSpPr>
      <xdr:spPr>
        <a:xfrm flipV="1">
          <a:off x="19202400" y="6848572"/>
          <a:ext cx="752475" cy="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161254</xdr:rowOff>
    </xdr:from>
    <xdr:to>
      <xdr:col>107</xdr:col>
      <xdr:colOff>101600</xdr:colOff>
      <xdr:row>42</xdr:row>
      <xdr:rowOff>91404</xdr:rowOff>
    </xdr:to>
    <xdr:sp macro="" textlink="">
      <xdr:nvSpPr>
        <xdr:cNvPr id="499" name="楕円 498">
          <a:extLst>
            <a:ext uri="{FF2B5EF4-FFF2-40B4-BE49-F238E27FC236}">
              <a16:creationId xmlns:a16="http://schemas.microsoft.com/office/drawing/2014/main" id="{73BBD82A-119E-4435-BC0B-33633CE93D51}"/>
            </a:ext>
          </a:extLst>
        </xdr:cNvPr>
        <xdr:cNvSpPr/>
      </xdr:nvSpPr>
      <xdr:spPr>
        <a:xfrm>
          <a:off x="18345150" y="681287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39826</xdr:rowOff>
    </xdr:from>
    <xdr:to>
      <xdr:col>111</xdr:col>
      <xdr:colOff>177800</xdr:colOff>
      <xdr:row>42</xdr:row>
      <xdr:rowOff>40604</xdr:rowOff>
    </xdr:to>
    <xdr:cxnSp macro="">
      <xdr:nvCxnSpPr>
        <xdr:cNvPr id="500" name="直線コネクタ 499">
          <a:extLst>
            <a:ext uri="{FF2B5EF4-FFF2-40B4-BE49-F238E27FC236}">
              <a16:creationId xmlns:a16="http://schemas.microsoft.com/office/drawing/2014/main" id="{5857647E-062E-42FA-ADFE-C7CD65E32245}"/>
            </a:ext>
          </a:extLst>
        </xdr:cNvPr>
        <xdr:cNvCxnSpPr/>
      </xdr:nvCxnSpPr>
      <xdr:spPr>
        <a:xfrm flipV="1">
          <a:off x="18392775" y="6850201"/>
          <a:ext cx="809625"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162330</xdr:rowOff>
    </xdr:from>
    <xdr:to>
      <xdr:col>102</xdr:col>
      <xdr:colOff>165100</xdr:colOff>
      <xdr:row>42</xdr:row>
      <xdr:rowOff>92480</xdr:rowOff>
    </xdr:to>
    <xdr:sp macro="" textlink="">
      <xdr:nvSpPr>
        <xdr:cNvPr id="501" name="楕円 500">
          <a:extLst>
            <a:ext uri="{FF2B5EF4-FFF2-40B4-BE49-F238E27FC236}">
              <a16:creationId xmlns:a16="http://schemas.microsoft.com/office/drawing/2014/main" id="{957F2B3E-42A5-4566-80F9-7090A32DFA4E}"/>
            </a:ext>
          </a:extLst>
        </xdr:cNvPr>
        <xdr:cNvSpPr/>
      </xdr:nvSpPr>
      <xdr:spPr>
        <a:xfrm>
          <a:off x="17554575" y="68076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40604</xdr:rowOff>
    </xdr:from>
    <xdr:to>
      <xdr:col>107</xdr:col>
      <xdr:colOff>50800</xdr:colOff>
      <xdr:row>42</xdr:row>
      <xdr:rowOff>41680</xdr:rowOff>
    </xdr:to>
    <xdr:cxnSp macro="">
      <xdr:nvCxnSpPr>
        <xdr:cNvPr id="502" name="直線コネクタ 501">
          <a:extLst>
            <a:ext uri="{FF2B5EF4-FFF2-40B4-BE49-F238E27FC236}">
              <a16:creationId xmlns:a16="http://schemas.microsoft.com/office/drawing/2014/main" id="{6BDA909B-846C-44CC-AB49-C41B2C25153A}"/>
            </a:ext>
          </a:extLst>
        </xdr:cNvPr>
        <xdr:cNvCxnSpPr/>
      </xdr:nvCxnSpPr>
      <xdr:spPr>
        <a:xfrm flipV="1">
          <a:off x="17602200" y="6850979"/>
          <a:ext cx="790575" cy="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163302</xdr:rowOff>
    </xdr:from>
    <xdr:to>
      <xdr:col>98</xdr:col>
      <xdr:colOff>38100</xdr:colOff>
      <xdr:row>42</xdr:row>
      <xdr:rowOff>93452</xdr:rowOff>
    </xdr:to>
    <xdr:sp macro="" textlink="">
      <xdr:nvSpPr>
        <xdr:cNvPr id="503" name="楕円 502">
          <a:extLst>
            <a:ext uri="{FF2B5EF4-FFF2-40B4-BE49-F238E27FC236}">
              <a16:creationId xmlns:a16="http://schemas.microsoft.com/office/drawing/2014/main" id="{A45B7C2B-1CC4-4B51-AB58-A49542AA4750}"/>
            </a:ext>
          </a:extLst>
        </xdr:cNvPr>
        <xdr:cNvSpPr/>
      </xdr:nvSpPr>
      <xdr:spPr>
        <a:xfrm>
          <a:off x="16754475" y="680857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41680</xdr:rowOff>
    </xdr:from>
    <xdr:to>
      <xdr:col>102</xdr:col>
      <xdr:colOff>114300</xdr:colOff>
      <xdr:row>42</xdr:row>
      <xdr:rowOff>42652</xdr:rowOff>
    </xdr:to>
    <xdr:cxnSp macro="">
      <xdr:nvCxnSpPr>
        <xdr:cNvPr id="504" name="直線コネクタ 503">
          <a:extLst>
            <a:ext uri="{FF2B5EF4-FFF2-40B4-BE49-F238E27FC236}">
              <a16:creationId xmlns:a16="http://schemas.microsoft.com/office/drawing/2014/main" id="{46282D4D-2B15-4CB6-BD86-E69A8EA715EF}"/>
            </a:ext>
          </a:extLst>
        </xdr:cNvPr>
        <xdr:cNvCxnSpPr/>
      </xdr:nvCxnSpPr>
      <xdr:spPr>
        <a:xfrm flipV="1">
          <a:off x="16802100" y="6855230"/>
          <a:ext cx="800100" cy="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131275</xdr:rowOff>
    </xdr:from>
    <xdr:ext cx="599010" cy="259045"/>
    <xdr:sp macro="" textlink="">
      <xdr:nvSpPr>
        <xdr:cNvPr id="505" name="n_1aveValue【一般廃棄物処理施設】&#10;一人当たり有形固定資産（償却資産）額">
          <a:extLst>
            <a:ext uri="{FF2B5EF4-FFF2-40B4-BE49-F238E27FC236}">
              <a16:creationId xmlns:a16="http://schemas.microsoft.com/office/drawing/2014/main" id="{AB1EFC53-8B09-4B11-82BA-685C350C16D0}"/>
            </a:ext>
          </a:extLst>
        </xdr:cNvPr>
        <xdr:cNvSpPr txBox="1"/>
      </xdr:nvSpPr>
      <xdr:spPr>
        <a:xfrm>
          <a:off x="18915595" y="6455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139716</xdr:rowOff>
    </xdr:from>
    <xdr:ext cx="599010" cy="259045"/>
    <xdr:sp macro="" textlink="">
      <xdr:nvSpPr>
        <xdr:cNvPr id="506" name="n_2aveValue【一般廃棄物処理施設】&#10;一人当たり有形固定資産（償却資産）額">
          <a:extLst>
            <a:ext uri="{FF2B5EF4-FFF2-40B4-BE49-F238E27FC236}">
              <a16:creationId xmlns:a16="http://schemas.microsoft.com/office/drawing/2014/main" id="{30BBFBD9-0D8E-4877-9245-CDC46B788DEE}"/>
            </a:ext>
          </a:extLst>
        </xdr:cNvPr>
        <xdr:cNvSpPr txBox="1"/>
      </xdr:nvSpPr>
      <xdr:spPr>
        <a:xfrm>
          <a:off x="18134545" y="646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160716</xdr:rowOff>
    </xdr:from>
    <xdr:ext cx="599010" cy="259045"/>
    <xdr:sp macro="" textlink="">
      <xdr:nvSpPr>
        <xdr:cNvPr id="507" name="n_3aveValue【一般廃棄物処理施設】&#10;一人当たり有形固定資産（償却資産）額">
          <a:extLst>
            <a:ext uri="{FF2B5EF4-FFF2-40B4-BE49-F238E27FC236}">
              <a16:creationId xmlns:a16="http://schemas.microsoft.com/office/drawing/2014/main" id="{5EE1E142-BB91-4216-BA78-F505550968F0}"/>
            </a:ext>
          </a:extLst>
        </xdr:cNvPr>
        <xdr:cNvSpPr txBox="1"/>
      </xdr:nvSpPr>
      <xdr:spPr>
        <a:xfrm>
          <a:off x="17324920" y="6488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159575</xdr:rowOff>
    </xdr:from>
    <xdr:ext cx="599010" cy="259045"/>
    <xdr:sp macro="" textlink="">
      <xdr:nvSpPr>
        <xdr:cNvPr id="508" name="n_4aveValue【一般廃棄物処理施設】&#10;一人当たり有形固定資産（償却資産）額">
          <a:extLst>
            <a:ext uri="{FF2B5EF4-FFF2-40B4-BE49-F238E27FC236}">
              <a16:creationId xmlns:a16="http://schemas.microsoft.com/office/drawing/2014/main" id="{2B1EFC86-B470-4303-8F70-3E120FABFCFF}"/>
            </a:ext>
          </a:extLst>
        </xdr:cNvPr>
        <xdr:cNvSpPr txBox="1"/>
      </xdr:nvSpPr>
      <xdr:spPr>
        <a:xfrm>
          <a:off x="16524820" y="6487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81753</xdr:rowOff>
    </xdr:from>
    <xdr:ext cx="534377" cy="259045"/>
    <xdr:sp macro="" textlink="">
      <xdr:nvSpPr>
        <xdr:cNvPr id="509" name="n_1mainValue【一般廃棄物処理施設】&#10;一人当たり有形固定資産（償却資産）額">
          <a:extLst>
            <a:ext uri="{FF2B5EF4-FFF2-40B4-BE49-F238E27FC236}">
              <a16:creationId xmlns:a16="http://schemas.microsoft.com/office/drawing/2014/main" id="{D59E4567-4125-469C-AAA6-61CCE2D93A5F}"/>
            </a:ext>
          </a:extLst>
        </xdr:cNvPr>
        <xdr:cNvSpPr txBox="1"/>
      </xdr:nvSpPr>
      <xdr:spPr>
        <a:xfrm>
          <a:off x="18944736" y="689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82531</xdr:rowOff>
    </xdr:from>
    <xdr:ext cx="534377" cy="259045"/>
    <xdr:sp macro="" textlink="">
      <xdr:nvSpPr>
        <xdr:cNvPr id="510" name="n_2mainValue【一般廃棄物処理施設】&#10;一人当たり有形固定資産（償却資産）額">
          <a:extLst>
            <a:ext uri="{FF2B5EF4-FFF2-40B4-BE49-F238E27FC236}">
              <a16:creationId xmlns:a16="http://schemas.microsoft.com/office/drawing/2014/main" id="{6FC574C4-DBE3-4ADE-A1FA-64CDA7EEC8C9}"/>
            </a:ext>
          </a:extLst>
        </xdr:cNvPr>
        <xdr:cNvSpPr txBox="1"/>
      </xdr:nvSpPr>
      <xdr:spPr>
        <a:xfrm>
          <a:off x="18163686" y="689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83607</xdr:rowOff>
    </xdr:from>
    <xdr:ext cx="534377" cy="259045"/>
    <xdr:sp macro="" textlink="">
      <xdr:nvSpPr>
        <xdr:cNvPr id="511" name="n_3mainValue【一般廃棄物処理施設】&#10;一人当たり有形固定資産（償却資産）額">
          <a:extLst>
            <a:ext uri="{FF2B5EF4-FFF2-40B4-BE49-F238E27FC236}">
              <a16:creationId xmlns:a16="http://schemas.microsoft.com/office/drawing/2014/main" id="{758B2E55-3B10-4182-A792-E35A39DC498E}"/>
            </a:ext>
          </a:extLst>
        </xdr:cNvPr>
        <xdr:cNvSpPr txBox="1"/>
      </xdr:nvSpPr>
      <xdr:spPr>
        <a:xfrm>
          <a:off x="17354061" y="689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84579</xdr:rowOff>
    </xdr:from>
    <xdr:ext cx="534377" cy="259045"/>
    <xdr:sp macro="" textlink="">
      <xdr:nvSpPr>
        <xdr:cNvPr id="512" name="n_4mainValue【一般廃棄物処理施設】&#10;一人当たり有形固定資産（償却資産）額">
          <a:extLst>
            <a:ext uri="{FF2B5EF4-FFF2-40B4-BE49-F238E27FC236}">
              <a16:creationId xmlns:a16="http://schemas.microsoft.com/office/drawing/2014/main" id="{B5376A5F-A799-4003-A507-8BC248A918C9}"/>
            </a:ext>
          </a:extLst>
        </xdr:cNvPr>
        <xdr:cNvSpPr txBox="1"/>
      </xdr:nvSpPr>
      <xdr:spPr>
        <a:xfrm>
          <a:off x="16563486" y="689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7BBF4C60-3C61-4C12-B2B1-64885260815B}"/>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DB963889-9878-4FEC-97F5-883E5FA511EE}"/>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21D45040-7FD2-4FB4-BC51-64378CE4E4E6}"/>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74FD22A5-AEA4-466F-8056-C2CC657E079F}"/>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B9E8B681-D26D-4AAB-BABF-D797B6BF72DB}"/>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EC595D0E-5E7D-4AE7-9671-4657DB7DD8DE}"/>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46F3350E-4DBC-42B0-8722-1537A77879FF}"/>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07780C8A-7FAB-4F98-894D-15D81A8F2A35}"/>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8C1E0893-5CEB-4232-9DF2-8EA9442938C7}"/>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407EB9B6-E201-471A-9BC1-25C9AF7981F5}"/>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18A72428-A8BE-4FFD-8ECC-A38B4F899406}"/>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a:extLst>
            <a:ext uri="{FF2B5EF4-FFF2-40B4-BE49-F238E27FC236}">
              <a16:creationId xmlns:a16="http://schemas.microsoft.com/office/drawing/2014/main" id="{638717DB-8CA6-4EBA-A81A-E4D9DAD43519}"/>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5" name="テキスト ボックス 524">
          <a:extLst>
            <a:ext uri="{FF2B5EF4-FFF2-40B4-BE49-F238E27FC236}">
              <a16:creationId xmlns:a16="http://schemas.microsoft.com/office/drawing/2014/main" id="{ED984A91-6084-4B11-90E9-5939085B3FC5}"/>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a:extLst>
            <a:ext uri="{FF2B5EF4-FFF2-40B4-BE49-F238E27FC236}">
              <a16:creationId xmlns:a16="http://schemas.microsoft.com/office/drawing/2014/main" id="{0ABCAD2A-7E33-4256-AC6A-C27F22C82064}"/>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a:extLst>
            <a:ext uri="{FF2B5EF4-FFF2-40B4-BE49-F238E27FC236}">
              <a16:creationId xmlns:a16="http://schemas.microsoft.com/office/drawing/2014/main" id="{7BDBAA22-AC74-4628-B819-097819E93E1F}"/>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a:extLst>
            <a:ext uri="{FF2B5EF4-FFF2-40B4-BE49-F238E27FC236}">
              <a16:creationId xmlns:a16="http://schemas.microsoft.com/office/drawing/2014/main" id="{280FE36E-F7E4-442C-BBCF-0A4207207561}"/>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a:extLst>
            <a:ext uri="{FF2B5EF4-FFF2-40B4-BE49-F238E27FC236}">
              <a16:creationId xmlns:a16="http://schemas.microsoft.com/office/drawing/2014/main" id="{6CA85FF8-8AEE-44BA-88A3-341345249BE2}"/>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a:extLst>
            <a:ext uri="{FF2B5EF4-FFF2-40B4-BE49-F238E27FC236}">
              <a16:creationId xmlns:a16="http://schemas.microsoft.com/office/drawing/2014/main" id="{FD89B21F-0C1E-4C91-9E09-A8A8C90E307C}"/>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a:extLst>
            <a:ext uri="{FF2B5EF4-FFF2-40B4-BE49-F238E27FC236}">
              <a16:creationId xmlns:a16="http://schemas.microsoft.com/office/drawing/2014/main" id="{FB3D83AA-4026-48A2-9396-360005E2167F}"/>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a:extLst>
            <a:ext uri="{FF2B5EF4-FFF2-40B4-BE49-F238E27FC236}">
              <a16:creationId xmlns:a16="http://schemas.microsoft.com/office/drawing/2014/main" id="{A8F07D98-BA3A-4FB4-AD0F-B92CCCF2BAD4}"/>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3" name="テキスト ボックス 532">
          <a:extLst>
            <a:ext uri="{FF2B5EF4-FFF2-40B4-BE49-F238E27FC236}">
              <a16:creationId xmlns:a16="http://schemas.microsoft.com/office/drawing/2014/main" id="{C2603F7F-D57D-4482-9CD6-26C92DD7C2FF}"/>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77850E31-8D9C-469A-9F73-07EEF6E62805}"/>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5" name="テキスト ボックス 534">
          <a:extLst>
            <a:ext uri="{FF2B5EF4-FFF2-40B4-BE49-F238E27FC236}">
              <a16:creationId xmlns:a16="http://schemas.microsoft.com/office/drawing/2014/main" id="{137346D3-BFC5-4691-9E48-E1627C16D7D0}"/>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保健センター・保健所】&#10;有形固定資産減価償却率グラフ枠">
          <a:extLst>
            <a:ext uri="{FF2B5EF4-FFF2-40B4-BE49-F238E27FC236}">
              <a16:creationId xmlns:a16="http://schemas.microsoft.com/office/drawing/2014/main" id="{AB484C73-B921-4BEE-8180-987476570362}"/>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537" name="直線コネクタ 536">
          <a:extLst>
            <a:ext uri="{FF2B5EF4-FFF2-40B4-BE49-F238E27FC236}">
              <a16:creationId xmlns:a16="http://schemas.microsoft.com/office/drawing/2014/main" id="{2DED255B-80D8-4C3B-B2D2-4662B869A050}"/>
            </a:ext>
          </a:extLst>
        </xdr:cNvPr>
        <xdr:cNvCxnSpPr/>
      </xdr:nvCxnSpPr>
      <xdr:spPr>
        <a:xfrm flipV="1">
          <a:off x="14696439" y="8905875"/>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8" name="【保健センター・保健所】&#10;有形固定資産減価償却率最小値テキスト">
          <a:extLst>
            <a:ext uri="{FF2B5EF4-FFF2-40B4-BE49-F238E27FC236}">
              <a16:creationId xmlns:a16="http://schemas.microsoft.com/office/drawing/2014/main" id="{E6320968-DF21-4FC1-AEC1-DB18DE962AF2}"/>
            </a:ext>
          </a:extLst>
        </xdr:cNvPr>
        <xdr:cNvSpPr txBox="1"/>
      </xdr:nvSpPr>
      <xdr:spPr>
        <a:xfrm>
          <a:off x="147351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9" name="直線コネクタ 538">
          <a:extLst>
            <a:ext uri="{FF2B5EF4-FFF2-40B4-BE49-F238E27FC236}">
              <a16:creationId xmlns:a16="http://schemas.microsoft.com/office/drawing/2014/main" id="{8477FF6A-F38C-4BCD-9949-7433BA134DA8}"/>
            </a:ext>
          </a:extLst>
        </xdr:cNvPr>
        <xdr:cNvCxnSpPr/>
      </xdr:nvCxnSpPr>
      <xdr:spPr>
        <a:xfrm>
          <a:off x="14611350"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540" name="【保健センター・保健所】&#10;有形固定資産減価償却率最大値テキスト">
          <a:extLst>
            <a:ext uri="{FF2B5EF4-FFF2-40B4-BE49-F238E27FC236}">
              <a16:creationId xmlns:a16="http://schemas.microsoft.com/office/drawing/2014/main" id="{B50F78AD-2B38-42F9-AD7F-3EA8B77205C1}"/>
            </a:ext>
          </a:extLst>
        </xdr:cNvPr>
        <xdr:cNvSpPr txBox="1"/>
      </xdr:nvSpPr>
      <xdr:spPr>
        <a:xfrm>
          <a:off x="14735175" y="869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541" name="直線コネクタ 540">
          <a:extLst>
            <a:ext uri="{FF2B5EF4-FFF2-40B4-BE49-F238E27FC236}">
              <a16:creationId xmlns:a16="http://schemas.microsoft.com/office/drawing/2014/main" id="{77A95A2E-E0DF-4B44-B60E-74D3FD6531CE}"/>
            </a:ext>
          </a:extLst>
        </xdr:cNvPr>
        <xdr:cNvCxnSpPr/>
      </xdr:nvCxnSpPr>
      <xdr:spPr>
        <a:xfrm>
          <a:off x="14611350" y="89058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42562</xdr:rowOff>
    </xdr:from>
    <xdr:ext cx="405111" cy="259045"/>
    <xdr:sp macro="" textlink="">
      <xdr:nvSpPr>
        <xdr:cNvPr id="542" name="【保健センター・保健所】&#10;有形固定資産減価償却率平均値テキスト">
          <a:extLst>
            <a:ext uri="{FF2B5EF4-FFF2-40B4-BE49-F238E27FC236}">
              <a16:creationId xmlns:a16="http://schemas.microsoft.com/office/drawing/2014/main" id="{841C13E5-02DD-4BC3-ABF6-625C11F09B9A}"/>
            </a:ext>
          </a:extLst>
        </xdr:cNvPr>
        <xdr:cNvSpPr txBox="1"/>
      </xdr:nvSpPr>
      <xdr:spPr>
        <a:xfrm>
          <a:off x="14735175" y="9446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19685</xdr:rowOff>
    </xdr:from>
    <xdr:to>
      <xdr:col>85</xdr:col>
      <xdr:colOff>177800</xdr:colOff>
      <xdr:row>59</xdr:row>
      <xdr:rowOff>121285</xdr:rowOff>
    </xdr:to>
    <xdr:sp macro="" textlink="">
      <xdr:nvSpPr>
        <xdr:cNvPr id="543" name="フローチャート: 判断 542">
          <a:extLst>
            <a:ext uri="{FF2B5EF4-FFF2-40B4-BE49-F238E27FC236}">
              <a16:creationId xmlns:a16="http://schemas.microsoft.com/office/drawing/2014/main" id="{63D4346B-0CEC-46A1-BEC9-7109B8FA3B4D}"/>
            </a:ext>
          </a:extLst>
        </xdr:cNvPr>
        <xdr:cNvSpPr/>
      </xdr:nvSpPr>
      <xdr:spPr>
        <a:xfrm>
          <a:off x="14649450" y="958278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544" name="フローチャート: 判断 543">
          <a:extLst>
            <a:ext uri="{FF2B5EF4-FFF2-40B4-BE49-F238E27FC236}">
              <a16:creationId xmlns:a16="http://schemas.microsoft.com/office/drawing/2014/main" id="{B14B9B9D-ACCF-4031-9597-11FFA1CAD4F7}"/>
            </a:ext>
          </a:extLst>
        </xdr:cNvPr>
        <xdr:cNvSpPr/>
      </xdr:nvSpPr>
      <xdr:spPr>
        <a:xfrm>
          <a:off x="13887450" y="95561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147320</xdr:rowOff>
    </xdr:from>
    <xdr:to>
      <xdr:col>76</xdr:col>
      <xdr:colOff>165100</xdr:colOff>
      <xdr:row>59</xdr:row>
      <xdr:rowOff>77470</xdr:rowOff>
    </xdr:to>
    <xdr:sp macro="" textlink="">
      <xdr:nvSpPr>
        <xdr:cNvPr id="545" name="フローチャート: 判断 544">
          <a:extLst>
            <a:ext uri="{FF2B5EF4-FFF2-40B4-BE49-F238E27FC236}">
              <a16:creationId xmlns:a16="http://schemas.microsoft.com/office/drawing/2014/main" id="{95C9BBE5-8C2B-4951-B420-1EA0667EF74F}"/>
            </a:ext>
          </a:extLst>
        </xdr:cNvPr>
        <xdr:cNvSpPr/>
      </xdr:nvSpPr>
      <xdr:spPr>
        <a:xfrm>
          <a:off x="13096875" y="95453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160655</xdr:rowOff>
    </xdr:from>
    <xdr:to>
      <xdr:col>72</xdr:col>
      <xdr:colOff>38100</xdr:colOff>
      <xdr:row>59</xdr:row>
      <xdr:rowOff>90805</xdr:rowOff>
    </xdr:to>
    <xdr:sp macro="" textlink="">
      <xdr:nvSpPr>
        <xdr:cNvPr id="546" name="フローチャート: 判断 545">
          <a:extLst>
            <a:ext uri="{FF2B5EF4-FFF2-40B4-BE49-F238E27FC236}">
              <a16:creationId xmlns:a16="http://schemas.microsoft.com/office/drawing/2014/main" id="{EBA7E205-6662-4F09-849F-ABBDB0B3291F}"/>
            </a:ext>
          </a:extLst>
        </xdr:cNvPr>
        <xdr:cNvSpPr/>
      </xdr:nvSpPr>
      <xdr:spPr>
        <a:xfrm>
          <a:off x="12296775" y="956500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124460</xdr:rowOff>
    </xdr:from>
    <xdr:to>
      <xdr:col>67</xdr:col>
      <xdr:colOff>101600</xdr:colOff>
      <xdr:row>59</xdr:row>
      <xdr:rowOff>54610</xdr:rowOff>
    </xdr:to>
    <xdr:sp macro="" textlink="">
      <xdr:nvSpPr>
        <xdr:cNvPr id="547" name="フローチャート: 判断 546">
          <a:extLst>
            <a:ext uri="{FF2B5EF4-FFF2-40B4-BE49-F238E27FC236}">
              <a16:creationId xmlns:a16="http://schemas.microsoft.com/office/drawing/2014/main" id="{A0423804-2E2B-457C-9548-B4375BAC2F59}"/>
            </a:ext>
          </a:extLst>
        </xdr:cNvPr>
        <xdr:cNvSpPr/>
      </xdr:nvSpPr>
      <xdr:spPr>
        <a:xfrm>
          <a:off x="11487150" y="95224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5519F455-74DF-480E-9D5B-48EC52B23CE8}"/>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D4AE1522-0185-494D-90AB-5723EE11F8F3}"/>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595CF899-8CD9-4C5C-A65D-8EDC6130168F}"/>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EC073817-5BD7-42E9-B085-9C51973FA349}"/>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EE7B8FC3-E4A8-40CD-86CE-380A350C5885}"/>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73025</xdr:rowOff>
    </xdr:from>
    <xdr:to>
      <xdr:col>85</xdr:col>
      <xdr:colOff>177800</xdr:colOff>
      <xdr:row>61</xdr:row>
      <xdr:rowOff>3175</xdr:rowOff>
    </xdr:to>
    <xdr:sp macro="" textlink="">
      <xdr:nvSpPr>
        <xdr:cNvPr id="553" name="楕円 552">
          <a:extLst>
            <a:ext uri="{FF2B5EF4-FFF2-40B4-BE49-F238E27FC236}">
              <a16:creationId xmlns:a16="http://schemas.microsoft.com/office/drawing/2014/main" id="{EF649338-4213-4D41-B418-A47334823970}"/>
            </a:ext>
          </a:extLst>
        </xdr:cNvPr>
        <xdr:cNvSpPr/>
      </xdr:nvSpPr>
      <xdr:spPr>
        <a:xfrm>
          <a:off x="14649450" y="97980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51452</xdr:rowOff>
    </xdr:from>
    <xdr:ext cx="405111" cy="259045"/>
    <xdr:sp macro="" textlink="">
      <xdr:nvSpPr>
        <xdr:cNvPr id="554" name="【保健センター・保健所】&#10;有形固定資産減価償却率該当値テキスト">
          <a:extLst>
            <a:ext uri="{FF2B5EF4-FFF2-40B4-BE49-F238E27FC236}">
              <a16:creationId xmlns:a16="http://schemas.microsoft.com/office/drawing/2014/main" id="{69BCCE20-BF7F-45CD-A4A5-2AADDCB730BB}"/>
            </a:ext>
          </a:extLst>
        </xdr:cNvPr>
        <xdr:cNvSpPr txBox="1"/>
      </xdr:nvSpPr>
      <xdr:spPr>
        <a:xfrm>
          <a:off x="14735175"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65405</xdr:rowOff>
    </xdr:from>
    <xdr:to>
      <xdr:col>81</xdr:col>
      <xdr:colOff>101600</xdr:colOff>
      <xdr:row>60</xdr:row>
      <xdr:rowOff>167005</xdr:rowOff>
    </xdr:to>
    <xdr:sp macro="" textlink="">
      <xdr:nvSpPr>
        <xdr:cNvPr id="555" name="楕円 554">
          <a:extLst>
            <a:ext uri="{FF2B5EF4-FFF2-40B4-BE49-F238E27FC236}">
              <a16:creationId xmlns:a16="http://schemas.microsoft.com/office/drawing/2014/main" id="{E4AA50CC-A351-4583-8A87-C93D77F7BF83}"/>
            </a:ext>
          </a:extLst>
        </xdr:cNvPr>
        <xdr:cNvSpPr/>
      </xdr:nvSpPr>
      <xdr:spPr>
        <a:xfrm>
          <a:off x="13887450" y="97936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116205</xdr:rowOff>
    </xdr:from>
    <xdr:to>
      <xdr:col>85</xdr:col>
      <xdr:colOff>127000</xdr:colOff>
      <xdr:row>60</xdr:row>
      <xdr:rowOff>123825</xdr:rowOff>
    </xdr:to>
    <xdr:cxnSp macro="">
      <xdr:nvCxnSpPr>
        <xdr:cNvPr id="556" name="直線コネクタ 555">
          <a:extLst>
            <a:ext uri="{FF2B5EF4-FFF2-40B4-BE49-F238E27FC236}">
              <a16:creationId xmlns:a16="http://schemas.microsoft.com/office/drawing/2014/main" id="{02A2CA09-B1BC-4476-8575-DA67DA147D1C}"/>
            </a:ext>
          </a:extLst>
        </xdr:cNvPr>
        <xdr:cNvCxnSpPr/>
      </xdr:nvCxnSpPr>
      <xdr:spPr>
        <a:xfrm>
          <a:off x="13935075" y="9841230"/>
          <a:ext cx="7620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23495</xdr:rowOff>
    </xdr:from>
    <xdr:to>
      <xdr:col>76</xdr:col>
      <xdr:colOff>165100</xdr:colOff>
      <xdr:row>60</xdr:row>
      <xdr:rowOff>125095</xdr:rowOff>
    </xdr:to>
    <xdr:sp macro="" textlink="">
      <xdr:nvSpPr>
        <xdr:cNvPr id="557" name="楕円 556">
          <a:extLst>
            <a:ext uri="{FF2B5EF4-FFF2-40B4-BE49-F238E27FC236}">
              <a16:creationId xmlns:a16="http://schemas.microsoft.com/office/drawing/2014/main" id="{DE92A3E7-9CFD-471A-96F5-CE6CBC22494C}"/>
            </a:ext>
          </a:extLst>
        </xdr:cNvPr>
        <xdr:cNvSpPr/>
      </xdr:nvSpPr>
      <xdr:spPr>
        <a:xfrm>
          <a:off x="13096875" y="97516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74295</xdr:rowOff>
    </xdr:from>
    <xdr:to>
      <xdr:col>81</xdr:col>
      <xdr:colOff>50800</xdr:colOff>
      <xdr:row>60</xdr:row>
      <xdr:rowOff>116205</xdr:rowOff>
    </xdr:to>
    <xdr:cxnSp macro="">
      <xdr:nvCxnSpPr>
        <xdr:cNvPr id="558" name="直線コネクタ 557">
          <a:extLst>
            <a:ext uri="{FF2B5EF4-FFF2-40B4-BE49-F238E27FC236}">
              <a16:creationId xmlns:a16="http://schemas.microsoft.com/office/drawing/2014/main" id="{A8F12848-ECC5-4BC0-85F0-0A61E3957E11}"/>
            </a:ext>
          </a:extLst>
        </xdr:cNvPr>
        <xdr:cNvCxnSpPr/>
      </xdr:nvCxnSpPr>
      <xdr:spPr>
        <a:xfrm>
          <a:off x="13144500" y="9799320"/>
          <a:ext cx="79057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158750</xdr:rowOff>
    </xdr:from>
    <xdr:to>
      <xdr:col>72</xdr:col>
      <xdr:colOff>38100</xdr:colOff>
      <xdr:row>60</xdr:row>
      <xdr:rowOff>88900</xdr:rowOff>
    </xdr:to>
    <xdr:sp macro="" textlink="">
      <xdr:nvSpPr>
        <xdr:cNvPr id="559" name="楕円 558">
          <a:extLst>
            <a:ext uri="{FF2B5EF4-FFF2-40B4-BE49-F238E27FC236}">
              <a16:creationId xmlns:a16="http://schemas.microsoft.com/office/drawing/2014/main" id="{CCFB1FA2-AD0F-4DF2-A131-FBA7C5138AF8}"/>
            </a:ext>
          </a:extLst>
        </xdr:cNvPr>
        <xdr:cNvSpPr/>
      </xdr:nvSpPr>
      <xdr:spPr>
        <a:xfrm>
          <a:off x="12296775" y="97250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38100</xdr:rowOff>
    </xdr:from>
    <xdr:to>
      <xdr:col>76</xdr:col>
      <xdr:colOff>114300</xdr:colOff>
      <xdr:row>60</xdr:row>
      <xdr:rowOff>74295</xdr:rowOff>
    </xdr:to>
    <xdr:cxnSp macro="">
      <xdr:nvCxnSpPr>
        <xdr:cNvPr id="560" name="直線コネクタ 559">
          <a:extLst>
            <a:ext uri="{FF2B5EF4-FFF2-40B4-BE49-F238E27FC236}">
              <a16:creationId xmlns:a16="http://schemas.microsoft.com/office/drawing/2014/main" id="{4B5DFE45-6557-4CEA-ABFA-F4BAEF1B1CF8}"/>
            </a:ext>
          </a:extLst>
        </xdr:cNvPr>
        <xdr:cNvCxnSpPr/>
      </xdr:nvCxnSpPr>
      <xdr:spPr>
        <a:xfrm>
          <a:off x="12344400" y="9763125"/>
          <a:ext cx="8001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128270</xdr:rowOff>
    </xdr:from>
    <xdr:to>
      <xdr:col>67</xdr:col>
      <xdr:colOff>101600</xdr:colOff>
      <xdr:row>60</xdr:row>
      <xdr:rowOff>58420</xdr:rowOff>
    </xdr:to>
    <xdr:sp macro="" textlink="">
      <xdr:nvSpPr>
        <xdr:cNvPr id="561" name="楕円 560">
          <a:extLst>
            <a:ext uri="{FF2B5EF4-FFF2-40B4-BE49-F238E27FC236}">
              <a16:creationId xmlns:a16="http://schemas.microsoft.com/office/drawing/2014/main" id="{5095AF5B-313D-42E3-AE7B-F5048A061D84}"/>
            </a:ext>
          </a:extLst>
        </xdr:cNvPr>
        <xdr:cNvSpPr/>
      </xdr:nvSpPr>
      <xdr:spPr>
        <a:xfrm>
          <a:off x="11487150" y="96881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7620</xdr:rowOff>
    </xdr:from>
    <xdr:to>
      <xdr:col>71</xdr:col>
      <xdr:colOff>177800</xdr:colOff>
      <xdr:row>60</xdr:row>
      <xdr:rowOff>38100</xdr:rowOff>
    </xdr:to>
    <xdr:cxnSp macro="">
      <xdr:nvCxnSpPr>
        <xdr:cNvPr id="562" name="直線コネクタ 561">
          <a:extLst>
            <a:ext uri="{FF2B5EF4-FFF2-40B4-BE49-F238E27FC236}">
              <a16:creationId xmlns:a16="http://schemas.microsoft.com/office/drawing/2014/main" id="{126386F0-F7D1-451D-8E5A-C99F05590D74}"/>
            </a:ext>
          </a:extLst>
        </xdr:cNvPr>
        <xdr:cNvCxnSpPr/>
      </xdr:nvCxnSpPr>
      <xdr:spPr>
        <a:xfrm>
          <a:off x="11534775" y="9735820"/>
          <a:ext cx="809625"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101617</xdr:rowOff>
    </xdr:from>
    <xdr:ext cx="405111" cy="259045"/>
    <xdr:sp macro="" textlink="">
      <xdr:nvSpPr>
        <xdr:cNvPr id="563" name="n_1aveValue【保健センター・保健所】&#10;有形固定資産減価償却率">
          <a:extLst>
            <a:ext uri="{FF2B5EF4-FFF2-40B4-BE49-F238E27FC236}">
              <a16:creationId xmlns:a16="http://schemas.microsoft.com/office/drawing/2014/main" id="{76ACA4FF-A39D-45D4-A9A0-138F281A55B1}"/>
            </a:ext>
          </a:extLst>
        </xdr:cNvPr>
        <xdr:cNvSpPr txBox="1"/>
      </xdr:nvSpPr>
      <xdr:spPr>
        <a:xfrm>
          <a:off x="13745219"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93997</xdr:rowOff>
    </xdr:from>
    <xdr:ext cx="405111" cy="259045"/>
    <xdr:sp macro="" textlink="">
      <xdr:nvSpPr>
        <xdr:cNvPr id="564" name="n_2aveValue【保健センター・保健所】&#10;有形固定資産減価償却率">
          <a:extLst>
            <a:ext uri="{FF2B5EF4-FFF2-40B4-BE49-F238E27FC236}">
              <a16:creationId xmlns:a16="http://schemas.microsoft.com/office/drawing/2014/main" id="{1EDF5442-32CD-4B7B-A8FD-800952F5805B}"/>
            </a:ext>
          </a:extLst>
        </xdr:cNvPr>
        <xdr:cNvSpPr txBox="1"/>
      </xdr:nvSpPr>
      <xdr:spPr>
        <a:xfrm>
          <a:off x="12964169" y="933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107332</xdr:rowOff>
    </xdr:from>
    <xdr:ext cx="405111" cy="259045"/>
    <xdr:sp macro="" textlink="">
      <xdr:nvSpPr>
        <xdr:cNvPr id="565" name="n_3aveValue【保健センター・保健所】&#10;有形固定資産減価償却率">
          <a:extLst>
            <a:ext uri="{FF2B5EF4-FFF2-40B4-BE49-F238E27FC236}">
              <a16:creationId xmlns:a16="http://schemas.microsoft.com/office/drawing/2014/main" id="{D1CAD9F6-8ACD-4863-8EAB-497FB81D2759}"/>
            </a:ext>
          </a:extLst>
        </xdr:cNvPr>
        <xdr:cNvSpPr txBox="1"/>
      </xdr:nvSpPr>
      <xdr:spPr>
        <a:xfrm>
          <a:off x="12164069" y="9343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71137</xdr:rowOff>
    </xdr:from>
    <xdr:ext cx="405111" cy="259045"/>
    <xdr:sp macro="" textlink="">
      <xdr:nvSpPr>
        <xdr:cNvPr id="566" name="n_4aveValue【保健センター・保健所】&#10;有形固定資産減価償却率">
          <a:extLst>
            <a:ext uri="{FF2B5EF4-FFF2-40B4-BE49-F238E27FC236}">
              <a16:creationId xmlns:a16="http://schemas.microsoft.com/office/drawing/2014/main" id="{C0098487-34CE-4086-A5ED-48F9B3CB855A}"/>
            </a:ext>
          </a:extLst>
        </xdr:cNvPr>
        <xdr:cNvSpPr txBox="1"/>
      </xdr:nvSpPr>
      <xdr:spPr>
        <a:xfrm>
          <a:off x="11354444" y="930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158132</xdr:rowOff>
    </xdr:from>
    <xdr:ext cx="405111" cy="259045"/>
    <xdr:sp macro="" textlink="">
      <xdr:nvSpPr>
        <xdr:cNvPr id="567" name="n_1mainValue【保健センター・保健所】&#10;有形固定資産減価償却率">
          <a:extLst>
            <a:ext uri="{FF2B5EF4-FFF2-40B4-BE49-F238E27FC236}">
              <a16:creationId xmlns:a16="http://schemas.microsoft.com/office/drawing/2014/main" id="{14B50C63-5493-4B15-8D28-36FB79799A94}"/>
            </a:ext>
          </a:extLst>
        </xdr:cNvPr>
        <xdr:cNvSpPr txBox="1"/>
      </xdr:nvSpPr>
      <xdr:spPr>
        <a:xfrm>
          <a:off x="13745219" y="9886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116222</xdr:rowOff>
    </xdr:from>
    <xdr:ext cx="405111" cy="259045"/>
    <xdr:sp macro="" textlink="">
      <xdr:nvSpPr>
        <xdr:cNvPr id="568" name="n_2mainValue【保健センター・保健所】&#10;有形固定資産減価償却率">
          <a:extLst>
            <a:ext uri="{FF2B5EF4-FFF2-40B4-BE49-F238E27FC236}">
              <a16:creationId xmlns:a16="http://schemas.microsoft.com/office/drawing/2014/main" id="{36F8CD84-60CA-4945-9FE3-77D99FAC9BED}"/>
            </a:ext>
          </a:extLst>
        </xdr:cNvPr>
        <xdr:cNvSpPr txBox="1"/>
      </xdr:nvSpPr>
      <xdr:spPr>
        <a:xfrm>
          <a:off x="12964169" y="984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80027</xdr:rowOff>
    </xdr:from>
    <xdr:ext cx="405111" cy="259045"/>
    <xdr:sp macro="" textlink="">
      <xdr:nvSpPr>
        <xdr:cNvPr id="569" name="n_3mainValue【保健センター・保健所】&#10;有形固定資産減価償却率">
          <a:extLst>
            <a:ext uri="{FF2B5EF4-FFF2-40B4-BE49-F238E27FC236}">
              <a16:creationId xmlns:a16="http://schemas.microsoft.com/office/drawing/2014/main" id="{B140929F-E60C-49E0-9E75-FDDC185D6AB7}"/>
            </a:ext>
          </a:extLst>
        </xdr:cNvPr>
        <xdr:cNvSpPr txBox="1"/>
      </xdr:nvSpPr>
      <xdr:spPr>
        <a:xfrm>
          <a:off x="12164069" y="980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49547</xdr:rowOff>
    </xdr:from>
    <xdr:ext cx="405111" cy="259045"/>
    <xdr:sp macro="" textlink="">
      <xdr:nvSpPr>
        <xdr:cNvPr id="570" name="n_4mainValue【保健センター・保健所】&#10;有形固定資産減価償却率">
          <a:extLst>
            <a:ext uri="{FF2B5EF4-FFF2-40B4-BE49-F238E27FC236}">
              <a16:creationId xmlns:a16="http://schemas.microsoft.com/office/drawing/2014/main" id="{C5763713-FDBF-4096-B49A-4CC3E4B8B370}"/>
            </a:ext>
          </a:extLst>
        </xdr:cNvPr>
        <xdr:cNvSpPr txBox="1"/>
      </xdr:nvSpPr>
      <xdr:spPr>
        <a:xfrm>
          <a:off x="113544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C4D21762-D75D-4FE9-84E6-6C60CEB0AFB8}"/>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AF06B5A9-275A-43C1-B26B-DB6AD7DB927B}"/>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C5DEB982-3C2C-4535-8D2A-0AA1D9D35FBA}"/>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A1980ED5-C714-4F34-A680-3FC0AB279149}"/>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6F84CD93-574A-40DB-AB0F-0EADC9B56A21}"/>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20BCBBBE-8E8A-4B2A-8200-3622E96820B4}"/>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6B4D9EC8-F971-4140-8F61-43BFF2F00367}"/>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4A493D10-D1A0-4021-A4CB-615F98176FB9}"/>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49F9B316-B025-4C26-9BEC-AF3DBF14B2FC}"/>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59B01073-1CB4-4063-900D-02C35577922D}"/>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581" name="直線コネクタ 580">
          <a:extLst>
            <a:ext uri="{FF2B5EF4-FFF2-40B4-BE49-F238E27FC236}">
              <a16:creationId xmlns:a16="http://schemas.microsoft.com/office/drawing/2014/main" id="{EE75F4E9-9AE5-4703-91D1-00EE03ECF7E7}"/>
            </a:ext>
          </a:extLst>
        </xdr:cNvPr>
        <xdr:cNvCxnSpPr/>
      </xdr:nvCxnSpPr>
      <xdr:spPr>
        <a:xfrm>
          <a:off x="16459200" y="1026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82" name="テキスト ボックス 581">
          <a:extLst>
            <a:ext uri="{FF2B5EF4-FFF2-40B4-BE49-F238E27FC236}">
              <a16:creationId xmlns:a16="http://schemas.microsoft.com/office/drawing/2014/main" id="{27FC40E4-4491-4BD0-9856-98BA2794468C}"/>
            </a:ext>
          </a:extLst>
        </xdr:cNvPr>
        <xdr:cNvSpPr txBox="1"/>
      </xdr:nvSpPr>
      <xdr:spPr>
        <a:xfrm>
          <a:off x="16052346" y="1013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1854D6A9-868F-4916-AE02-CC9293D7C59F}"/>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1BC0EEA6-65EB-433B-BC47-373E90DAEFCC}"/>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5" name="直線コネクタ 584">
          <a:extLst>
            <a:ext uri="{FF2B5EF4-FFF2-40B4-BE49-F238E27FC236}">
              <a16:creationId xmlns:a16="http://schemas.microsoft.com/office/drawing/2014/main" id="{89354C07-8295-4153-A0C7-ABFBFB5A7DD3}"/>
            </a:ext>
          </a:extLst>
        </xdr:cNvPr>
        <xdr:cNvCxnSpPr/>
      </xdr:nvCxnSpPr>
      <xdr:spPr>
        <a:xfrm>
          <a:off x="16459200" y="9191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6" name="テキスト ボックス 585">
          <a:extLst>
            <a:ext uri="{FF2B5EF4-FFF2-40B4-BE49-F238E27FC236}">
              <a16:creationId xmlns:a16="http://schemas.microsoft.com/office/drawing/2014/main" id="{9933F3EF-0111-4C02-A556-B82926CE61CA}"/>
            </a:ext>
          </a:extLst>
        </xdr:cNvPr>
        <xdr:cNvSpPr txBox="1"/>
      </xdr:nvSpPr>
      <xdr:spPr>
        <a:xfrm>
          <a:off x="16052346" y="905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AB6725E6-D5B9-437D-AF6D-A499298E8110}"/>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451ACA93-98ED-44AD-B715-F13C93FB44D7}"/>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a:extLst>
            <a:ext uri="{FF2B5EF4-FFF2-40B4-BE49-F238E27FC236}">
              <a16:creationId xmlns:a16="http://schemas.microsoft.com/office/drawing/2014/main" id="{109B1BD3-A801-472F-A21C-4B1A10ECAB2F}"/>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149161</xdr:rowOff>
    </xdr:from>
    <xdr:to>
      <xdr:col>116</xdr:col>
      <xdr:colOff>62864</xdr:colOff>
      <xdr:row>63</xdr:row>
      <xdr:rowOff>46863</xdr:rowOff>
    </xdr:to>
    <xdr:cxnSp macro="">
      <xdr:nvCxnSpPr>
        <xdr:cNvPr id="590" name="直線コネクタ 589">
          <a:extLst>
            <a:ext uri="{FF2B5EF4-FFF2-40B4-BE49-F238E27FC236}">
              <a16:creationId xmlns:a16="http://schemas.microsoft.com/office/drawing/2014/main" id="{3260C721-D8EA-41B7-9BEC-D6EA3F334320}"/>
            </a:ext>
          </a:extLst>
        </xdr:cNvPr>
        <xdr:cNvCxnSpPr/>
      </xdr:nvCxnSpPr>
      <xdr:spPr>
        <a:xfrm flipV="1">
          <a:off x="19954239" y="9061386"/>
          <a:ext cx="0" cy="1199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591" name="【保健センター・保健所】&#10;一人当たり面積最小値テキスト">
          <a:extLst>
            <a:ext uri="{FF2B5EF4-FFF2-40B4-BE49-F238E27FC236}">
              <a16:creationId xmlns:a16="http://schemas.microsoft.com/office/drawing/2014/main" id="{44C5446F-F02E-439A-B311-416AB22E126C}"/>
            </a:ext>
          </a:extLst>
        </xdr:cNvPr>
        <xdr:cNvSpPr txBox="1"/>
      </xdr:nvSpPr>
      <xdr:spPr>
        <a:xfrm>
          <a:off x="19992975"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592" name="直線コネクタ 591">
          <a:extLst>
            <a:ext uri="{FF2B5EF4-FFF2-40B4-BE49-F238E27FC236}">
              <a16:creationId xmlns:a16="http://schemas.microsoft.com/office/drawing/2014/main" id="{246C3A2C-8DB9-41C9-BE4A-20423BDF2851}"/>
            </a:ext>
          </a:extLst>
        </xdr:cNvPr>
        <xdr:cNvCxnSpPr/>
      </xdr:nvCxnSpPr>
      <xdr:spPr>
        <a:xfrm>
          <a:off x="19878675" y="102608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95838</xdr:rowOff>
    </xdr:from>
    <xdr:ext cx="469744" cy="259045"/>
    <xdr:sp macro="" textlink="">
      <xdr:nvSpPr>
        <xdr:cNvPr id="593" name="【保健センター・保健所】&#10;一人当たり面積最大値テキスト">
          <a:extLst>
            <a:ext uri="{FF2B5EF4-FFF2-40B4-BE49-F238E27FC236}">
              <a16:creationId xmlns:a16="http://schemas.microsoft.com/office/drawing/2014/main" id="{B93EF7B7-E7E4-4103-B35A-FD4A926BA962}"/>
            </a:ext>
          </a:extLst>
        </xdr:cNvPr>
        <xdr:cNvSpPr txBox="1"/>
      </xdr:nvSpPr>
      <xdr:spPr>
        <a:xfrm>
          <a:off x="19992975" y="884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149161</xdr:rowOff>
    </xdr:from>
    <xdr:to>
      <xdr:col>116</xdr:col>
      <xdr:colOff>152400</xdr:colOff>
      <xdr:row>55</xdr:row>
      <xdr:rowOff>149161</xdr:rowOff>
    </xdr:to>
    <xdr:cxnSp macro="">
      <xdr:nvCxnSpPr>
        <xdr:cNvPr id="594" name="直線コネクタ 593">
          <a:extLst>
            <a:ext uri="{FF2B5EF4-FFF2-40B4-BE49-F238E27FC236}">
              <a16:creationId xmlns:a16="http://schemas.microsoft.com/office/drawing/2014/main" id="{CFC2F283-51BC-443D-90EF-AC86AC20F339}"/>
            </a:ext>
          </a:extLst>
        </xdr:cNvPr>
        <xdr:cNvCxnSpPr/>
      </xdr:nvCxnSpPr>
      <xdr:spPr>
        <a:xfrm>
          <a:off x="19878675" y="90613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82948</xdr:rowOff>
    </xdr:from>
    <xdr:ext cx="469744" cy="259045"/>
    <xdr:sp macro="" textlink="">
      <xdr:nvSpPr>
        <xdr:cNvPr id="595" name="【保健センター・保健所】&#10;一人当たり面積平均値テキスト">
          <a:extLst>
            <a:ext uri="{FF2B5EF4-FFF2-40B4-BE49-F238E27FC236}">
              <a16:creationId xmlns:a16="http://schemas.microsoft.com/office/drawing/2014/main" id="{C5AE75CA-A52C-4AED-B99E-7A88408930A8}"/>
            </a:ext>
          </a:extLst>
        </xdr:cNvPr>
        <xdr:cNvSpPr txBox="1"/>
      </xdr:nvSpPr>
      <xdr:spPr>
        <a:xfrm>
          <a:off x="19992975" y="98111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60071</xdr:rowOff>
    </xdr:from>
    <xdr:to>
      <xdr:col>116</xdr:col>
      <xdr:colOff>114300</xdr:colOff>
      <xdr:row>61</xdr:row>
      <xdr:rowOff>161671</xdr:rowOff>
    </xdr:to>
    <xdr:sp macro="" textlink="">
      <xdr:nvSpPr>
        <xdr:cNvPr id="596" name="フローチャート: 判断 595">
          <a:extLst>
            <a:ext uri="{FF2B5EF4-FFF2-40B4-BE49-F238E27FC236}">
              <a16:creationId xmlns:a16="http://schemas.microsoft.com/office/drawing/2014/main" id="{08BCD573-05F3-4882-ADB7-861C3DB05FFC}"/>
            </a:ext>
          </a:extLst>
        </xdr:cNvPr>
        <xdr:cNvSpPr/>
      </xdr:nvSpPr>
      <xdr:spPr>
        <a:xfrm>
          <a:off x="19897725" y="994702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80073</xdr:rowOff>
    </xdr:from>
    <xdr:to>
      <xdr:col>112</xdr:col>
      <xdr:colOff>38100</xdr:colOff>
      <xdr:row>62</xdr:row>
      <xdr:rowOff>10223</xdr:rowOff>
    </xdr:to>
    <xdr:sp macro="" textlink="">
      <xdr:nvSpPr>
        <xdr:cNvPr id="597" name="フローチャート: 判断 596">
          <a:extLst>
            <a:ext uri="{FF2B5EF4-FFF2-40B4-BE49-F238E27FC236}">
              <a16:creationId xmlns:a16="http://schemas.microsoft.com/office/drawing/2014/main" id="{6F3409CD-46FA-4CD5-AFD5-385D9CF888EC}"/>
            </a:ext>
          </a:extLst>
        </xdr:cNvPr>
        <xdr:cNvSpPr/>
      </xdr:nvSpPr>
      <xdr:spPr>
        <a:xfrm>
          <a:off x="19154775" y="997019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90360</xdr:rowOff>
    </xdr:from>
    <xdr:to>
      <xdr:col>107</xdr:col>
      <xdr:colOff>101600</xdr:colOff>
      <xdr:row>62</xdr:row>
      <xdr:rowOff>20510</xdr:rowOff>
    </xdr:to>
    <xdr:sp macro="" textlink="">
      <xdr:nvSpPr>
        <xdr:cNvPr id="598" name="フローチャート: 判断 597">
          <a:extLst>
            <a:ext uri="{FF2B5EF4-FFF2-40B4-BE49-F238E27FC236}">
              <a16:creationId xmlns:a16="http://schemas.microsoft.com/office/drawing/2014/main" id="{A3555728-FF2A-4ADB-B9D6-5F9BAE87C39E}"/>
            </a:ext>
          </a:extLst>
        </xdr:cNvPr>
        <xdr:cNvSpPr/>
      </xdr:nvSpPr>
      <xdr:spPr>
        <a:xfrm>
          <a:off x="18345150" y="99741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107506</xdr:rowOff>
    </xdr:from>
    <xdr:to>
      <xdr:col>102</xdr:col>
      <xdr:colOff>165100</xdr:colOff>
      <xdr:row>62</xdr:row>
      <xdr:rowOff>37656</xdr:rowOff>
    </xdr:to>
    <xdr:sp macro="" textlink="">
      <xdr:nvSpPr>
        <xdr:cNvPr id="599" name="フローチャート: 判断 598">
          <a:extLst>
            <a:ext uri="{FF2B5EF4-FFF2-40B4-BE49-F238E27FC236}">
              <a16:creationId xmlns:a16="http://schemas.microsoft.com/office/drawing/2014/main" id="{EFF40A64-47D1-4043-9D77-16608770CC6E}"/>
            </a:ext>
          </a:extLst>
        </xdr:cNvPr>
        <xdr:cNvSpPr/>
      </xdr:nvSpPr>
      <xdr:spPr>
        <a:xfrm>
          <a:off x="17554575" y="99912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116649</xdr:rowOff>
    </xdr:from>
    <xdr:to>
      <xdr:col>98</xdr:col>
      <xdr:colOff>38100</xdr:colOff>
      <xdr:row>62</xdr:row>
      <xdr:rowOff>46799</xdr:rowOff>
    </xdr:to>
    <xdr:sp macro="" textlink="">
      <xdr:nvSpPr>
        <xdr:cNvPr id="600" name="フローチャート: 判断 599">
          <a:extLst>
            <a:ext uri="{FF2B5EF4-FFF2-40B4-BE49-F238E27FC236}">
              <a16:creationId xmlns:a16="http://schemas.microsoft.com/office/drawing/2014/main" id="{7110288F-95B7-4C47-BCFA-7033CE2F90A2}"/>
            </a:ext>
          </a:extLst>
        </xdr:cNvPr>
        <xdr:cNvSpPr/>
      </xdr:nvSpPr>
      <xdr:spPr>
        <a:xfrm>
          <a:off x="16754475" y="1000359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C4244BD3-F9C8-4E9D-A2B5-2BB13C4C0DA5}"/>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14D64728-A418-4B59-AD18-D151DFFAFB89}"/>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A251C8CF-3CC0-4380-8571-3113376D760E}"/>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4DECB0DE-D42A-4954-932D-8099699D2D8F}"/>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1DA2D276-A4EC-4C0E-B99F-FADFEF7D0429}"/>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606" name="楕円 605">
          <a:extLst>
            <a:ext uri="{FF2B5EF4-FFF2-40B4-BE49-F238E27FC236}">
              <a16:creationId xmlns:a16="http://schemas.microsoft.com/office/drawing/2014/main" id="{9F84AFF1-9355-44A5-85C2-714E86F701EE}"/>
            </a:ext>
          </a:extLst>
        </xdr:cNvPr>
        <xdr:cNvSpPr/>
      </xdr:nvSpPr>
      <xdr:spPr>
        <a:xfrm>
          <a:off x="19897725" y="1002906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117365</xdr:rowOff>
    </xdr:from>
    <xdr:ext cx="469744" cy="259045"/>
    <xdr:sp macro="" textlink="">
      <xdr:nvSpPr>
        <xdr:cNvPr id="607" name="【保健センター・保健所】&#10;一人当たり面積該当値テキスト">
          <a:extLst>
            <a:ext uri="{FF2B5EF4-FFF2-40B4-BE49-F238E27FC236}">
              <a16:creationId xmlns:a16="http://schemas.microsoft.com/office/drawing/2014/main" id="{1DDFDBAE-8183-443B-96E4-94FEEA288034}"/>
            </a:ext>
          </a:extLst>
        </xdr:cNvPr>
        <xdr:cNvSpPr txBox="1"/>
      </xdr:nvSpPr>
      <xdr:spPr>
        <a:xfrm>
          <a:off x="19992975" y="1000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141795</xdr:rowOff>
    </xdr:from>
    <xdr:to>
      <xdr:col>112</xdr:col>
      <xdr:colOff>38100</xdr:colOff>
      <xdr:row>62</xdr:row>
      <xdr:rowOff>71945</xdr:rowOff>
    </xdr:to>
    <xdr:sp macro="" textlink="">
      <xdr:nvSpPr>
        <xdr:cNvPr id="608" name="楕円 607">
          <a:extLst>
            <a:ext uri="{FF2B5EF4-FFF2-40B4-BE49-F238E27FC236}">
              <a16:creationId xmlns:a16="http://schemas.microsoft.com/office/drawing/2014/main" id="{1AC393FC-1F6D-4F6E-B2C7-F6D7F7240F10}"/>
            </a:ext>
          </a:extLst>
        </xdr:cNvPr>
        <xdr:cNvSpPr/>
      </xdr:nvSpPr>
      <xdr:spPr>
        <a:xfrm>
          <a:off x="19154775" y="1003192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18288</xdr:rowOff>
    </xdr:from>
    <xdr:to>
      <xdr:col>116</xdr:col>
      <xdr:colOff>63500</xdr:colOff>
      <xdr:row>62</xdr:row>
      <xdr:rowOff>21145</xdr:rowOff>
    </xdr:to>
    <xdr:cxnSp macro="">
      <xdr:nvCxnSpPr>
        <xdr:cNvPr id="609" name="直線コネクタ 608">
          <a:extLst>
            <a:ext uri="{FF2B5EF4-FFF2-40B4-BE49-F238E27FC236}">
              <a16:creationId xmlns:a16="http://schemas.microsoft.com/office/drawing/2014/main" id="{7CB29C9D-B570-4559-81C0-3E6DB6184C85}"/>
            </a:ext>
          </a:extLst>
        </xdr:cNvPr>
        <xdr:cNvCxnSpPr/>
      </xdr:nvCxnSpPr>
      <xdr:spPr>
        <a:xfrm flipV="1">
          <a:off x="19202400" y="10067163"/>
          <a:ext cx="752475"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144653</xdr:rowOff>
    </xdr:from>
    <xdr:to>
      <xdr:col>107</xdr:col>
      <xdr:colOff>101600</xdr:colOff>
      <xdr:row>62</xdr:row>
      <xdr:rowOff>74803</xdr:rowOff>
    </xdr:to>
    <xdr:sp macro="" textlink="">
      <xdr:nvSpPr>
        <xdr:cNvPr id="610" name="楕円 609">
          <a:extLst>
            <a:ext uri="{FF2B5EF4-FFF2-40B4-BE49-F238E27FC236}">
              <a16:creationId xmlns:a16="http://schemas.microsoft.com/office/drawing/2014/main" id="{B02ECD06-C410-48AD-B0AB-F4896E67B63B}"/>
            </a:ext>
          </a:extLst>
        </xdr:cNvPr>
        <xdr:cNvSpPr/>
      </xdr:nvSpPr>
      <xdr:spPr>
        <a:xfrm>
          <a:off x="18345150" y="1002842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21145</xdr:rowOff>
    </xdr:from>
    <xdr:to>
      <xdr:col>111</xdr:col>
      <xdr:colOff>177800</xdr:colOff>
      <xdr:row>62</xdr:row>
      <xdr:rowOff>24003</xdr:rowOff>
    </xdr:to>
    <xdr:cxnSp macro="">
      <xdr:nvCxnSpPr>
        <xdr:cNvPr id="611" name="直線コネクタ 610">
          <a:extLst>
            <a:ext uri="{FF2B5EF4-FFF2-40B4-BE49-F238E27FC236}">
              <a16:creationId xmlns:a16="http://schemas.microsoft.com/office/drawing/2014/main" id="{DC75B183-06A1-4C2B-88E1-402260C17094}"/>
            </a:ext>
          </a:extLst>
        </xdr:cNvPr>
        <xdr:cNvCxnSpPr/>
      </xdr:nvCxnSpPr>
      <xdr:spPr>
        <a:xfrm flipV="1">
          <a:off x="18392775" y="10070020"/>
          <a:ext cx="809625"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149225</xdr:rowOff>
    </xdr:from>
    <xdr:to>
      <xdr:col>102</xdr:col>
      <xdr:colOff>165100</xdr:colOff>
      <xdr:row>62</xdr:row>
      <xdr:rowOff>79375</xdr:rowOff>
    </xdr:to>
    <xdr:sp macro="" textlink="">
      <xdr:nvSpPr>
        <xdr:cNvPr id="612" name="楕円 611">
          <a:extLst>
            <a:ext uri="{FF2B5EF4-FFF2-40B4-BE49-F238E27FC236}">
              <a16:creationId xmlns:a16="http://schemas.microsoft.com/office/drawing/2014/main" id="{278B91C3-348F-444F-87BC-615B12DE7E76}"/>
            </a:ext>
          </a:extLst>
        </xdr:cNvPr>
        <xdr:cNvSpPr/>
      </xdr:nvSpPr>
      <xdr:spPr>
        <a:xfrm>
          <a:off x="17554575" y="100361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24003</xdr:rowOff>
    </xdr:from>
    <xdr:to>
      <xdr:col>107</xdr:col>
      <xdr:colOff>50800</xdr:colOff>
      <xdr:row>62</xdr:row>
      <xdr:rowOff>28575</xdr:rowOff>
    </xdr:to>
    <xdr:cxnSp macro="">
      <xdr:nvCxnSpPr>
        <xdr:cNvPr id="613" name="直線コネクタ 612">
          <a:extLst>
            <a:ext uri="{FF2B5EF4-FFF2-40B4-BE49-F238E27FC236}">
              <a16:creationId xmlns:a16="http://schemas.microsoft.com/office/drawing/2014/main" id="{03F0DE76-6902-48CF-8E3B-D4CE6C81D0B4}"/>
            </a:ext>
          </a:extLst>
        </xdr:cNvPr>
        <xdr:cNvCxnSpPr/>
      </xdr:nvCxnSpPr>
      <xdr:spPr>
        <a:xfrm flipV="1">
          <a:off x="17602200" y="10076053"/>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153226</xdr:rowOff>
    </xdr:from>
    <xdr:to>
      <xdr:col>98</xdr:col>
      <xdr:colOff>38100</xdr:colOff>
      <xdr:row>62</xdr:row>
      <xdr:rowOff>83376</xdr:rowOff>
    </xdr:to>
    <xdr:sp macro="" textlink="">
      <xdr:nvSpPr>
        <xdr:cNvPr id="614" name="楕円 613">
          <a:extLst>
            <a:ext uri="{FF2B5EF4-FFF2-40B4-BE49-F238E27FC236}">
              <a16:creationId xmlns:a16="http://schemas.microsoft.com/office/drawing/2014/main" id="{98FF3E86-25EB-4551-BB4D-DA9806273E29}"/>
            </a:ext>
          </a:extLst>
        </xdr:cNvPr>
        <xdr:cNvSpPr/>
      </xdr:nvSpPr>
      <xdr:spPr>
        <a:xfrm>
          <a:off x="16754475" y="1004017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28575</xdr:rowOff>
    </xdr:from>
    <xdr:to>
      <xdr:col>102</xdr:col>
      <xdr:colOff>114300</xdr:colOff>
      <xdr:row>62</xdr:row>
      <xdr:rowOff>32576</xdr:rowOff>
    </xdr:to>
    <xdr:cxnSp macro="">
      <xdr:nvCxnSpPr>
        <xdr:cNvPr id="615" name="直線コネクタ 614">
          <a:extLst>
            <a:ext uri="{FF2B5EF4-FFF2-40B4-BE49-F238E27FC236}">
              <a16:creationId xmlns:a16="http://schemas.microsoft.com/office/drawing/2014/main" id="{281F5940-5139-4B3E-9842-6A684E117B4D}"/>
            </a:ext>
          </a:extLst>
        </xdr:cNvPr>
        <xdr:cNvCxnSpPr/>
      </xdr:nvCxnSpPr>
      <xdr:spPr>
        <a:xfrm flipV="1">
          <a:off x="16802100" y="10074275"/>
          <a:ext cx="8001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26750</xdr:rowOff>
    </xdr:from>
    <xdr:ext cx="469744" cy="259045"/>
    <xdr:sp macro="" textlink="">
      <xdr:nvSpPr>
        <xdr:cNvPr id="616" name="n_1aveValue【保健センター・保健所】&#10;一人当たり面積">
          <a:extLst>
            <a:ext uri="{FF2B5EF4-FFF2-40B4-BE49-F238E27FC236}">
              <a16:creationId xmlns:a16="http://schemas.microsoft.com/office/drawing/2014/main" id="{77A0D84C-EC4C-4AA4-91D0-89E09942E409}"/>
            </a:ext>
          </a:extLst>
        </xdr:cNvPr>
        <xdr:cNvSpPr txBox="1"/>
      </xdr:nvSpPr>
      <xdr:spPr>
        <a:xfrm>
          <a:off x="18983402" y="9754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37037</xdr:rowOff>
    </xdr:from>
    <xdr:ext cx="469744" cy="259045"/>
    <xdr:sp macro="" textlink="">
      <xdr:nvSpPr>
        <xdr:cNvPr id="617" name="n_2aveValue【保健センター・保健所】&#10;一人当たり面積">
          <a:extLst>
            <a:ext uri="{FF2B5EF4-FFF2-40B4-BE49-F238E27FC236}">
              <a16:creationId xmlns:a16="http://schemas.microsoft.com/office/drawing/2014/main" id="{43CEA884-D965-47E3-BADE-7FBDDDD35876}"/>
            </a:ext>
          </a:extLst>
        </xdr:cNvPr>
        <xdr:cNvSpPr txBox="1"/>
      </xdr:nvSpPr>
      <xdr:spPr>
        <a:xfrm>
          <a:off x="18183302" y="976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54183</xdr:rowOff>
    </xdr:from>
    <xdr:ext cx="469744" cy="259045"/>
    <xdr:sp macro="" textlink="">
      <xdr:nvSpPr>
        <xdr:cNvPr id="618" name="n_3aveValue【保健センター・保健所】&#10;一人当たり面積">
          <a:extLst>
            <a:ext uri="{FF2B5EF4-FFF2-40B4-BE49-F238E27FC236}">
              <a16:creationId xmlns:a16="http://schemas.microsoft.com/office/drawing/2014/main" id="{9F103B0D-0D72-4102-A04F-61DF2D4DB029}"/>
            </a:ext>
          </a:extLst>
        </xdr:cNvPr>
        <xdr:cNvSpPr txBox="1"/>
      </xdr:nvSpPr>
      <xdr:spPr>
        <a:xfrm>
          <a:off x="17383202" y="977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63326</xdr:rowOff>
    </xdr:from>
    <xdr:ext cx="469744" cy="259045"/>
    <xdr:sp macro="" textlink="">
      <xdr:nvSpPr>
        <xdr:cNvPr id="619" name="n_4aveValue【保健センター・保健所】&#10;一人当たり面積">
          <a:extLst>
            <a:ext uri="{FF2B5EF4-FFF2-40B4-BE49-F238E27FC236}">
              <a16:creationId xmlns:a16="http://schemas.microsoft.com/office/drawing/2014/main" id="{C425136C-80F1-4613-BC1B-9CF11010B87C}"/>
            </a:ext>
          </a:extLst>
        </xdr:cNvPr>
        <xdr:cNvSpPr txBox="1"/>
      </xdr:nvSpPr>
      <xdr:spPr>
        <a:xfrm>
          <a:off x="16592627" y="979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63072</xdr:rowOff>
    </xdr:from>
    <xdr:ext cx="469744" cy="259045"/>
    <xdr:sp macro="" textlink="">
      <xdr:nvSpPr>
        <xdr:cNvPr id="620" name="n_1mainValue【保健センター・保健所】&#10;一人当たり面積">
          <a:extLst>
            <a:ext uri="{FF2B5EF4-FFF2-40B4-BE49-F238E27FC236}">
              <a16:creationId xmlns:a16="http://schemas.microsoft.com/office/drawing/2014/main" id="{8117659C-C04D-47A5-B39D-A0AB5AA48F71}"/>
            </a:ext>
          </a:extLst>
        </xdr:cNvPr>
        <xdr:cNvSpPr txBox="1"/>
      </xdr:nvSpPr>
      <xdr:spPr>
        <a:xfrm>
          <a:off x="18983402" y="1011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65930</xdr:rowOff>
    </xdr:from>
    <xdr:ext cx="469744" cy="259045"/>
    <xdr:sp macro="" textlink="">
      <xdr:nvSpPr>
        <xdr:cNvPr id="621" name="n_2mainValue【保健センター・保健所】&#10;一人当たり面積">
          <a:extLst>
            <a:ext uri="{FF2B5EF4-FFF2-40B4-BE49-F238E27FC236}">
              <a16:creationId xmlns:a16="http://schemas.microsoft.com/office/drawing/2014/main" id="{6263FDE5-7D03-437D-A88D-A578B91E5EBA}"/>
            </a:ext>
          </a:extLst>
        </xdr:cNvPr>
        <xdr:cNvSpPr txBox="1"/>
      </xdr:nvSpPr>
      <xdr:spPr>
        <a:xfrm>
          <a:off x="18183302" y="1011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70502</xdr:rowOff>
    </xdr:from>
    <xdr:ext cx="469744" cy="259045"/>
    <xdr:sp macro="" textlink="">
      <xdr:nvSpPr>
        <xdr:cNvPr id="622" name="n_3mainValue【保健センター・保健所】&#10;一人当たり面積">
          <a:extLst>
            <a:ext uri="{FF2B5EF4-FFF2-40B4-BE49-F238E27FC236}">
              <a16:creationId xmlns:a16="http://schemas.microsoft.com/office/drawing/2014/main" id="{895BBED3-B697-4E20-9A21-7E25668B1637}"/>
            </a:ext>
          </a:extLst>
        </xdr:cNvPr>
        <xdr:cNvSpPr txBox="1"/>
      </xdr:nvSpPr>
      <xdr:spPr>
        <a:xfrm>
          <a:off x="17383202" y="1011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74503</xdr:rowOff>
    </xdr:from>
    <xdr:ext cx="469744" cy="259045"/>
    <xdr:sp macro="" textlink="">
      <xdr:nvSpPr>
        <xdr:cNvPr id="623" name="n_4mainValue【保健センター・保健所】&#10;一人当たり面積">
          <a:extLst>
            <a:ext uri="{FF2B5EF4-FFF2-40B4-BE49-F238E27FC236}">
              <a16:creationId xmlns:a16="http://schemas.microsoft.com/office/drawing/2014/main" id="{532C8749-5246-488C-9120-CDDCFCD462E0}"/>
            </a:ext>
          </a:extLst>
        </xdr:cNvPr>
        <xdr:cNvSpPr txBox="1"/>
      </xdr:nvSpPr>
      <xdr:spPr>
        <a:xfrm>
          <a:off x="16592627" y="1012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A0208F3D-7FCA-4E52-BDFE-64C939ED5A3F}"/>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94C483B9-7FED-4B7A-BE74-CA53A6F07BCD}"/>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63A385A1-7170-4C64-81C3-B467DCFC4E25}"/>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F938ED4C-CFDF-4361-B83B-D30107E70EE2}"/>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263A9A5F-0CF5-48EB-B663-A62C11B90B52}"/>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5AB3A434-C591-4553-B6D8-8EFEF9A90A64}"/>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6C4D692D-5DFB-4579-9490-FD7A96CFF618}"/>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19A89530-DBCF-46EA-BEF8-30C7801BE4B2}"/>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FC34BA90-1491-4843-86B1-D9698702D6D4}"/>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D3210A2B-4E2A-4F5D-B555-6D26C7833DDE}"/>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46BB1747-E45E-480C-8D0D-BCAD531EA780}"/>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A88A4DE7-CEB0-48CF-AA72-DADCB04F7EBD}"/>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6F8C548F-57D6-4AFF-AF49-D7D57119346D}"/>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F4697C31-620C-4693-AEA7-0383A00376EA}"/>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BF5A7C05-6D5D-4DE2-BDA9-367302B0FE34}"/>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3A7FB837-1139-4760-9267-E34D0421C08A}"/>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CC4B3A37-89B7-4E41-BF93-F2B33A4193DC}"/>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0983FAD1-4752-4BB4-8476-0CB5FC702482}"/>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4292211D-9441-45B3-850A-2D2B02C549AC}"/>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8654A18C-0489-43FB-9160-1F979079D336}"/>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3FF7C49F-C55C-496F-9CC8-2D1C63D1D0A8}"/>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DA4537C3-B635-40F2-9B3E-3F886104E840}"/>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9FA5E6F3-0B4A-487A-AB8F-5E206222D449}"/>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AA2507B5-00E2-4616-9782-323DE4487E16}"/>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a:extLst>
            <a:ext uri="{FF2B5EF4-FFF2-40B4-BE49-F238E27FC236}">
              <a16:creationId xmlns:a16="http://schemas.microsoft.com/office/drawing/2014/main" id="{054B686F-9B7D-4507-9635-B58197C3A1CE}"/>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A2D7C778-AC03-4D4F-8FC4-4617FCF7379E}"/>
            </a:ext>
          </a:extLst>
        </xdr:cNvPr>
        <xdr:cNvCxnSpPr/>
      </xdr:nvCxnSpPr>
      <xdr:spPr>
        <a:xfrm flipV="1">
          <a:off x="14696439" y="12623527"/>
          <a:ext cx="0" cy="147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消防施設】&#10;有形固定資産減価償却率最小値テキスト">
          <a:extLst>
            <a:ext uri="{FF2B5EF4-FFF2-40B4-BE49-F238E27FC236}">
              <a16:creationId xmlns:a16="http://schemas.microsoft.com/office/drawing/2014/main" id="{71C7D4CD-9F6A-4EAA-B9B9-7E1EAC022835}"/>
            </a:ext>
          </a:extLst>
        </xdr:cNvPr>
        <xdr:cNvSpPr txBox="1"/>
      </xdr:nvSpPr>
      <xdr:spPr>
        <a:xfrm>
          <a:off x="147351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EF804DC4-CE73-4D69-AFCB-7570FA6570AE}"/>
            </a:ext>
          </a:extLst>
        </xdr:cNvPr>
        <xdr:cNvCxnSpPr/>
      </xdr:nvCxnSpPr>
      <xdr:spPr>
        <a:xfrm>
          <a:off x="14611350"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652" name="【消防施設】&#10;有形固定資産減価償却率最大値テキスト">
          <a:extLst>
            <a:ext uri="{FF2B5EF4-FFF2-40B4-BE49-F238E27FC236}">
              <a16:creationId xmlns:a16="http://schemas.microsoft.com/office/drawing/2014/main" id="{D4A4288E-6AB9-471F-8210-93EE47CE687F}"/>
            </a:ext>
          </a:extLst>
        </xdr:cNvPr>
        <xdr:cNvSpPr txBox="1"/>
      </xdr:nvSpPr>
      <xdr:spPr>
        <a:xfrm>
          <a:off x="14735175" y="124019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653" name="直線コネクタ 652">
          <a:extLst>
            <a:ext uri="{FF2B5EF4-FFF2-40B4-BE49-F238E27FC236}">
              <a16:creationId xmlns:a16="http://schemas.microsoft.com/office/drawing/2014/main" id="{F0348098-D43E-4838-B3CB-8B3504A51B5E}"/>
            </a:ext>
          </a:extLst>
        </xdr:cNvPr>
        <xdr:cNvCxnSpPr/>
      </xdr:nvCxnSpPr>
      <xdr:spPr>
        <a:xfrm>
          <a:off x="14611350" y="126235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654" name="【消防施設】&#10;有形固定資産減価償却率平均値テキスト">
          <a:extLst>
            <a:ext uri="{FF2B5EF4-FFF2-40B4-BE49-F238E27FC236}">
              <a16:creationId xmlns:a16="http://schemas.microsoft.com/office/drawing/2014/main" id="{EB230446-3E10-44D1-927A-292542ED675E}"/>
            </a:ext>
          </a:extLst>
        </xdr:cNvPr>
        <xdr:cNvSpPr txBox="1"/>
      </xdr:nvSpPr>
      <xdr:spPr>
        <a:xfrm>
          <a:off x="14735175" y="13449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55" name="フローチャート: 判断 654">
          <a:extLst>
            <a:ext uri="{FF2B5EF4-FFF2-40B4-BE49-F238E27FC236}">
              <a16:creationId xmlns:a16="http://schemas.microsoft.com/office/drawing/2014/main" id="{1F1BD338-B620-481E-B40B-56D5529DA52F}"/>
            </a:ext>
          </a:extLst>
        </xdr:cNvPr>
        <xdr:cNvSpPr/>
      </xdr:nvSpPr>
      <xdr:spPr>
        <a:xfrm>
          <a:off x="14649450" y="134708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656" name="フローチャート: 判断 655">
          <a:extLst>
            <a:ext uri="{FF2B5EF4-FFF2-40B4-BE49-F238E27FC236}">
              <a16:creationId xmlns:a16="http://schemas.microsoft.com/office/drawing/2014/main" id="{EA7BACD7-CFF1-4C85-9AC0-127690719AF6}"/>
            </a:ext>
          </a:extLst>
        </xdr:cNvPr>
        <xdr:cNvSpPr/>
      </xdr:nvSpPr>
      <xdr:spPr>
        <a:xfrm>
          <a:off x="13887450" y="1344285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657" name="フローチャート: 判断 656">
          <a:extLst>
            <a:ext uri="{FF2B5EF4-FFF2-40B4-BE49-F238E27FC236}">
              <a16:creationId xmlns:a16="http://schemas.microsoft.com/office/drawing/2014/main" id="{423FF026-4CF0-49AE-BE32-46DF4B41AA27}"/>
            </a:ext>
          </a:extLst>
        </xdr:cNvPr>
        <xdr:cNvSpPr/>
      </xdr:nvSpPr>
      <xdr:spPr>
        <a:xfrm>
          <a:off x="13096875" y="134036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658" name="フローチャート: 判断 657">
          <a:extLst>
            <a:ext uri="{FF2B5EF4-FFF2-40B4-BE49-F238E27FC236}">
              <a16:creationId xmlns:a16="http://schemas.microsoft.com/office/drawing/2014/main" id="{6DD025D2-B51D-4B88-BA5A-DA4B94E2E72F}"/>
            </a:ext>
          </a:extLst>
        </xdr:cNvPr>
        <xdr:cNvSpPr/>
      </xdr:nvSpPr>
      <xdr:spPr>
        <a:xfrm>
          <a:off x="12296775" y="134232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659" name="フローチャート: 判断 658">
          <a:extLst>
            <a:ext uri="{FF2B5EF4-FFF2-40B4-BE49-F238E27FC236}">
              <a16:creationId xmlns:a16="http://schemas.microsoft.com/office/drawing/2014/main" id="{0F341B5C-1479-4615-8EA5-2289CC903B80}"/>
            </a:ext>
          </a:extLst>
        </xdr:cNvPr>
        <xdr:cNvSpPr/>
      </xdr:nvSpPr>
      <xdr:spPr>
        <a:xfrm>
          <a:off x="11487150" y="1347733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FFA13C87-AAB5-4DF4-B2AC-65388E8E09BD}"/>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5E7B4284-AFCA-4F10-8AE4-CA8D1B5C28B1}"/>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1637C6E3-22C1-48F0-AA33-8387AD149809}"/>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26BD22F-6AD4-41EB-AD69-69B822E2070E}"/>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F7A80985-0F71-4CFB-AB4D-D6B79FD832F3}"/>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158750</xdr:rowOff>
    </xdr:from>
    <xdr:to>
      <xdr:col>85</xdr:col>
      <xdr:colOff>177800</xdr:colOff>
      <xdr:row>83</xdr:row>
      <xdr:rowOff>88900</xdr:rowOff>
    </xdr:to>
    <xdr:sp macro="" textlink="">
      <xdr:nvSpPr>
        <xdr:cNvPr id="665" name="楕円 664">
          <a:extLst>
            <a:ext uri="{FF2B5EF4-FFF2-40B4-BE49-F238E27FC236}">
              <a16:creationId xmlns:a16="http://schemas.microsoft.com/office/drawing/2014/main" id="{853F9E28-EDFE-45B8-AFDA-F02E2114B59C}"/>
            </a:ext>
          </a:extLst>
        </xdr:cNvPr>
        <xdr:cNvSpPr/>
      </xdr:nvSpPr>
      <xdr:spPr>
        <a:xfrm>
          <a:off x="14649450" y="134493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10177</xdr:rowOff>
    </xdr:from>
    <xdr:ext cx="405111" cy="259045"/>
    <xdr:sp macro="" textlink="">
      <xdr:nvSpPr>
        <xdr:cNvPr id="666" name="【消防施設】&#10;有形固定資産減価償却率該当値テキスト">
          <a:extLst>
            <a:ext uri="{FF2B5EF4-FFF2-40B4-BE49-F238E27FC236}">
              <a16:creationId xmlns:a16="http://schemas.microsoft.com/office/drawing/2014/main" id="{2F530FFD-5267-4EFC-862A-E113A335E352}"/>
            </a:ext>
          </a:extLst>
        </xdr:cNvPr>
        <xdr:cNvSpPr txBox="1"/>
      </xdr:nvSpPr>
      <xdr:spPr>
        <a:xfrm>
          <a:off x="14735175" y="13294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88537</xdr:rowOff>
    </xdr:from>
    <xdr:to>
      <xdr:col>81</xdr:col>
      <xdr:colOff>101600</xdr:colOff>
      <xdr:row>83</xdr:row>
      <xdr:rowOff>18687</xdr:rowOff>
    </xdr:to>
    <xdr:sp macro="" textlink="">
      <xdr:nvSpPr>
        <xdr:cNvPr id="667" name="楕円 666">
          <a:extLst>
            <a:ext uri="{FF2B5EF4-FFF2-40B4-BE49-F238E27FC236}">
              <a16:creationId xmlns:a16="http://schemas.microsoft.com/office/drawing/2014/main" id="{AE7A9DC8-BBF4-4D11-B7E1-7EEB18165251}"/>
            </a:ext>
          </a:extLst>
        </xdr:cNvPr>
        <xdr:cNvSpPr/>
      </xdr:nvSpPr>
      <xdr:spPr>
        <a:xfrm>
          <a:off x="13887450" y="1337273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139337</xdr:rowOff>
    </xdr:from>
    <xdr:to>
      <xdr:col>85</xdr:col>
      <xdr:colOff>127000</xdr:colOff>
      <xdr:row>83</xdr:row>
      <xdr:rowOff>38100</xdr:rowOff>
    </xdr:to>
    <xdr:cxnSp macro="">
      <xdr:nvCxnSpPr>
        <xdr:cNvPr id="668" name="直線コネクタ 667">
          <a:extLst>
            <a:ext uri="{FF2B5EF4-FFF2-40B4-BE49-F238E27FC236}">
              <a16:creationId xmlns:a16="http://schemas.microsoft.com/office/drawing/2014/main" id="{47943AEF-6063-419D-9A1E-841A0BC588F5}"/>
            </a:ext>
          </a:extLst>
        </xdr:cNvPr>
        <xdr:cNvCxnSpPr/>
      </xdr:nvCxnSpPr>
      <xdr:spPr>
        <a:xfrm>
          <a:off x="13935075" y="13429887"/>
          <a:ext cx="762000" cy="5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11793</xdr:rowOff>
    </xdr:from>
    <xdr:to>
      <xdr:col>76</xdr:col>
      <xdr:colOff>165100</xdr:colOff>
      <xdr:row>82</xdr:row>
      <xdr:rowOff>113393</xdr:rowOff>
    </xdr:to>
    <xdr:sp macro="" textlink="">
      <xdr:nvSpPr>
        <xdr:cNvPr id="669" name="楕円 668">
          <a:extLst>
            <a:ext uri="{FF2B5EF4-FFF2-40B4-BE49-F238E27FC236}">
              <a16:creationId xmlns:a16="http://schemas.microsoft.com/office/drawing/2014/main" id="{CF51C039-CC3E-4531-BD25-2690B4B3EA5D}"/>
            </a:ext>
          </a:extLst>
        </xdr:cNvPr>
        <xdr:cNvSpPr/>
      </xdr:nvSpPr>
      <xdr:spPr>
        <a:xfrm>
          <a:off x="13096875" y="1329599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62593</xdr:rowOff>
    </xdr:from>
    <xdr:to>
      <xdr:col>81</xdr:col>
      <xdr:colOff>50800</xdr:colOff>
      <xdr:row>82</xdr:row>
      <xdr:rowOff>139337</xdr:rowOff>
    </xdr:to>
    <xdr:cxnSp macro="">
      <xdr:nvCxnSpPr>
        <xdr:cNvPr id="670" name="直線コネクタ 669">
          <a:extLst>
            <a:ext uri="{FF2B5EF4-FFF2-40B4-BE49-F238E27FC236}">
              <a16:creationId xmlns:a16="http://schemas.microsoft.com/office/drawing/2014/main" id="{27DD3571-00D6-4E1F-8CC0-75B2BEAA7B9A}"/>
            </a:ext>
          </a:extLst>
        </xdr:cNvPr>
        <xdr:cNvCxnSpPr/>
      </xdr:nvCxnSpPr>
      <xdr:spPr>
        <a:xfrm>
          <a:off x="13144500" y="13353143"/>
          <a:ext cx="790575"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111398</xdr:rowOff>
    </xdr:from>
    <xdr:to>
      <xdr:col>72</xdr:col>
      <xdr:colOff>38100</xdr:colOff>
      <xdr:row>82</xdr:row>
      <xdr:rowOff>41548</xdr:rowOff>
    </xdr:to>
    <xdr:sp macro="" textlink="">
      <xdr:nvSpPr>
        <xdr:cNvPr id="671" name="楕円 670">
          <a:extLst>
            <a:ext uri="{FF2B5EF4-FFF2-40B4-BE49-F238E27FC236}">
              <a16:creationId xmlns:a16="http://schemas.microsoft.com/office/drawing/2014/main" id="{0DDB55E4-61C0-4EC1-A8AA-AFCC09DBA836}"/>
            </a:ext>
          </a:extLst>
        </xdr:cNvPr>
        <xdr:cNvSpPr/>
      </xdr:nvSpPr>
      <xdr:spPr>
        <a:xfrm>
          <a:off x="12296775" y="1323684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162198</xdr:rowOff>
    </xdr:from>
    <xdr:to>
      <xdr:col>76</xdr:col>
      <xdr:colOff>114300</xdr:colOff>
      <xdr:row>82</xdr:row>
      <xdr:rowOff>62593</xdr:rowOff>
    </xdr:to>
    <xdr:cxnSp macro="">
      <xdr:nvCxnSpPr>
        <xdr:cNvPr id="672" name="直線コネクタ 671">
          <a:extLst>
            <a:ext uri="{FF2B5EF4-FFF2-40B4-BE49-F238E27FC236}">
              <a16:creationId xmlns:a16="http://schemas.microsoft.com/office/drawing/2014/main" id="{F8DFC97D-2A7B-4278-BE0A-00A0D963E8D6}"/>
            </a:ext>
          </a:extLst>
        </xdr:cNvPr>
        <xdr:cNvCxnSpPr/>
      </xdr:nvCxnSpPr>
      <xdr:spPr>
        <a:xfrm>
          <a:off x="12344400" y="13284473"/>
          <a:ext cx="800100" cy="6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24856</xdr:rowOff>
    </xdr:from>
    <xdr:to>
      <xdr:col>67</xdr:col>
      <xdr:colOff>101600</xdr:colOff>
      <xdr:row>81</xdr:row>
      <xdr:rowOff>126456</xdr:rowOff>
    </xdr:to>
    <xdr:sp macro="" textlink="">
      <xdr:nvSpPr>
        <xdr:cNvPr id="673" name="楕円 672">
          <a:extLst>
            <a:ext uri="{FF2B5EF4-FFF2-40B4-BE49-F238E27FC236}">
              <a16:creationId xmlns:a16="http://schemas.microsoft.com/office/drawing/2014/main" id="{62287A2A-0302-4769-AD8F-E49A5E0F4026}"/>
            </a:ext>
          </a:extLst>
        </xdr:cNvPr>
        <xdr:cNvSpPr/>
      </xdr:nvSpPr>
      <xdr:spPr>
        <a:xfrm>
          <a:off x="11487150" y="1315348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75656</xdr:rowOff>
    </xdr:from>
    <xdr:to>
      <xdr:col>71</xdr:col>
      <xdr:colOff>177800</xdr:colOff>
      <xdr:row>81</xdr:row>
      <xdr:rowOff>162198</xdr:rowOff>
    </xdr:to>
    <xdr:cxnSp macro="">
      <xdr:nvCxnSpPr>
        <xdr:cNvPr id="674" name="直線コネクタ 673">
          <a:extLst>
            <a:ext uri="{FF2B5EF4-FFF2-40B4-BE49-F238E27FC236}">
              <a16:creationId xmlns:a16="http://schemas.microsoft.com/office/drawing/2014/main" id="{253433A2-137B-47FF-9E69-68E4C0BC63D9}"/>
            </a:ext>
          </a:extLst>
        </xdr:cNvPr>
        <xdr:cNvCxnSpPr/>
      </xdr:nvCxnSpPr>
      <xdr:spPr>
        <a:xfrm>
          <a:off x="11534775" y="13201106"/>
          <a:ext cx="809625" cy="8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76761</xdr:rowOff>
    </xdr:from>
    <xdr:ext cx="405111" cy="259045"/>
    <xdr:sp macro="" textlink="">
      <xdr:nvSpPr>
        <xdr:cNvPr id="675" name="n_1aveValue【消防施設】&#10;有形固定資産減価償却率">
          <a:extLst>
            <a:ext uri="{FF2B5EF4-FFF2-40B4-BE49-F238E27FC236}">
              <a16:creationId xmlns:a16="http://schemas.microsoft.com/office/drawing/2014/main" id="{C2D615BA-D10D-4486-942F-1D27ACDFC463}"/>
            </a:ext>
          </a:extLst>
        </xdr:cNvPr>
        <xdr:cNvSpPr txBox="1"/>
      </xdr:nvSpPr>
      <xdr:spPr>
        <a:xfrm>
          <a:off x="13745219" y="13526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37572</xdr:rowOff>
    </xdr:from>
    <xdr:ext cx="405111" cy="259045"/>
    <xdr:sp macro="" textlink="">
      <xdr:nvSpPr>
        <xdr:cNvPr id="676" name="n_2aveValue【消防施設】&#10;有形固定資産減価償却率">
          <a:extLst>
            <a:ext uri="{FF2B5EF4-FFF2-40B4-BE49-F238E27FC236}">
              <a16:creationId xmlns:a16="http://schemas.microsoft.com/office/drawing/2014/main" id="{F394F3A4-C8A9-4F5B-9EDA-2856B9466500}"/>
            </a:ext>
          </a:extLst>
        </xdr:cNvPr>
        <xdr:cNvSpPr txBox="1"/>
      </xdr:nvSpPr>
      <xdr:spPr>
        <a:xfrm>
          <a:off x="12964169" y="13486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677" name="n_3aveValue【消防施設】&#10;有形固定資産減価償却率">
          <a:extLst>
            <a:ext uri="{FF2B5EF4-FFF2-40B4-BE49-F238E27FC236}">
              <a16:creationId xmlns:a16="http://schemas.microsoft.com/office/drawing/2014/main" id="{A7DFD6AF-8E1A-433A-B482-5841506CCED3}"/>
            </a:ext>
          </a:extLst>
        </xdr:cNvPr>
        <xdr:cNvSpPr txBox="1"/>
      </xdr:nvSpPr>
      <xdr:spPr>
        <a:xfrm>
          <a:off x="12164069" y="13506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117583</xdr:rowOff>
    </xdr:from>
    <xdr:ext cx="405111" cy="259045"/>
    <xdr:sp macro="" textlink="">
      <xdr:nvSpPr>
        <xdr:cNvPr id="678" name="n_4aveValue【消防施設】&#10;有形固定資産減価償却率">
          <a:extLst>
            <a:ext uri="{FF2B5EF4-FFF2-40B4-BE49-F238E27FC236}">
              <a16:creationId xmlns:a16="http://schemas.microsoft.com/office/drawing/2014/main" id="{4F68BD9F-D3E8-4217-8CF6-3B8F90A6D4E1}"/>
            </a:ext>
          </a:extLst>
        </xdr:cNvPr>
        <xdr:cNvSpPr txBox="1"/>
      </xdr:nvSpPr>
      <xdr:spPr>
        <a:xfrm>
          <a:off x="11354444" y="13570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35214</xdr:rowOff>
    </xdr:from>
    <xdr:ext cx="405111" cy="259045"/>
    <xdr:sp macro="" textlink="">
      <xdr:nvSpPr>
        <xdr:cNvPr id="679" name="n_1mainValue【消防施設】&#10;有形固定資産減価償却率">
          <a:extLst>
            <a:ext uri="{FF2B5EF4-FFF2-40B4-BE49-F238E27FC236}">
              <a16:creationId xmlns:a16="http://schemas.microsoft.com/office/drawing/2014/main" id="{313F8284-EEDC-457C-9E0D-842B44CA5818}"/>
            </a:ext>
          </a:extLst>
        </xdr:cNvPr>
        <xdr:cNvSpPr txBox="1"/>
      </xdr:nvSpPr>
      <xdr:spPr>
        <a:xfrm>
          <a:off x="13745219" y="13160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129920</xdr:rowOff>
    </xdr:from>
    <xdr:ext cx="405111" cy="259045"/>
    <xdr:sp macro="" textlink="">
      <xdr:nvSpPr>
        <xdr:cNvPr id="680" name="n_2mainValue【消防施設】&#10;有形固定資産減価償却率">
          <a:extLst>
            <a:ext uri="{FF2B5EF4-FFF2-40B4-BE49-F238E27FC236}">
              <a16:creationId xmlns:a16="http://schemas.microsoft.com/office/drawing/2014/main" id="{0766F345-4185-4378-86CD-B5F1E71E2921}"/>
            </a:ext>
          </a:extLst>
        </xdr:cNvPr>
        <xdr:cNvSpPr txBox="1"/>
      </xdr:nvSpPr>
      <xdr:spPr>
        <a:xfrm>
          <a:off x="12964169" y="13090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58075</xdr:rowOff>
    </xdr:from>
    <xdr:ext cx="405111" cy="259045"/>
    <xdr:sp macro="" textlink="">
      <xdr:nvSpPr>
        <xdr:cNvPr id="681" name="n_3mainValue【消防施設】&#10;有形固定資産減価償却率">
          <a:extLst>
            <a:ext uri="{FF2B5EF4-FFF2-40B4-BE49-F238E27FC236}">
              <a16:creationId xmlns:a16="http://schemas.microsoft.com/office/drawing/2014/main" id="{01EFAF2B-AB1E-4A7F-A77C-F8BF633D277D}"/>
            </a:ext>
          </a:extLst>
        </xdr:cNvPr>
        <xdr:cNvSpPr txBox="1"/>
      </xdr:nvSpPr>
      <xdr:spPr>
        <a:xfrm>
          <a:off x="12164069" y="1302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142983</xdr:rowOff>
    </xdr:from>
    <xdr:ext cx="405111" cy="259045"/>
    <xdr:sp macro="" textlink="">
      <xdr:nvSpPr>
        <xdr:cNvPr id="682" name="n_4mainValue【消防施設】&#10;有形固定資産減価償却率">
          <a:extLst>
            <a:ext uri="{FF2B5EF4-FFF2-40B4-BE49-F238E27FC236}">
              <a16:creationId xmlns:a16="http://schemas.microsoft.com/office/drawing/2014/main" id="{F6329CBE-06A2-4139-9512-304013EF5611}"/>
            </a:ext>
          </a:extLst>
        </xdr:cNvPr>
        <xdr:cNvSpPr txBox="1"/>
      </xdr:nvSpPr>
      <xdr:spPr>
        <a:xfrm>
          <a:off x="11354444" y="12941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871D8EF3-DA32-4838-AD1E-EB43F2CD6D92}"/>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FA363EC8-AB8B-4998-9A24-E7239D0FE8D1}"/>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C756BBD4-B060-4AD3-A862-C47A0E75488D}"/>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A6CD600C-40C7-4555-A355-F84814954C81}"/>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3DAA99E8-982D-45FF-A21D-FCFE81DC5B2A}"/>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DB7EF434-A939-4DD4-AB87-CD966A252F5C}"/>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4FACFE4D-0C5F-4537-BF62-0F693CD3752A}"/>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6A7986D9-B811-495D-A842-9497D7DF2BD8}"/>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7D766785-50E1-4B50-A73C-3AAAAB09CF1A}"/>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3B74CBD5-35B3-4AE1-8F31-78996CD87E41}"/>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0B5026EB-AACA-45B8-A02A-8A34969EEB07}"/>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85E0DDD4-3E8B-44AC-ACA3-51256FBE4B80}"/>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4566BE26-5D18-46EA-A94A-EE34D18FB443}"/>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E8D32E92-C4CF-4DF0-BB30-9C7B61886A1D}"/>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6D7DD1B4-FD00-4C79-8034-9BC8234D1A16}"/>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57EAAFAC-88B7-471F-9FAF-365B8DE63CEE}"/>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75839B23-26A1-4503-A2B2-F9E38523D848}"/>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CF2C80CD-61EE-438F-A394-47D0576CF3C1}"/>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851CFFFB-90CC-4F4E-A565-921283ABFAFD}"/>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C3CC419A-0BB2-41DA-BCE0-B381E9A7FF78}"/>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1F74AB31-A673-48BB-850A-F7EC3F5ABE5B}"/>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704" name="テキスト ボックス 703">
          <a:extLst>
            <a:ext uri="{FF2B5EF4-FFF2-40B4-BE49-F238E27FC236}">
              <a16:creationId xmlns:a16="http://schemas.microsoft.com/office/drawing/2014/main" id="{89D54545-A5BC-4388-8AF5-65A34762985B}"/>
            </a:ext>
          </a:extLst>
        </xdr:cNvPr>
        <xdr:cNvSpPr txBox="1"/>
      </xdr:nvSpPr>
      <xdr:spPr>
        <a:xfrm>
          <a:off x="1598505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B49BDB4F-A094-4DB3-A41A-AEBCEED333C1}"/>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706" name="直線コネクタ 705">
          <a:extLst>
            <a:ext uri="{FF2B5EF4-FFF2-40B4-BE49-F238E27FC236}">
              <a16:creationId xmlns:a16="http://schemas.microsoft.com/office/drawing/2014/main" id="{5E8EA1F4-2C09-4C2E-9164-2828B76544B5}"/>
            </a:ext>
          </a:extLst>
        </xdr:cNvPr>
        <xdr:cNvCxnSpPr/>
      </xdr:nvCxnSpPr>
      <xdr:spPr>
        <a:xfrm flipV="1">
          <a:off x="19954239" y="12723368"/>
          <a:ext cx="0" cy="1324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707" name="【消防施設】&#10;一人当たり面積最小値テキスト">
          <a:extLst>
            <a:ext uri="{FF2B5EF4-FFF2-40B4-BE49-F238E27FC236}">
              <a16:creationId xmlns:a16="http://schemas.microsoft.com/office/drawing/2014/main" id="{E25693A1-7FF3-4706-A93F-5481AABBC2CC}"/>
            </a:ext>
          </a:extLst>
        </xdr:cNvPr>
        <xdr:cNvSpPr txBox="1"/>
      </xdr:nvSpPr>
      <xdr:spPr>
        <a:xfrm>
          <a:off x="19992975" y="1405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708" name="直線コネクタ 707">
          <a:extLst>
            <a:ext uri="{FF2B5EF4-FFF2-40B4-BE49-F238E27FC236}">
              <a16:creationId xmlns:a16="http://schemas.microsoft.com/office/drawing/2014/main" id="{884A0428-FED1-422B-BCF9-CAFFBCA90D1A}"/>
            </a:ext>
          </a:extLst>
        </xdr:cNvPr>
        <xdr:cNvCxnSpPr/>
      </xdr:nvCxnSpPr>
      <xdr:spPr>
        <a:xfrm>
          <a:off x="19878675" y="1404823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709" name="【消防施設】&#10;一人当たり面積最大値テキスト">
          <a:extLst>
            <a:ext uri="{FF2B5EF4-FFF2-40B4-BE49-F238E27FC236}">
              <a16:creationId xmlns:a16="http://schemas.microsoft.com/office/drawing/2014/main" id="{DC3EB706-F689-40F8-885D-81126D7FAF83}"/>
            </a:ext>
          </a:extLst>
        </xdr:cNvPr>
        <xdr:cNvSpPr txBox="1"/>
      </xdr:nvSpPr>
      <xdr:spPr>
        <a:xfrm>
          <a:off x="19992975" y="1250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710" name="直線コネクタ 709">
          <a:extLst>
            <a:ext uri="{FF2B5EF4-FFF2-40B4-BE49-F238E27FC236}">
              <a16:creationId xmlns:a16="http://schemas.microsoft.com/office/drawing/2014/main" id="{5D1046E2-D3D6-431F-911E-DA45FC41606C}"/>
            </a:ext>
          </a:extLst>
        </xdr:cNvPr>
        <xdr:cNvCxnSpPr/>
      </xdr:nvCxnSpPr>
      <xdr:spPr>
        <a:xfrm>
          <a:off x="19878675" y="127233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14558</xdr:rowOff>
    </xdr:from>
    <xdr:ext cx="469744" cy="259045"/>
    <xdr:sp macro="" textlink="">
      <xdr:nvSpPr>
        <xdr:cNvPr id="711" name="【消防施設】&#10;一人当たり面積平均値テキスト">
          <a:extLst>
            <a:ext uri="{FF2B5EF4-FFF2-40B4-BE49-F238E27FC236}">
              <a16:creationId xmlns:a16="http://schemas.microsoft.com/office/drawing/2014/main" id="{395E58BF-37CB-4811-B04E-0C4520AC1CE4}"/>
            </a:ext>
          </a:extLst>
        </xdr:cNvPr>
        <xdr:cNvSpPr txBox="1"/>
      </xdr:nvSpPr>
      <xdr:spPr>
        <a:xfrm>
          <a:off x="19992975" y="13784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712" name="フローチャート: 判断 711">
          <a:extLst>
            <a:ext uri="{FF2B5EF4-FFF2-40B4-BE49-F238E27FC236}">
              <a16:creationId xmlns:a16="http://schemas.microsoft.com/office/drawing/2014/main" id="{4D417F33-9C3A-4ABE-A064-C2011D95E8E7}"/>
            </a:ext>
          </a:extLst>
        </xdr:cNvPr>
        <xdr:cNvSpPr/>
      </xdr:nvSpPr>
      <xdr:spPr>
        <a:xfrm>
          <a:off x="19897725" y="1393310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713" name="フローチャート: 判断 712">
          <a:extLst>
            <a:ext uri="{FF2B5EF4-FFF2-40B4-BE49-F238E27FC236}">
              <a16:creationId xmlns:a16="http://schemas.microsoft.com/office/drawing/2014/main" id="{423E99BF-E872-4CDE-8E37-F05B9D7F822A}"/>
            </a:ext>
          </a:extLst>
        </xdr:cNvPr>
        <xdr:cNvSpPr/>
      </xdr:nvSpPr>
      <xdr:spPr>
        <a:xfrm>
          <a:off x="19154775" y="1393323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714" name="フローチャート: 判断 713">
          <a:extLst>
            <a:ext uri="{FF2B5EF4-FFF2-40B4-BE49-F238E27FC236}">
              <a16:creationId xmlns:a16="http://schemas.microsoft.com/office/drawing/2014/main" id="{57D8A755-9E90-4870-B520-DF75B0C82872}"/>
            </a:ext>
          </a:extLst>
        </xdr:cNvPr>
        <xdr:cNvSpPr/>
      </xdr:nvSpPr>
      <xdr:spPr>
        <a:xfrm>
          <a:off x="18345150" y="1393418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715" name="フローチャート: 判断 714">
          <a:extLst>
            <a:ext uri="{FF2B5EF4-FFF2-40B4-BE49-F238E27FC236}">
              <a16:creationId xmlns:a16="http://schemas.microsoft.com/office/drawing/2014/main" id="{086639BF-3DE1-4979-8EA1-1664CDDF6EC0}"/>
            </a:ext>
          </a:extLst>
        </xdr:cNvPr>
        <xdr:cNvSpPr/>
      </xdr:nvSpPr>
      <xdr:spPr>
        <a:xfrm>
          <a:off x="17554575" y="1394612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716" name="フローチャート: 判断 715">
          <a:extLst>
            <a:ext uri="{FF2B5EF4-FFF2-40B4-BE49-F238E27FC236}">
              <a16:creationId xmlns:a16="http://schemas.microsoft.com/office/drawing/2014/main" id="{B9E1B946-31A5-4E8A-8CB1-F1D366727BF1}"/>
            </a:ext>
          </a:extLst>
        </xdr:cNvPr>
        <xdr:cNvSpPr/>
      </xdr:nvSpPr>
      <xdr:spPr>
        <a:xfrm>
          <a:off x="16754475" y="1394536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6244B6E7-6971-4031-A32F-3AEE5D3FCA69}"/>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5D8022C2-36C2-4E58-9169-1A83526C7BC9}"/>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DC11624B-B4D2-4C27-9F44-20A82D916865}"/>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2EEE43B4-E26B-4D9F-8CB7-7FF8BED29810}"/>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2200A0E8-447E-4CF0-9FE6-17BBC49D7C94}"/>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165608</xdr:rowOff>
    </xdr:from>
    <xdr:to>
      <xdr:col>116</xdr:col>
      <xdr:colOff>114300</xdr:colOff>
      <xdr:row>86</xdr:row>
      <xdr:rowOff>95758</xdr:rowOff>
    </xdr:to>
    <xdr:sp macro="" textlink="">
      <xdr:nvSpPr>
        <xdr:cNvPr id="722" name="楕円 721">
          <a:extLst>
            <a:ext uri="{FF2B5EF4-FFF2-40B4-BE49-F238E27FC236}">
              <a16:creationId xmlns:a16="http://schemas.microsoft.com/office/drawing/2014/main" id="{216A9A32-D48D-4598-BA43-0CFBC5DBA1B0}"/>
            </a:ext>
          </a:extLst>
        </xdr:cNvPr>
        <xdr:cNvSpPr/>
      </xdr:nvSpPr>
      <xdr:spPr>
        <a:xfrm>
          <a:off x="19897725" y="1393558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141558</xdr:rowOff>
    </xdr:from>
    <xdr:ext cx="469744" cy="259045"/>
    <xdr:sp macro="" textlink="">
      <xdr:nvSpPr>
        <xdr:cNvPr id="723" name="【消防施設】&#10;一人当たり面積該当値テキスト">
          <a:extLst>
            <a:ext uri="{FF2B5EF4-FFF2-40B4-BE49-F238E27FC236}">
              <a16:creationId xmlns:a16="http://schemas.microsoft.com/office/drawing/2014/main" id="{CD90F431-46D8-4B4E-8298-9723D64420F6}"/>
            </a:ext>
          </a:extLst>
        </xdr:cNvPr>
        <xdr:cNvSpPr txBox="1"/>
      </xdr:nvSpPr>
      <xdr:spPr>
        <a:xfrm>
          <a:off x="19992975" y="13917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166560</xdr:rowOff>
    </xdr:from>
    <xdr:to>
      <xdr:col>112</xdr:col>
      <xdr:colOff>38100</xdr:colOff>
      <xdr:row>86</xdr:row>
      <xdr:rowOff>96710</xdr:rowOff>
    </xdr:to>
    <xdr:sp macro="" textlink="">
      <xdr:nvSpPr>
        <xdr:cNvPr id="724" name="楕円 723">
          <a:extLst>
            <a:ext uri="{FF2B5EF4-FFF2-40B4-BE49-F238E27FC236}">
              <a16:creationId xmlns:a16="http://schemas.microsoft.com/office/drawing/2014/main" id="{86CB8E32-0042-46A1-87E3-E21FEA8B0A0C}"/>
            </a:ext>
          </a:extLst>
        </xdr:cNvPr>
        <xdr:cNvSpPr/>
      </xdr:nvSpPr>
      <xdr:spPr>
        <a:xfrm>
          <a:off x="19154775" y="139365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44958</xdr:rowOff>
    </xdr:from>
    <xdr:to>
      <xdr:col>116</xdr:col>
      <xdr:colOff>63500</xdr:colOff>
      <xdr:row>86</xdr:row>
      <xdr:rowOff>45910</xdr:rowOff>
    </xdr:to>
    <xdr:cxnSp macro="">
      <xdr:nvCxnSpPr>
        <xdr:cNvPr id="725" name="直線コネクタ 724">
          <a:extLst>
            <a:ext uri="{FF2B5EF4-FFF2-40B4-BE49-F238E27FC236}">
              <a16:creationId xmlns:a16="http://schemas.microsoft.com/office/drawing/2014/main" id="{652B490F-79EF-4EBB-8E52-FC740A3681C2}"/>
            </a:ext>
          </a:extLst>
        </xdr:cNvPr>
        <xdr:cNvCxnSpPr/>
      </xdr:nvCxnSpPr>
      <xdr:spPr>
        <a:xfrm flipV="1">
          <a:off x="19202400" y="13983208"/>
          <a:ext cx="752475"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167703</xdr:rowOff>
    </xdr:from>
    <xdr:to>
      <xdr:col>107</xdr:col>
      <xdr:colOff>101600</xdr:colOff>
      <xdr:row>86</xdr:row>
      <xdr:rowOff>97853</xdr:rowOff>
    </xdr:to>
    <xdr:sp macro="" textlink="">
      <xdr:nvSpPr>
        <xdr:cNvPr id="726" name="楕円 725">
          <a:extLst>
            <a:ext uri="{FF2B5EF4-FFF2-40B4-BE49-F238E27FC236}">
              <a16:creationId xmlns:a16="http://schemas.microsoft.com/office/drawing/2014/main" id="{87C6FED5-C432-4ED8-A34F-4C8DAD8BFB4F}"/>
            </a:ext>
          </a:extLst>
        </xdr:cNvPr>
        <xdr:cNvSpPr/>
      </xdr:nvSpPr>
      <xdr:spPr>
        <a:xfrm>
          <a:off x="18345150" y="1393767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45910</xdr:rowOff>
    </xdr:from>
    <xdr:to>
      <xdr:col>111</xdr:col>
      <xdr:colOff>177800</xdr:colOff>
      <xdr:row>86</xdr:row>
      <xdr:rowOff>47053</xdr:rowOff>
    </xdr:to>
    <xdr:cxnSp macro="">
      <xdr:nvCxnSpPr>
        <xdr:cNvPr id="727" name="直線コネクタ 726">
          <a:extLst>
            <a:ext uri="{FF2B5EF4-FFF2-40B4-BE49-F238E27FC236}">
              <a16:creationId xmlns:a16="http://schemas.microsoft.com/office/drawing/2014/main" id="{DCAB237B-ED0D-4F88-A8C1-352F6C4EF2CA}"/>
            </a:ext>
          </a:extLst>
        </xdr:cNvPr>
        <xdr:cNvCxnSpPr/>
      </xdr:nvCxnSpPr>
      <xdr:spPr>
        <a:xfrm flipV="1">
          <a:off x="18392775" y="13984160"/>
          <a:ext cx="809625"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169038</xdr:rowOff>
    </xdr:from>
    <xdr:to>
      <xdr:col>102</xdr:col>
      <xdr:colOff>165100</xdr:colOff>
      <xdr:row>86</xdr:row>
      <xdr:rowOff>99188</xdr:rowOff>
    </xdr:to>
    <xdr:sp macro="" textlink="">
      <xdr:nvSpPr>
        <xdr:cNvPr id="728" name="楕円 727">
          <a:extLst>
            <a:ext uri="{FF2B5EF4-FFF2-40B4-BE49-F238E27FC236}">
              <a16:creationId xmlns:a16="http://schemas.microsoft.com/office/drawing/2014/main" id="{69875CC0-4640-489B-8FA9-B1D67BE591A6}"/>
            </a:ext>
          </a:extLst>
        </xdr:cNvPr>
        <xdr:cNvSpPr/>
      </xdr:nvSpPr>
      <xdr:spPr>
        <a:xfrm>
          <a:off x="17554575" y="1393266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47053</xdr:rowOff>
    </xdr:from>
    <xdr:to>
      <xdr:col>107</xdr:col>
      <xdr:colOff>50800</xdr:colOff>
      <xdr:row>86</xdr:row>
      <xdr:rowOff>48388</xdr:rowOff>
    </xdr:to>
    <xdr:cxnSp macro="">
      <xdr:nvCxnSpPr>
        <xdr:cNvPr id="729" name="直線コネクタ 728">
          <a:extLst>
            <a:ext uri="{FF2B5EF4-FFF2-40B4-BE49-F238E27FC236}">
              <a16:creationId xmlns:a16="http://schemas.microsoft.com/office/drawing/2014/main" id="{1ABB1B0A-E591-4AAF-9EC1-82CA63B3BD2C}"/>
            </a:ext>
          </a:extLst>
        </xdr:cNvPr>
        <xdr:cNvCxnSpPr/>
      </xdr:nvCxnSpPr>
      <xdr:spPr>
        <a:xfrm flipV="1">
          <a:off x="17602200" y="13985303"/>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170371</xdr:rowOff>
    </xdr:from>
    <xdr:to>
      <xdr:col>98</xdr:col>
      <xdr:colOff>38100</xdr:colOff>
      <xdr:row>86</xdr:row>
      <xdr:rowOff>100521</xdr:rowOff>
    </xdr:to>
    <xdr:sp macro="" textlink="">
      <xdr:nvSpPr>
        <xdr:cNvPr id="730" name="楕円 729">
          <a:extLst>
            <a:ext uri="{FF2B5EF4-FFF2-40B4-BE49-F238E27FC236}">
              <a16:creationId xmlns:a16="http://schemas.microsoft.com/office/drawing/2014/main" id="{19909F2D-0125-46B4-820F-A840D88DEE56}"/>
            </a:ext>
          </a:extLst>
        </xdr:cNvPr>
        <xdr:cNvSpPr/>
      </xdr:nvSpPr>
      <xdr:spPr>
        <a:xfrm>
          <a:off x="16754475" y="1393399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48388</xdr:rowOff>
    </xdr:from>
    <xdr:to>
      <xdr:col>102</xdr:col>
      <xdr:colOff>114300</xdr:colOff>
      <xdr:row>86</xdr:row>
      <xdr:rowOff>49721</xdr:rowOff>
    </xdr:to>
    <xdr:cxnSp macro="">
      <xdr:nvCxnSpPr>
        <xdr:cNvPr id="731" name="直線コネクタ 730">
          <a:extLst>
            <a:ext uri="{FF2B5EF4-FFF2-40B4-BE49-F238E27FC236}">
              <a16:creationId xmlns:a16="http://schemas.microsoft.com/office/drawing/2014/main" id="{91A0E9BC-26D3-4B53-8322-14B4FF0D0564}"/>
            </a:ext>
          </a:extLst>
        </xdr:cNvPr>
        <xdr:cNvCxnSpPr/>
      </xdr:nvCxnSpPr>
      <xdr:spPr>
        <a:xfrm flipV="1">
          <a:off x="16802100" y="13980288"/>
          <a:ext cx="8001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90885</xdr:rowOff>
    </xdr:from>
    <xdr:ext cx="469744" cy="259045"/>
    <xdr:sp macro="" textlink="">
      <xdr:nvSpPr>
        <xdr:cNvPr id="732" name="n_1aveValue【消防施設】&#10;一人当たり面積">
          <a:extLst>
            <a:ext uri="{FF2B5EF4-FFF2-40B4-BE49-F238E27FC236}">
              <a16:creationId xmlns:a16="http://schemas.microsoft.com/office/drawing/2014/main" id="{0EF8D1E9-1B90-48CC-8415-1837FEA65805}"/>
            </a:ext>
          </a:extLst>
        </xdr:cNvPr>
        <xdr:cNvSpPr txBox="1"/>
      </xdr:nvSpPr>
      <xdr:spPr>
        <a:xfrm>
          <a:off x="18983402" y="14022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91839</xdr:rowOff>
    </xdr:from>
    <xdr:ext cx="469744" cy="259045"/>
    <xdr:sp macro="" textlink="">
      <xdr:nvSpPr>
        <xdr:cNvPr id="733" name="n_2aveValue【消防施設】&#10;一人当たり面積">
          <a:extLst>
            <a:ext uri="{FF2B5EF4-FFF2-40B4-BE49-F238E27FC236}">
              <a16:creationId xmlns:a16="http://schemas.microsoft.com/office/drawing/2014/main" id="{7DE865D2-FCCD-4CD7-8C28-0D1235A67FC5}"/>
            </a:ext>
          </a:extLst>
        </xdr:cNvPr>
        <xdr:cNvSpPr txBox="1"/>
      </xdr:nvSpPr>
      <xdr:spPr>
        <a:xfrm>
          <a:off x="18183302" y="1402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100601</xdr:rowOff>
    </xdr:from>
    <xdr:ext cx="469744" cy="259045"/>
    <xdr:sp macro="" textlink="">
      <xdr:nvSpPr>
        <xdr:cNvPr id="734" name="n_3aveValue【消防施設】&#10;一人当たり面積">
          <a:extLst>
            <a:ext uri="{FF2B5EF4-FFF2-40B4-BE49-F238E27FC236}">
              <a16:creationId xmlns:a16="http://schemas.microsoft.com/office/drawing/2014/main" id="{B67FB73C-361E-49A9-8543-4BF50FFF56DF}"/>
            </a:ext>
          </a:extLst>
        </xdr:cNvPr>
        <xdr:cNvSpPr txBox="1"/>
      </xdr:nvSpPr>
      <xdr:spPr>
        <a:xfrm>
          <a:off x="17383202" y="14038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99840</xdr:rowOff>
    </xdr:from>
    <xdr:ext cx="469744" cy="259045"/>
    <xdr:sp macro="" textlink="">
      <xdr:nvSpPr>
        <xdr:cNvPr id="735" name="n_4aveValue【消防施設】&#10;一人当たり面積">
          <a:extLst>
            <a:ext uri="{FF2B5EF4-FFF2-40B4-BE49-F238E27FC236}">
              <a16:creationId xmlns:a16="http://schemas.microsoft.com/office/drawing/2014/main" id="{AA8573F3-D979-4E86-B02E-7773B9420860}"/>
            </a:ext>
          </a:extLst>
        </xdr:cNvPr>
        <xdr:cNvSpPr txBox="1"/>
      </xdr:nvSpPr>
      <xdr:spPr>
        <a:xfrm>
          <a:off x="16592627" y="1403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113237</xdr:rowOff>
    </xdr:from>
    <xdr:ext cx="469744" cy="259045"/>
    <xdr:sp macro="" textlink="">
      <xdr:nvSpPr>
        <xdr:cNvPr id="736" name="n_1mainValue【消防施設】&#10;一人当たり面積">
          <a:extLst>
            <a:ext uri="{FF2B5EF4-FFF2-40B4-BE49-F238E27FC236}">
              <a16:creationId xmlns:a16="http://schemas.microsoft.com/office/drawing/2014/main" id="{A54EC702-CD39-4A27-98FF-DC150CB87A67}"/>
            </a:ext>
          </a:extLst>
        </xdr:cNvPr>
        <xdr:cNvSpPr txBox="1"/>
      </xdr:nvSpPr>
      <xdr:spPr>
        <a:xfrm>
          <a:off x="18983402" y="13724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114380</xdr:rowOff>
    </xdr:from>
    <xdr:ext cx="469744" cy="259045"/>
    <xdr:sp macro="" textlink="">
      <xdr:nvSpPr>
        <xdr:cNvPr id="737" name="n_2mainValue【消防施設】&#10;一人当たり面積">
          <a:extLst>
            <a:ext uri="{FF2B5EF4-FFF2-40B4-BE49-F238E27FC236}">
              <a16:creationId xmlns:a16="http://schemas.microsoft.com/office/drawing/2014/main" id="{32F2C1E4-DAD3-4588-8328-BFF032C0FB98}"/>
            </a:ext>
          </a:extLst>
        </xdr:cNvPr>
        <xdr:cNvSpPr txBox="1"/>
      </xdr:nvSpPr>
      <xdr:spPr>
        <a:xfrm>
          <a:off x="18183302" y="13725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115715</xdr:rowOff>
    </xdr:from>
    <xdr:ext cx="469744" cy="259045"/>
    <xdr:sp macro="" textlink="">
      <xdr:nvSpPr>
        <xdr:cNvPr id="738" name="n_3mainValue【消防施設】&#10;一人当たり面積">
          <a:extLst>
            <a:ext uri="{FF2B5EF4-FFF2-40B4-BE49-F238E27FC236}">
              <a16:creationId xmlns:a16="http://schemas.microsoft.com/office/drawing/2014/main" id="{903C67A4-4F6A-444D-8F0D-87532E6CF024}"/>
            </a:ext>
          </a:extLst>
        </xdr:cNvPr>
        <xdr:cNvSpPr txBox="1"/>
      </xdr:nvSpPr>
      <xdr:spPr>
        <a:xfrm>
          <a:off x="17383202" y="13726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117048</xdr:rowOff>
    </xdr:from>
    <xdr:ext cx="469744" cy="259045"/>
    <xdr:sp macro="" textlink="">
      <xdr:nvSpPr>
        <xdr:cNvPr id="739" name="n_4mainValue【消防施設】&#10;一人当たり面積">
          <a:extLst>
            <a:ext uri="{FF2B5EF4-FFF2-40B4-BE49-F238E27FC236}">
              <a16:creationId xmlns:a16="http://schemas.microsoft.com/office/drawing/2014/main" id="{C60EAF87-05A9-4397-ABF3-CBA0FA59A6F9}"/>
            </a:ext>
          </a:extLst>
        </xdr:cNvPr>
        <xdr:cNvSpPr txBox="1"/>
      </xdr:nvSpPr>
      <xdr:spPr>
        <a:xfrm>
          <a:off x="16592627" y="1372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C78BB1C5-6FE2-4F94-ACC6-966EC97C3430}"/>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1A27D087-49B9-4A77-91F7-6041EC42D5D3}"/>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FCB73334-BD2E-4853-BA26-22871F5FAED3}"/>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185428BD-EB13-4AAA-A687-B22F87C633F8}"/>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B7578776-A9D5-41F7-AA44-1F9A10938BA3}"/>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28462303-D39C-4537-8394-D57AB4D8B42D}"/>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379672B4-D310-4DEF-A06B-2C3529438B39}"/>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E24EF80-E199-494B-9476-B769A29E8D5E}"/>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01702423-495A-4EDB-A929-70C101AADD10}"/>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2533888-41D0-41A0-A36D-B654884AAD69}"/>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68BB47F9-4F92-4CE0-971B-E206D5C2674C}"/>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BC4C5212-548A-4452-8EEE-D811CCA8ED0E}"/>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4B8706A7-E145-4482-9CD2-68B21AD55B52}"/>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7D1A8C13-C20B-4BDF-B652-0374FE0EFB9A}"/>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79A89D4A-8B1F-4894-A682-EEBDAC33962A}"/>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3CE8F41D-0A3D-4F3F-BB88-C89EB39F5C4D}"/>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F352F334-DE9B-4A97-ADD5-3F28165B8735}"/>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A19E4DCA-880F-4DC3-99AC-BEA1AF2F5693}"/>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84EC7D97-AA75-4BCB-B85C-B6D9236FFDFC}"/>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924FBADC-33DE-4F04-B6FB-D174AA304618}"/>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0C1319B8-24E0-4296-A74C-D410501BB216}"/>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F478C50E-FED9-4806-B9B4-911F23D08F31}"/>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6A8A3D35-58CC-4A25-AD44-CB2660A46CA5}"/>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D153B3D7-4E82-4E73-8931-85CC22E66E14}"/>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8BA647CF-57CE-42E2-9D22-B23F12900E4B}"/>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765" name="直線コネクタ 764">
          <a:extLst>
            <a:ext uri="{FF2B5EF4-FFF2-40B4-BE49-F238E27FC236}">
              <a16:creationId xmlns:a16="http://schemas.microsoft.com/office/drawing/2014/main" id="{1ACE6A3A-C069-4E2E-B8F3-1054B7ADCC52}"/>
            </a:ext>
          </a:extLst>
        </xdr:cNvPr>
        <xdr:cNvCxnSpPr/>
      </xdr:nvCxnSpPr>
      <xdr:spPr>
        <a:xfrm flipV="1">
          <a:off x="14696439" y="16277499"/>
          <a:ext cx="0" cy="1588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庁舎】&#10;有形固定資産減価償却率最小値テキスト">
          <a:extLst>
            <a:ext uri="{FF2B5EF4-FFF2-40B4-BE49-F238E27FC236}">
              <a16:creationId xmlns:a16="http://schemas.microsoft.com/office/drawing/2014/main" id="{AD3EB67C-E587-4E80-8488-8854BB2F0524}"/>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a:extLst>
            <a:ext uri="{FF2B5EF4-FFF2-40B4-BE49-F238E27FC236}">
              <a16:creationId xmlns:a16="http://schemas.microsoft.com/office/drawing/2014/main" id="{AF3F489F-3232-4BDA-9D39-F3644421AADA}"/>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768" name="【庁舎】&#10;有形固定資産減価償却率最大値テキスト">
          <a:extLst>
            <a:ext uri="{FF2B5EF4-FFF2-40B4-BE49-F238E27FC236}">
              <a16:creationId xmlns:a16="http://schemas.microsoft.com/office/drawing/2014/main" id="{70D59681-291A-4744-B967-49493F30DB62}"/>
            </a:ext>
          </a:extLst>
        </xdr:cNvPr>
        <xdr:cNvSpPr txBox="1"/>
      </xdr:nvSpPr>
      <xdr:spPr>
        <a:xfrm>
          <a:off x="14735175" y="160527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769" name="直線コネクタ 768">
          <a:extLst>
            <a:ext uri="{FF2B5EF4-FFF2-40B4-BE49-F238E27FC236}">
              <a16:creationId xmlns:a16="http://schemas.microsoft.com/office/drawing/2014/main" id="{116BAF2D-ECEA-41B5-AAF1-7F6CD8B76355}"/>
            </a:ext>
          </a:extLst>
        </xdr:cNvPr>
        <xdr:cNvCxnSpPr/>
      </xdr:nvCxnSpPr>
      <xdr:spPr>
        <a:xfrm>
          <a:off x="14611350" y="1627749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770" name="【庁舎】&#10;有形固定資産減価償却率平均値テキスト">
          <a:extLst>
            <a:ext uri="{FF2B5EF4-FFF2-40B4-BE49-F238E27FC236}">
              <a16:creationId xmlns:a16="http://schemas.microsoft.com/office/drawing/2014/main" id="{BF997C12-6A3A-4BFB-8A2E-3D9C64797851}"/>
            </a:ext>
          </a:extLst>
        </xdr:cNvPr>
        <xdr:cNvSpPr txBox="1"/>
      </xdr:nvSpPr>
      <xdr:spPr>
        <a:xfrm>
          <a:off x="14735175" y="169092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771" name="フローチャート: 判断 770">
          <a:extLst>
            <a:ext uri="{FF2B5EF4-FFF2-40B4-BE49-F238E27FC236}">
              <a16:creationId xmlns:a16="http://schemas.microsoft.com/office/drawing/2014/main" id="{3CA60061-A384-496B-9ED7-92F04DEA36EC}"/>
            </a:ext>
          </a:extLst>
        </xdr:cNvPr>
        <xdr:cNvSpPr/>
      </xdr:nvSpPr>
      <xdr:spPr>
        <a:xfrm>
          <a:off x="14649450" y="1705782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772" name="フローチャート: 判断 771">
          <a:extLst>
            <a:ext uri="{FF2B5EF4-FFF2-40B4-BE49-F238E27FC236}">
              <a16:creationId xmlns:a16="http://schemas.microsoft.com/office/drawing/2014/main" id="{44E059D4-9832-4FBD-B149-0938E6420BF8}"/>
            </a:ext>
          </a:extLst>
        </xdr:cNvPr>
        <xdr:cNvSpPr/>
      </xdr:nvSpPr>
      <xdr:spPr>
        <a:xfrm>
          <a:off x="13887450" y="170757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773" name="フローチャート: 判断 772">
          <a:extLst>
            <a:ext uri="{FF2B5EF4-FFF2-40B4-BE49-F238E27FC236}">
              <a16:creationId xmlns:a16="http://schemas.microsoft.com/office/drawing/2014/main" id="{50E9A31B-C3AD-4BE2-9972-9625F8DD49D8}"/>
            </a:ext>
          </a:extLst>
        </xdr:cNvPr>
        <xdr:cNvSpPr/>
      </xdr:nvSpPr>
      <xdr:spPr>
        <a:xfrm>
          <a:off x="13096875" y="171000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774" name="フローチャート: 判断 773">
          <a:extLst>
            <a:ext uri="{FF2B5EF4-FFF2-40B4-BE49-F238E27FC236}">
              <a16:creationId xmlns:a16="http://schemas.microsoft.com/office/drawing/2014/main" id="{FE7F8C5D-9C18-4C54-B226-169019EDFD57}"/>
            </a:ext>
          </a:extLst>
        </xdr:cNvPr>
        <xdr:cNvSpPr/>
      </xdr:nvSpPr>
      <xdr:spPr>
        <a:xfrm>
          <a:off x="12296775" y="1713438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775" name="フローチャート: 判断 774">
          <a:extLst>
            <a:ext uri="{FF2B5EF4-FFF2-40B4-BE49-F238E27FC236}">
              <a16:creationId xmlns:a16="http://schemas.microsoft.com/office/drawing/2014/main" id="{85050B09-32A2-453A-9B2B-006CE8F19D2E}"/>
            </a:ext>
          </a:extLst>
        </xdr:cNvPr>
        <xdr:cNvSpPr/>
      </xdr:nvSpPr>
      <xdr:spPr>
        <a:xfrm>
          <a:off x="11487150" y="1716386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AC25994C-3F6E-4B39-AB84-B3FAF8C88A5C}"/>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8A47071E-A628-4E6D-8530-B5955D523150}"/>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F5D35644-5C7D-4D51-B774-AAF4BFA9BC9A}"/>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8ECA9F10-AE52-4D5D-96C6-5ADF4AF943D8}"/>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15C23DB4-FAB0-48AD-92EF-0F8D26BC6BF4}"/>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105411</xdr:rowOff>
    </xdr:from>
    <xdr:to>
      <xdr:col>85</xdr:col>
      <xdr:colOff>177800</xdr:colOff>
      <xdr:row>106</xdr:row>
      <xdr:rowOff>35561</xdr:rowOff>
    </xdr:to>
    <xdr:sp macro="" textlink="">
      <xdr:nvSpPr>
        <xdr:cNvPr id="781" name="楕円 780">
          <a:extLst>
            <a:ext uri="{FF2B5EF4-FFF2-40B4-BE49-F238E27FC236}">
              <a16:creationId xmlns:a16="http://schemas.microsoft.com/office/drawing/2014/main" id="{64BE17EC-ABC8-4459-A80B-3E13778CE945}"/>
            </a:ext>
          </a:extLst>
        </xdr:cNvPr>
        <xdr:cNvSpPr/>
      </xdr:nvSpPr>
      <xdr:spPr>
        <a:xfrm>
          <a:off x="14649450" y="172472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83838</xdr:rowOff>
    </xdr:from>
    <xdr:ext cx="405111" cy="259045"/>
    <xdr:sp macro="" textlink="">
      <xdr:nvSpPr>
        <xdr:cNvPr id="782" name="【庁舎】&#10;有形固定資産減価償却率該当値テキスト">
          <a:extLst>
            <a:ext uri="{FF2B5EF4-FFF2-40B4-BE49-F238E27FC236}">
              <a16:creationId xmlns:a16="http://schemas.microsoft.com/office/drawing/2014/main" id="{FEF0304A-816A-4ABB-8D21-01DC94E16A4D}"/>
            </a:ext>
          </a:extLst>
        </xdr:cNvPr>
        <xdr:cNvSpPr txBox="1"/>
      </xdr:nvSpPr>
      <xdr:spPr>
        <a:xfrm>
          <a:off x="14735175" y="17232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80918</xdr:rowOff>
    </xdr:from>
    <xdr:to>
      <xdr:col>81</xdr:col>
      <xdr:colOff>101600</xdr:colOff>
      <xdr:row>106</xdr:row>
      <xdr:rowOff>11068</xdr:rowOff>
    </xdr:to>
    <xdr:sp macro="" textlink="">
      <xdr:nvSpPr>
        <xdr:cNvPr id="783" name="楕円 782">
          <a:extLst>
            <a:ext uri="{FF2B5EF4-FFF2-40B4-BE49-F238E27FC236}">
              <a16:creationId xmlns:a16="http://schemas.microsoft.com/office/drawing/2014/main" id="{D908DAC5-8251-489F-BE70-10393153ADF0}"/>
            </a:ext>
          </a:extLst>
        </xdr:cNvPr>
        <xdr:cNvSpPr/>
      </xdr:nvSpPr>
      <xdr:spPr>
        <a:xfrm>
          <a:off x="13887450" y="1722909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131718</xdr:rowOff>
    </xdr:from>
    <xdr:to>
      <xdr:col>85</xdr:col>
      <xdr:colOff>127000</xdr:colOff>
      <xdr:row>105</xdr:row>
      <xdr:rowOff>156211</xdr:rowOff>
    </xdr:to>
    <xdr:cxnSp macro="">
      <xdr:nvCxnSpPr>
        <xdr:cNvPr id="784" name="直線コネクタ 783">
          <a:extLst>
            <a:ext uri="{FF2B5EF4-FFF2-40B4-BE49-F238E27FC236}">
              <a16:creationId xmlns:a16="http://schemas.microsoft.com/office/drawing/2014/main" id="{64CD8B94-F712-4829-9605-77E413C65BE7}"/>
            </a:ext>
          </a:extLst>
        </xdr:cNvPr>
        <xdr:cNvCxnSpPr/>
      </xdr:nvCxnSpPr>
      <xdr:spPr>
        <a:xfrm>
          <a:off x="13935075" y="17276718"/>
          <a:ext cx="762000"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113574</xdr:rowOff>
    </xdr:from>
    <xdr:to>
      <xdr:col>76</xdr:col>
      <xdr:colOff>165100</xdr:colOff>
      <xdr:row>106</xdr:row>
      <xdr:rowOff>43724</xdr:rowOff>
    </xdr:to>
    <xdr:sp macro="" textlink="">
      <xdr:nvSpPr>
        <xdr:cNvPr id="785" name="楕円 784">
          <a:extLst>
            <a:ext uri="{FF2B5EF4-FFF2-40B4-BE49-F238E27FC236}">
              <a16:creationId xmlns:a16="http://schemas.microsoft.com/office/drawing/2014/main" id="{9CDC0100-2900-4DE7-BF73-4D72062CD745}"/>
            </a:ext>
          </a:extLst>
        </xdr:cNvPr>
        <xdr:cNvSpPr/>
      </xdr:nvSpPr>
      <xdr:spPr>
        <a:xfrm>
          <a:off x="13096875" y="1725857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131718</xdr:rowOff>
    </xdr:from>
    <xdr:to>
      <xdr:col>81</xdr:col>
      <xdr:colOff>50800</xdr:colOff>
      <xdr:row>105</xdr:row>
      <xdr:rowOff>164374</xdr:rowOff>
    </xdr:to>
    <xdr:cxnSp macro="">
      <xdr:nvCxnSpPr>
        <xdr:cNvPr id="786" name="直線コネクタ 785">
          <a:extLst>
            <a:ext uri="{FF2B5EF4-FFF2-40B4-BE49-F238E27FC236}">
              <a16:creationId xmlns:a16="http://schemas.microsoft.com/office/drawing/2014/main" id="{7544CA5C-7236-44FD-81B9-73FA17ECFE86}"/>
            </a:ext>
          </a:extLst>
        </xdr:cNvPr>
        <xdr:cNvCxnSpPr/>
      </xdr:nvCxnSpPr>
      <xdr:spPr>
        <a:xfrm flipV="1">
          <a:off x="13144500" y="17276718"/>
          <a:ext cx="790575" cy="2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93980</xdr:rowOff>
    </xdr:from>
    <xdr:to>
      <xdr:col>72</xdr:col>
      <xdr:colOff>38100</xdr:colOff>
      <xdr:row>106</xdr:row>
      <xdr:rowOff>24130</xdr:rowOff>
    </xdr:to>
    <xdr:sp macro="" textlink="">
      <xdr:nvSpPr>
        <xdr:cNvPr id="787" name="楕円 786">
          <a:extLst>
            <a:ext uri="{FF2B5EF4-FFF2-40B4-BE49-F238E27FC236}">
              <a16:creationId xmlns:a16="http://schemas.microsoft.com/office/drawing/2014/main" id="{CD4FA074-90F7-4509-B789-02E0017F563E}"/>
            </a:ext>
          </a:extLst>
        </xdr:cNvPr>
        <xdr:cNvSpPr/>
      </xdr:nvSpPr>
      <xdr:spPr>
        <a:xfrm>
          <a:off x="12296775" y="172389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144780</xdr:rowOff>
    </xdr:from>
    <xdr:to>
      <xdr:col>76</xdr:col>
      <xdr:colOff>114300</xdr:colOff>
      <xdr:row>105</xdr:row>
      <xdr:rowOff>164374</xdr:rowOff>
    </xdr:to>
    <xdr:cxnSp macro="">
      <xdr:nvCxnSpPr>
        <xdr:cNvPr id="788" name="直線コネクタ 787">
          <a:extLst>
            <a:ext uri="{FF2B5EF4-FFF2-40B4-BE49-F238E27FC236}">
              <a16:creationId xmlns:a16="http://schemas.microsoft.com/office/drawing/2014/main" id="{D42D5D47-B8C4-423A-89E9-0D5CEBA6F47F}"/>
            </a:ext>
          </a:extLst>
        </xdr:cNvPr>
        <xdr:cNvCxnSpPr/>
      </xdr:nvCxnSpPr>
      <xdr:spPr>
        <a:xfrm>
          <a:off x="12344400" y="17286605"/>
          <a:ext cx="8001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76019</xdr:rowOff>
    </xdr:from>
    <xdr:to>
      <xdr:col>67</xdr:col>
      <xdr:colOff>101600</xdr:colOff>
      <xdr:row>106</xdr:row>
      <xdr:rowOff>6169</xdr:rowOff>
    </xdr:to>
    <xdr:sp macro="" textlink="">
      <xdr:nvSpPr>
        <xdr:cNvPr id="789" name="楕円 788">
          <a:extLst>
            <a:ext uri="{FF2B5EF4-FFF2-40B4-BE49-F238E27FC236}">
              <a16:creationId xmlns:a16="http://schemas.microsoft.com/office/drawing/2014/main" id="{437EFEEE-9342-44ED-9BD0-C5B91F5DBF8D}"/>
            </a:ext>
          </a:extLst>
        </xdr:cNvPr>
        <xdr:cNvSpPr/>
      </xdr:nvSpPr>
      <xdr:spPr>
        <a:xfrm>
          <a:off x="11487150" y="1722101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126819</xdr:rowOff>
    </xdr:from>
    <xdr:to>
      <xdr:col>71</xdr:col>
      <xdr:colOff>177800</xdr:colOff>
      <xdr:row>105</xdr:row>
      <xdr:rowOff>144780</xdr:rowOff>
    </xdr:to>
    <xdr:cxnSp macro="">
      <xdr:nvCxnSpPr>
        <xdr:cNvPr id="790" name="直線コネクタ 789">
          <a:extLst>
            <a:ext uri="{FF2B5EF4-FFF2-40B4-BE49-F238E27FC236}">
              <a16:creationId xmlns:a16="http://schemas.microsoft.com/office/drawing/2014/main" id="{551FB003-3D06-4A39-967B-D77F54FEE0E9}"/>
            </a:ext>
          </a:extLst>
        </xdr:cNvPr>
        <xdr:cNvCxnSpPr/>
      </xdr:nvCxnSpPr>
      <xdr:spPr>
        <a:xfrm>
          <a:off x="11534775" y="17268644"/>
          <a:ext cx="809625"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791" name="n_1aveValue【庁舎】&#10;有形固定資産減価償却率">
          <a:extLst>
            <a:ext uri="{FF2B5EF4-FFF2-40B4-BE49-F238E27FC236}">
              <a16:creationId xmlns:a16="http://schemas.microsoft.com/office/drawing/2014/main" id="{2B3679DB-5052-4E26-991B-09CA90D919FA}"/>
            </a:ext>
          </a:extLst>
        </xdr:cNvPr>
        <xdr:cNvSpPr txBox="1"/>
      </xdr:nvSpPr>
      <xdr:spPr>
        <a:xfrm>
          <a:off x="13745219" y="16851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792" name="n_2aveValue【庁舎】&#10;有形固定資産減価償却率">
          <a:extLst>
            <a:ext uri="{FF2B5EF4-FFF2-40B4-BE49-F238E27FC236}">
              <a16:creationId xmlns:a16="http://schemas.microsoft.com/office/drawing/2014/main" id="{D1A3B2B9-C250-43DB-A92C-B5DC177F37F4}"/>
            </a:ext>
          </a:extLst>
        </xdr:cNvPr>
        <xdr:cNvSpPr txBox="1"/>
      </xdr:nvSpPr>
      <xdr:spPr>
        <a:xfrm>
          <a:off x="12964169" y="168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793" name="n_3aveValue【庁舎】&#10;有形固定資産減価償却率">
          <a:extLst>
            <a:ext uri="{FF2B5EF4-FFF2-40B4-BE49-F238E27FC236}">
              <a16:creationId xmlns:a16="http://schemas.microsoft.com/office/drawing/2014/main" id="{46FD390B-32C0-4FD2-9C7A-3024650482CB}"/>
            </a:ext>
          </a:extLst>
        </xdr:cNvPr>
        <xdr:cNvSpPr txBox="1"/>
      </xdr:nvSpPr>
      <xdr:spPr>
        <a:xfrm>
          <a:off x="12164069" y="16909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794" name="n_4aveValue【庁舎】&#10;有形固定資産減価償却率">
          <a:extLst>
            <a:ext uri="{FF2B5EF4-FFF2-40B4-BE49-F238E27FC236}">
              <a16:creationId xmlns:a16="http://schemas.microsoft.com/office/drawing/2014/main" id="{5FB8F5DA-E51E-46ED-9FB8-ADA138B615AC}"/>
            </a:ext>
          </a:extLst>
        </xdr:cNvPr>
        <xdr:cNvSpPr txBox="1"/>
      </xdr:nvSpPr>
      <xdr:spPr>
        <a:xfrm>
          <a:off x="11354444" y="16942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2195</xdr:rowOff>
    </xdr:from>
    <xdr:ext cx="405111" cy="259045"/>
    <xdr:sp macro="" textlink="">
      <xdr:nvSpPr>
        <xdr:cNvPr id="795" name="n_1mainValue【庁舎】&#10;有形固定資産減価償却率">
          <a:extLst>
            <a:ext uri="{FF2B5EF4-FFF2-40B4-BE49-F238E27FC236}">
              <a16:creationId xmlns:a16="http://schemas.microsoft.com/office/drawing/2014/main" id="{1BCDD5F9-1C7A-4AEA-909E-21A7873A6C13}"/>
            </a:ext>
          </a:extLst>
        </xdr:cNvPr>
        <xdr:cNvSpPr txBox="1"/>
      </xdr:nvSpPr>
      <xdr:spPr>
        <a:xfrm>
          <a:off x="13745219" y="1731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34851</xdr:rowOff>
    </xdr:from>
    <xdr:ext cx="405111" cy="259045"/>
    <xdr:sp macro="" textlink="">
      <xdr:nvSpPr>
        <xdr:cNvPr id="796" name="n_2mainValue【庁舎】&#10;有形固定資産減価償却率">
          <a:extLst>
            <a:ext uri="{FF2B5EF4-FFF2-40B4-BE49-F238E27FC236}">
              <a16:creationId xmlns:a16="http://schemas.microsoft.com/office/drawing/2014/main" id="{DFBAABB6-053C-49A5-B133-5B523E98E1A0}"/>
            </a:ext>
          </a:extLst>
        </xdr:cNvPr>
        <xdr:cNvSpPr txBox="1"/>
      </xdr:nvSpPr>
      <xdr:spPr>
        <a:xfrm>
          <a:off x="12964169" y="173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15257</xdr:rowOff>
    </xdr:from>
    <xdr:ext cx="405111" cy="259045"/>
    <xdr:sp macro="" textlink="">
      <xdr:nvSpPr>
        <xdr:cNvPr id="797" name="n_3mainValue【庁舎】&#10;有形固定資産減価償却率">
          <a:extLst>
            <a:ext uri="{FF2B5EF4-FFF2-40B4-BE49-F238E27FC236}">
              <a16:creationId xmlns:a16="http://schemas.microsoft.com/office/drawing/2014/main" id="{5657EBE7-95DA-454A-8A7F-C85929F3DFCB}"/>
            </a:ext>
          </a:extLst>
        </xdr:cNvPr>
        <xdr:cNvSpPr txBox="1"/>
      </xdr:nvSpPr>
      <xdr:spPr>
        <a:xfrm>
          <a:off x="12164069" y="1732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168746</xdr:rowOff>
    </xdr:from>
    <xdr:ext cx="405111" cy="259045"/>
    <xdr:sp macro="" textlink="">
      <xdr:nvSpPr>
        <xdr:cNvPr id="798" name="n_4mainValue【庁舎】&#10;有形固定資産減価償却率">
          <a:extLst>
            <a:ext uri="{FF2B5EF4-FFF2-40B4-BE49-F238E27FC236}">
              <a16:creationId xmlns:a16="http://schemas.microsoft.com/office/drawing/2014/main" id="{B54D49D3-8A27-442C-8AEE-9345FB0B14CE}"/>
            </a:ext>
          </a:extLst>
        </xdr:cNvPr>
        <xdr:cNvSpPr txBox="1"/>
      </xdr:nvSpPr>
      <xdr:spPr>
        <a:xfrm>
          <a:off x="11354444" y="17313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2C411007-A10A-47BB-BBBB-FA6260A20EA1}"/>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5A65BB9B-52DF-4F7D-BAC0-5C1EE80CB0DC}"/>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2B98618F-2CA2-44C0-8794-A5EFA2A778A8}"/>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B2523178-FCF7-4BF1-9064-384C246AB30E}"/>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269461EB-4FBD-4507-914A-1FF5B3E1D46C}"/>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D94C0B49-3E9C-46DB-86D6-1458303205AC}"/>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4E986427-A28F-4488-A9C3-937EE073BA25}"/>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A36218DD-CDB1-4B53-815F-4332FB158853}"/>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AC078190-A11A-44DD-A559-0C7B19E0B6EF}"/>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CE6F2733-B65A-4D82-8ACF-BB32A780B56B}"/>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a:extLst>
            <a:ext uri="{FF2B5EF4-FFF2-40B4-BE49-F238E27FC236}">
              <a16:creationId xmlns:a16="http://schemas.microsoft.com/office/drawing/2014/main" id="{55FF6BF4-E9C6-40B4-90CB-BD612F7EC3A3}"/>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0" name="テキスト ボックス 809">
          <a:extLst>
            <a:ext uri="{FF2B5EF4-FFF2-40B4-BE49-F238E27FC236}">
              <a16:creationId xmlns:a16="http://schemas.microsoft.com/office/drawing/2014/main" id="{175262FC-800F-4D8F-A6D0-CA4696FB3122}"/>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a:extLst>
            <a:ext uri="{FF2B5EF4-FFF2-40B4-BE49-F238E27FC236}">
              <a16:creationId xmlns:a16="http://schemas.microsoft.com/office/drawing/2014/main" id="{483A60FF-2112-4978-A5DB-710361B1FFAE}"/>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2" name="テキスト ボックス 811">
          <a:extLst>
            <a:ext uri="{FF2B5EF4-FFF2-40B4-BE49-F238E27FC236}">
              <a16:creationId xmlns:a16="http://schemas.microsoft.com/office/drawing/2014/main" id="{ACE5D7F6-B265-40E5-9A8E-C7D13C45BF35}"/>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a:extLst>
            <a:ext uri="{FF2B5EF4-FFF2-40B4-BE49-F238E27FC236}">
              <a16:creationId xmlns:a16="http://schemas.microsoft.com/office/drawing/2014/main" id="{02096161-03C4-4D59-9871-D4EF164A2080}"/>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a:extLst>
            <a:ext uri="{FF2B5EF4-FFF2-40B4-BE49-F238E27FC236}">
              <a16:creationId xmlns:a16="http://schemas.microsoft.com/office/drawing/2014/main" id="{5B6BD273-035D-4643-A7E6-1E851C740071}"/>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a:extLst>
            <a:ext uri="{FF2B5EF4-FFF2-40B4-BE49-F238E27FC236}">
              <a16:creationId xmlns:a16="http://schemas.microsoft.com/office/drawing/2014/main" id="{139144AC-3CCB-4935-B835-9CA89AEAA0C4}"/>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6" name="テキスト ボックス 815">
          <a:extLst>
            <a:ext uri="{FF2B5EF4-FFF2-40B4-BE49-F238E27FC236}">
              <a16:creationId xmlns:a16="http://schemas.microsoft.com/office/drawing/2014/main" id="{1269786E-F200-4633-91F9-843FF30C72D8}"/>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a:extLst>
            <a:ext uri="{FF2B5EF4-FFF2-40B4-BE49-F238E27FC236}">
              <a16:creationId xmlns:a16="http://schemas.microsoft.com/office/drawing/2014/main" id="{D3118E7D-C2B3-47F5-98C6-FFEC84C288D2}"/>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8" name="テキスト ボックス 817">
          <a:extLst>
            <a:ext uri="{FF2B5EF4-FFF2-40B4-BE49-F238E27FC236}">
              <a16:creationId xmlns:a16="http://schemas.microsoft.com/office/drawing/2014/main" id="{2CD95DD0-859D-4705-9248-EEF43A8C0F3E}"/>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149527FE-349B-48CB-8010-299B82C4EA41}"/>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6F16D38C-81DA-4CB5-A95B-FB4EE0550F25}"/>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a:extLst>
            <a:ext uri="{FF2B5EF4-FFF2-40B4-BE49-F238E27FC236}">
              <a16:creationId xmlns:a16="http://schemas.microsoft.com/office/drawing/2014/main" id="{688CAAEF-C7CF-4D85-88D9-F1009620278F}"/>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822" name="直線コネクタ 821">
          <a:extLst>
            <a:ext uri="{FF2B5EF4-FFF2-40B4-BE49-F238E27FC236}">
              <a16:creationId xmlns:a16="http://schemas.microsoft.com/office/drawing/2014/main" id="{E54E0603-3F6D-4FCC-BB4D-D2E991A929B6}"/>
            </a:ext>
          </a:extLst>
        </xdr:cNvPr>
        <xdr:cNvCxnSpPr/>
      </xdr:nvCxnSpPr>
      <xdr:spPr>
        <a:xfrm flipV="1">
          <a:off x="19954239" y="16375507"/>
          <a:ext cx="0" cy="131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823" name="【庁舎】&#10;一人当たり面積最小値テキスト">
          <a:extLst>
            <a:ext uri="{FF2B5EF4-FFF2-40B4-BE49-F238E27FC236}">
              <a16:creationId xmlns:a16="http://schemas.microsoft.com/office/drawing/2014/main" id="{AF1FB2F6-35FB-45C7-83BD-79A65B887FC7}"/>
            </a:ext>
          </a:extLst>
        </xdr:cNvPr>
        <xdr:cNvSpPr txBox="1"/>
      </xdr:nvSpPr>
      <xdr:spPr>
        <a:xfrm>
          <a:off x="19992975" y="176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824" name="直線コネクタ 823">
          <a:extLst>
            <a:ext uri="{FF2B5EF4-FFF2-40B4-BE49-F238E27FC236}">
              <a16:creationId xmlns:a16="http://schemas.microsoft.com/office/drawing/2014/main" id="{D07982B7-998B-48DE-B91D-A980C9FA9C46}"/>
            </a:ext>
          </a:extLst>
        </xdr:cNvPr>
        <xdr:cNvCxnSpPr/>
      </xdr:nvCxnSpPr>
      <xdr:spPr>
        <a:xfrm>
          <a:off x="19878675" y="1768741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825" name="【庁舎】&#10;一人当たり面積最大値テキスト">
          <a:extLst>
            <a:ext uri="{FF2B5EF4-FFF2-40B4-BE49-F238E27FC236}">
              <a16:creationId xmlns:a16="http://schemas.microsoft.com/office/drawing/2014/main" id="{B8B63752-52B1-4726-A180-D8C6CA7704B5}"/>
            </a:ext>
          </a:extLst>
        </xdr:cNvPr>
        <xdr:cNvSpPr txBox="1"/>
      </xdr:nvSpPr>
      <xdr:spPr>
        <a:xfrm>
          <a:off x="19992975" y="161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826" name="直線コネクタ 825">
          <a:extLst>
            <a:ext uri="{FF2B5EF4-FFF2-40B4-BE49-F238E27FC236}">
              <a16:creationId xmlns:a16="http://schemas.microsoft.com/office/drawing/2014/main" id="{C32E38F1-5444-4545-9F5A-2B25406179D3}"/>
            </a:ext>
          </a:extLst>
        </xdr:cNvPr>
        <xdr:cNvCxnSpPr/>
      </xdr:nvCxnSpPr>
      <xdr:spPr>
        <a:xfrm>
          <a:off x="19878675" y="163755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29354</xdr:rowOff>
    </xdr:from>
    <xdr:ext cx="469744" cy="259045"/>
    <xdr:sp macro="" textlink="">
      <xdr:nvSpPr>
        <xdr:cNvPr id="827" name="【庁舎】&#10;一人当たり面積平均値テキスト">
          <a:extLst>
            <a:ext uri="{FF2B5EF4-FFF2-40B4-BE49-F238E27FC236}">
              <a16:creationId xmlns:a16="http://schemas.microsoft.com/office/drawing/2014/main" id="{02970CA6-2379-4E4A-BC46-E234CC7B79CF}"/>
            </a:ext>
          </a:extLst>
        </xdr:cNvPr>
        <xdr:cNvSpPr txBox="1"/>
      </xdr:nvSpPr>
      <xdr:spPr>
        <a:xfrm>
          <a:off x="19992975" y="17342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828" name="フローチャート: 判断 827">
          <a:extLst>
            <a:ext uri="{FF2B5EF4-FFF2-40B4-BE49-F238E27FC236}">
              <a16:creationId xmlns:a16="http://schemas.microsoft.com/office/drawing/2014/main" id="{6DBFF752-DD70-48E4-9464-6B337E4A08F5}"/>
            </a:ext>
          </a:extLst>
        </xdr:cNvPr>
        <xdr:cNvSpPr/>
      </xdr:nvSpPr>
      <xdr:spPr>
        <a:xfrm>
          <a:off x="19897725" y="1736420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829" name="フローチャート: 判断 828">
          <a:extLst>
            <a:ext uri="{FF2B5EF4-FFF2-40B4-BE49-F238E27FC236}">
              <a16:creationId xmlns:a16="http://schemas.microsoft.com/office/drawing/2014/main" id="{2724CB71-7E38-4087-A8BF-E7388D6F648D}"/>
            </a:ext>
          </a:extLst>
        </xdr:cNvPr>
        <xdr:cNvSpPr/>
      </xdr:nvSpPr>
      <xdr:spPr>
        <a:xfrm>
          <a:off x="19154775" y="1737194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830" name="フローチャート: 判断 829">
          <a:extLst>
            <a:ext uri="{FF2B5EF4-FFF2-40B4-BE49-F238E27FC236}">
              <a16:creationId xmlns:a16="http://schemas.microsoft.com/office/drawing/2014/main" id="{2D0B18F8-D436-4B44-BFEA-181B06B88084}"/>
            </a:ext>
          </a:extLst>
        </xdr:cNvPr>
        <xdr:cNvSpPr/>
      </xdr:nvSpPr>
      <xdr:spPr>
        <a:xfrm>
          <a:off x="18345150" y="173936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831" name="フローチャート: 判断 830">
          <a:extLst>
            <a:ext uri="{FF2B5EF4-FFF2-40B4-BE49-F238E27FC236}">
              <a16:creationId xmlns:a16="http://schemas.microsoft.com/office/drawing/2014/main" id="{3E25B26F-2300-425F-B9FC-E589E7344C4B}"/>
            </a:ext>
          </a:extLst>
        </xdr:cNvPr>
        <xdr:cNvSpPr/>
      </xdr:nvSpPr>
      <xdr:spPr>
        <a:xfrm>
          <a:off x="17554575" y="174104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832" name="フローチャート: 判断 831">
          <a:extLst>
            <a:ext uri="{FF2B5EF4-FFF2-40B4-BE49-F238E27FC236}">
              <a16:creationId xmlns:a16="http://schemas.microsoft.com/office/drawing/2014/main" id="{562DEFB8-BBCD-44A7-A23D-436BDD5A6044}"/>
            </a:ext>
          </a:extLst>
        </xdr:cNvPr>
        <xdr:cNvSpPr/>
      </xdr:nvSpPr>
      <xdr:spPr>
        <a:xfrm>
          <a:off x="16754475" y="174212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A9B6820-D747-4910-984C-B75E3C9A0E2D}"/>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AF3B6EFD-0D7F-4A06-BC75-99EB4EEAC646}"/>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53C47855-6D7C-4D9F-968A-583FBA676BE8}"/>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A88954E2-48B6-4F47-B855-6AFBE7675CC1}"/>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1CAE3336-9597-4EC9-8C2F-2AB9B7EE6407}"/>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170180</xdr:rowOff>
    </xdr:from>
    <xdr:to>
      <xdr:col>116</xdr:col>
      <xdr:colOff>114300</xdr:colOff>
      <xdr:row>106</xdr:row>
      <xdr:rowOff>100330</xdr:rowOff>
    </xdr:to>
    <xdr:sp macro="" textlink="">
      <xdr:nvSpPr>
        <xdr:cNvPr id="838" name="楕円 837">
          <a:extLst>
            <a:ext uri="{FF2B5EF4-FFF2-40B4-BE49-F238E27FC236}">
              <a16:creationId xmlns:a16="http://schemas.microsoft.com/office/drawing/2014/main" id="{CF13693A-684D-4159-ADB6-BDD200AB3D09}"/>
            </a:ext>
          </a:extLst>
        </xdr:cNvPr>
        <xdr:cNvSpPr/>
      </xdr:nvSpPr>
      <xdr:spPr>
        <a:xfrm>
          <a:off x="19897725" y="173151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21607</xdr:rowOff>
    </xdr:from>
    <xdr:ext cx="469744" cy="259045"/>
    <xdr:sp macro="" textlink="">
      <xdr:nvSpPr>
        <xdr:cNvPr id="839" name="【庁舎】&#10;一人当たり面積該当値テキスト">
          <a:extLst>
            <a:ext uri="{FF2B5EF4-FFF2-40B4-BE49-F238E27FC236}">
              <a16:creationId xmlns:a16="http://schemas.microsoft.com/office/drawing/2014/main" id="{04DEAE0E-AEC8-4E96-869C-3D5D10230AC6}"/>
            </a:ext>
          </a:extLst>
        </xdr:cNvPr>
        <xdr:cNvSpPr txBox="1"/>
      </xdr:nvSpPr>
      <xdr:spPr>
        <a:xfrm>
          <a:off x="19992975" y="1716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21589</xdr:rowOff>
    </xdr:from>
    <xdr:to>
      <xdr:col>112</xdr:col>
      <xdr:colOff>38100</xdr:colOff>
      <xdr:row>106</xdr:row>
      <xdr:rowOff>123189</xdr:rowOff>
    </xdr:to>
    <xdr:sp macro="" textlink="">
      <xdr:nvSpPr>
        <xdr:cNvPr id="840" name="楕円 839">
          <a:extLst>
            <a:ext uri="{FF2B5EF4-FFF2-40B4-BE49-F238E27FC236}">
              <a16:creationId xmlns:a16="http://schemas.microsoft.com/office/drawing/2014/main" id="{46C44F19-F8EC-4E16-9A97-ED8A7A7F98EA}"/>
            </a:ext>
          </a:extLst>
        </xdr:cNvPr>
        <xdr:cNvSpPr/>
      </xdr:nvSpPr>
      <xdr:spPr>
        <a:xfrm>
          <a:off x="19154775" y="1733803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49530</xdr:rowOff>
    </xdr:from>
    <xdr:to>
      <xdr:col>116</xdr:col>
      <xdr:colOff>63500</xdr:colOff>
      <xdr:row>106</xdr:row>
      <xdr:rowOff>72389</xdr:rowOff>
    </xdr:to>
    <xdr:cxnSp macro="">
      <xdr:nvCxnSpPr>
        <xdr:cNvPr id="841" name="直線コネクタ 840">
          <a:extLst>
            <a:ext uri="{FF2B5EF4-FFF2-40B4-BE49-F238E27FC236}">
              <a16:creationId xmlns:a16="http://schemas.microsoft.com/office/drawing/2014/main" id="{45A34415-776C-43FE-9B81-4B0134717231}"/>
            </a:ext>
          </a:extLst>
        </xdr:cNvPr>
        <xdr:cNvCxnSpPr/>
      </xdr:nvCxnSpPr>
      <xdr:spPr>
        <a:xfrm flipV="1">
          <a:off x="19202400" y="17362805"/>
          <a:ext cx="752475"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28067</xdr:rowOff>
    </xdr:from>
    <xdr:to>
      <xdr:col>107</xdr:col>
      <xdr:colOff>101600</xdr:colOff>
      <xdr:row>106</xdr:row>
      <xdr:rowOff>129667</xdr:rowOff>
    </xdr:to>
    <xdr:sp macro="" textlink="">
      <xdr:nvSpPr>
        <xdr:cNvPr id="842" name="楕円 841">
          <a:extLst>
            <a:ext uri="{FF2B5EF4-FFF2-40B4-BE49-F238E27FC236}">
              <a16:creationId xmlns:a16="http://schemas.microsoft.com/office/drawing/2014/main" id="{CA9BA8CA-F567-4D78-BD95-3990517B8D1A}"/>
            </a:ext>
          </a:extLst>
        </xdr:cNvPr>
        <xdr:cNvSpPr/>
      </xdr:nvSpPr>
      <xdr:spPr>
        <a:xfrm>
          <a:off x="18345150" y="1734769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72389</xdr:rowOff>
    </xdr:from>
    <xdr:to>
      <xdr:col>111</xdr:col>
      <xdr:colOff>177800</xdr:colOff>
      <xdr:row>106</xdr:row>
      <xdr:rowOff>78867</xdr:rowOff>
    </xdr:to>
    <xdr:cxnSp macro="">
      <xdr:nvCxnSpPr>
        <xdr:cNvPr id="843" name="直線コネクタ 842">
          <a:extLst>
            <a:ext uri="{FF2B5EF4-FFF2-40B4-BE49-F238E27FC236}">
              <a16:creationId xmlns:a16="http://schemas.microsoft.com/office/drawing/2014/main" id="{46F1D5C6-53CD-4012-816B-C0BC15EE5125}"/>
            </a:ext>
          </a:extLst>
        </xdr:cNvPr>
        <xdr:cNvCxnSpPr/>
      </xdr:nvCxnSpPr>
      <xdr:spPr>
        <a:xfrm flipV="1">
          <a:off x="18392775" y="17385664"/>
          <a:ext cx="809625"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36449</xdr:rowOff>
    </xdr:from>
    <xdr:to>
      <xdr:col>102</xdr:col>
      <xdr:colOff>165100</xdr:colOff>
      <xdr:row>106</xdr:row>
      <xdr:rowOff>138049</xdr:rowOff>
    </xdr:to>
    <xdr:sp macro="" textlink="">
      <xdr:nvSpPr>
        <xdr:cNvPr id="844" name="楕円 843">
          <a:extLst>
            <a:ext uri="{FF2B5EF4-FFF2-40B4-BE49-F238E27FC236}">
              <a16:creationId xmlns:a16="http://schemas.microsoft.com/office/drawing/2014/main" id="{D2947034-0BCC-4169-B0BB-11C727386CB1}"/>
            </a:ext>
          </a:extLst>
        </xdr:cNvPr>
        <xdr:cNvSpPr/>
      </xdr:nvSpPr>
      <xdr:spPr>
        <a:xfrm>
          <a:off x="17554575" y="1735289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78867</xdr:rowOff>
    </xdr:from>
    <xdr:to>
      <xdr:col>107</xdr:col>
      <xdr:colOff>50800</xdr:colOff>
      <xdr:row>106</xdr:row>
      <xdr:rowOff>87249</xdr:rowOff>
    </xdr:to>
    <xdr:cxnSp macro="">
      <xdr:nvCxnSpPr>
        <xdr:cNvPr id="845" name="直線コネクタ 844">
          <a:extLst>
            <a:ext uri="{FF2B5EF4-FFF2-40B4-BE49-F238E27FC236}">
              <a16:creationId xmlns:a16="http://schemas.microsoft.com/office/drawing/2014/main" id="{0160F493-0A27-41C7-8DA7-94842B9FD718}"/>
            </a:ext>
          </a:extLst>
        </xdr:cNvPr>
        <xdr:cNvCxnSpPr/>
      </xdr:nvCxnSpPr>
      <xdr:spPr>
        <a:xfrm flipV="1">
          <a:off x="17602200" y="17395317"/>
          <a:ext cx="790575"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44450</xdr:rowOff>
    </xdr:from>
    <xdr:to>
      <xdr:col>98</xdr:col>
      <xdr:colOff>38100</xdr:colOff>
      <xdr:row>106</xdr:row>
      <xdr:rowOff>146050</xdr:rowOff>
    </xdr:to>
    <xdr:sp macro="" textlink="">
      <xdr:nvSpPr>
        <xdr:cNvPr id="846" name="楕円 845">
          <a:extLst>
            <a:ext uri="{FF2B5EF4-FFF2-40B4-BE49-F238E27FC236}">
              <a16:creationId xmlns:a16="http://schemas.microsoft.com/office/drawing/2014/main" id="{8DC2184C-B712-436E-BEDC-0FEAD56EF23C}"/>
            </a:ext>
          </a:extLst>
        </xdr:cNvPr>
        <xdr:cNvSpPr/>
      </xdr:nvSpPr>
      <xdr:spPr>
        <a:xfrm>
          <a:off x="16754475" y="173640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87249</xdr:rowOff>
    </xdr:from>
    <xdr:to>
      <xdr:col>102</xdr:col>
      <xdr:colOff>114300</xdr:colOff>
      <xdr:row>106</xdr:row>
      <xdr:rowOff>95250</xdr:rowOff>
    </xdr:to>
    <xdr:cxnSp macro="">
      <xdr:nvCxnSpPr>
        <xdr:cNvPr id="847" name="直線コネクタ 846">
          <a:extLst>
            <a:ext uri="{FF2B5EF4-FFF2-40B4-BE49-F238E27FC236}">
              <a16:creationId xmlns:a16="http://schemas.microsoft.com/office/drawing/2014/main" id="{EF2257C4-EC58-47A1-A9B3-9B6DDBFCF633}"/>
            </a:ext>
          </a:extLst>
        </xdr:cNvPr>
        <xdr:cNvCxnSpPr/>
      </xdr:nvCxnSpPr>
      <xdr:spPr>
        <a:xfrm flipV="1">
          <a:off x="16802100" y="17400524"/>
          <a:ext cx="800100" cy="1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148226</xdr:rowOff>
    </xdr:from>
    <xdr:ext cx="469744" cy="259045"/>
    <xdr:sp macro="" textlink="">
      <xdr:nvSpPr>
        <xdr:cNvPr id="848" name="n_1aveValue【庁舎】&#10;一人当たり面積">
          <a:extLst>
            <a:ext uri="{FF2B5EF4-FFF2-40B4-BE49-F238E27FC236}">
              <a16:creationId xmlns:a16="http://schemas.microsoft.com/office/drawing/2014/main" id="{258E781F-6B0C-4FFD-BCBE-18A0005034C5}"/>
            </a:ext>
          </a:extLst>
        </xdr:cNvPr>
        <xdr:cNvSpPr txBox="1"/>
      </xdr:nvSpPr>
      <xdr:spPr>
        <a:xfrm>
          <a:off x="18983402" y="1746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169942</xdr:rowOff>
    </xdr:from>
    <xdr:ext cx="469744" cy="259045"/>
    <xdr:sp macro="" textlink="">
      <xdr:nvSpPr>
        <xdr:cNvPr id="849" name="n_2aveValue【庁舎】&#10;一人当たり面積">
          <a:extLst>
            <a:ext uri="{FF2B5EF4-FFF2-40B4-BE49-F238E27FC236}">
              <a16:creationId xmlns:a16="http://schemas.microsoft.com/office/drawing/2014/main" id="{5A801D58-14B4-4209-86F8-F529542091C9}"/>
            </a:ext>
          </a:extLst>
        </xdr:cNvPr>
        <xdr:cNvSpPr txBox="1"/>
      </xdr:nvSpPr>
      <xdr:spPr>
        <a:xfrm>
          <a:off x="18183302" y="17486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850" name="n_3aveValue【庁舎】&#10;一人当たり面積">
          <a:extLst>
            <a:ext uri="{FF2B5EF4-FFF2-40B4-BE49-F238E27FC236}">
              <a16:creationId xmlns:a16="http://schemas.microsoft.com/office/drawing/2014/main" id="{87B8CAF8-042E-4D87-B33A-FC3982669FB4}"/>
            </a:ext>
          </a:extLst>
        </xdr:cNvPr>
        <xdr:cNvSpPr txBox="1"/>
      </xdr:nvSpPr>
      <xdr:spPr>
        <a:xfrm>
          <a:off x="17383202" y="1749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22877</xdr:rowOff>
    </xdr:from>
    <xdr:ext cx="469744" cy="259045"/>
    <xdr:sp macro="" textlink="">
      <xdr:nvSpPr>
        <xdr:cNvPr id="851" name="n_4aveValue【庁舎】&#10;一人当たり面積">
          <a:extLst>
            <a:ext uri="{FF2B5EF4-FFF2-40B4-BE49-F238E27FC236}">
              <a16:creationId xmlns:a16="http://schemas.microsoft.com/office/drawing/2014/main" id="{E1212D50-A3B9-48C6-B564-BD5259EC065D}"/>
            </a:ext>
          </a:extLst>
        </xdr:cNvPr>
        <xdr:cNvSpPr txBox="1"/>
      </xdr:nvSpPr>
      <xdr:spPr>
        <a:xfrm>
          <a:off x="16592627" y="1751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139716</xdr:rowOff>
    </xdr:from>
    <xdr:ext cx="469744" cy="259045"/>
    <xdr:sp macro="" textlink="">
      <xdr:nvSpPr>
        <xdr:cNvPr id="852" name="n_1mainValue【庁舎】&#10;一人当たり面積">
          <a:extLst>
            <a:ext uri="{FF2B5EF4-FFF2-40B4-BE49-F238E27FC236}">
              <a16:creationId xmlns:a16="http://schemas.microsoft.com/office/drawing/2014/main" id="{F99D7B9B-7548-4863-857B-E0ECD51F3E76}"/>
            </a:ext>
          </a:extLst>
        </xdr:cNvPr>
        <xdr:cNvSpPr txBox="1"/>
      </xdr:nvSpPr>
      <xdr:spPr>
        <a:xfrm>
          <a:off x="18983402" y="1711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146194</xdr:rowOff>
    </xdr:from>
    <xdr:ext cx="469744" cy="259045"/>
    <xdr:sp macro="" textlink="">
      <xdr:nvSpPr>
        <xdr:cNvPr id="853" name="n_2mainValue【庁舎】&#10;一人当たり面積">
          <a:extLst>
            <a:ext uri="{FF2B5EF4-FFF2-40B4-BE49-F238E27FC236}">
              <a16:creationId xmlns:a16="http://schemas.microsoft.com/office/drawing/2014/main" id="{BBE584C1-7DFD-494F-BBC2-AA1384309924}"/>
            </a:ext>
          </a:extLst>
        </xdr:cNvPr>
        <xdr:cNvSpPr txBox="1"/>
      </xdr:nvSpPr>
      <xdr:spPr>
        <a:xfrm>
          <a:off x="18183302" y="1711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154576</xdr:rowOff>
    </xdr:from>
    <xdr:ext cx="469744" cy="259045"/>
    <xdr:sp macro="" textlink="">
      <xdr:nvSpPr>
        <xdr:cNvPr id="854" name="n_3mainValue【庁舎】&#10;一人当たり面積">
          <a:extLst>
            <a:ext uri="{FF2B5EF4-FFF2-40B4-BE49-F238E27FC236}">
              <a16:creationId xmlns:a16="http://schemas.microsoft.com/office/drawing/2014/main" id="{3957A31B-066E-49FB-BFA0-5605DFEEBA9A}"/>
            </a:ext>
          </a:extLst>
        </xdr:cNvPr>
        <xdr:cNvSpPr txBox="1"/>
      </xdr:nvSpPr>
      <xdr:spPr>
        <a:xfrm>
          <a:off x="17383202" y="1712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162577</xdr:rowOff>
    </xdr:from>
    <xdr:ext cx="469744" cy="259045"/>
    <xdr:sp macro="" textlink="">
      <xdr:nvSpPr>
        <xdr:cNvPr id="855" name="n_4mainValue【庁舎】&#10;一人当たり面積">
          <a:extLst>
            <a:ext uri="{FF2B5EF4-FFF2-40B4-BE49-F238E27FC236}">
              <a16:creationId xmlns:a16="http://schemas.microsoft.com/office/drawing/2014/main" id="{923F8F83-B7D3-42AE-84A6-8DE4F741FBB8}"/>
            </a:ext>
          </a:extLst>
        </xdr:cNvPr>
        <xdr:cNvSpPr txBox="1"/>
      </xdr:nvSpPr>
      <xdr:spPr>
        <a:xfrm>
          <a:off x="16592627" y="1713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4BD92ADC-34EF-434D-96E6-406B8BD197B9}"/>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42BFEEFF-B2E6-40FF-958B-5BD5E7862F7B}"/>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E022A9C2-D20A-4A8D-BEEF-E528A2034A2B}"/>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般廃棄物処理施設の有形固定資産減価償却率は山口県平均、全国平均、類似団体内平均値よりは高い状況である。住民一人あたりの償却資産額は類似団体内平均値の４分の１しかなく、山口県平均、全国平均よりもかなり少ないため、今後は個別施設計画に従い、所要経費を見極めながら施設の機能、規模を検討していく。</a:t>
          </a:r>
          <a:endParaRPr lang="ja-JP" altLang="ja-JP" sz="1400">
            <a:effectLst/>
          </a:endParaRPr>
        </a:p>
        <a:p>
          <a:r>
            <a:rPr kumimoji="1" lang="ja-JP" altLang="ja-JP" sz="1100">
              <a:solidFill>
                <a:schemeClr val="dk1"/>
              </a:solidFill>
              <a:effectLst/>
              <a:latin typeface="+mn-lt"/>
              <a:ea typeface="+mn-ea"/>
              <a:cs typeface="+mn-cs"/>
            </a:rPr>
            <a:t>同じく、保健センター・保健所、庁舎の有形固定資産減価償却率も山口県平均、全国平均、類似団体内平均値よりも高くなっている。これらの施設についても一般廃棄物処理施設と同様に、個別施設計画に従い、所要経費を見極めながら必要な措置を検討する必要がある。</a:t>
          </a:r>
          <a:endParaRPr lang="ja-JP" altLang="ja-JP" sz="1400">
            <a:effectLst/>
          </a:endParaRPr>
        </a:p>
        <a:p>
          <a:r>
            <a:rPr kumimoji="1" lang="ja-JP" altLang="ja-JP" sz="1100">
              <a:solidFill>
                <a:schemeClr val="dk1"/>
              </a:solidFill>
              <a:effectLst/>
              <a:latin typeface="+mn-lt"/>
              <a:ea typeface="+mn-ea"/>
              <a:cs typeface="+mn-cs"/>
            </a:rPr>
            <a:t>また、当町の場合、有形固定資産減価償却率が比較的高い、一般処理廃棄物処理施設と保健センター・保健所の機能について、優先的に検証、検討が必要である。</a:t>
          </a:r>
          <a:endParaRPr lang="ja-JP" altLang="ja-JP" sz="1400">
            <a:effectLst/>
          </a:endParaRPr>
        </a:p>
        <a:p>
          <a:r>
            <a:rPr kumimoji="1" lang="ja-JP" altLang="ja-JP" sz="1100">
              <a:solidFill>
                <a:schemeClr val="dk1"/>
              </a:solidFill>
              <a:effectLst/>
              <a:latin typeface="+mn-lt"/>
              <a:ea typeface="+mn-ea"/>
              <a:cs typeface="+mn-cs"/>
            </a:rPr>
            <a:t>市民会館の有形固定資産減価償却率は山口県平均及び類似団体内平均値より低いものの、全国平均より高い状況である。</a:t>
          </a:r>
          <a:endParaRPr lang="ja-JP" altLang="ja-JP" sz="1400">
            <a:effectLst/>
          </a:endParaRPr>
        </a:p>
        <a:p>
          <a:r>
            <a:rPr kumimoji="1" lang="ja-JP" altLang="ja-JP" sz="1100">
              <a:solidFill>
                <a:schemeClr val="dk1"/>
              </a:solidFill>
              <a:effectLst/>
              <a:latin typeface="+mn-lt"/>
              <a:ea typeface="+mn-ea"/>
              <a:cs typeface="+mn-cs"/>
            </a:rPr>
            <a:t>福祉施設、消防施設の有形固定資産減価償却率は山口県平均、全国平均、類似団体内平均値より低い状況である。特に福祉施設が低い数値で、比較的新しい施設であり、今後は個別施設計画に従い、所要経費を見極めながら施設の機能、規模を検討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山口県阿武町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3,028
2,998
115.95
4,194,655
3,218,992
837,691
2,177,170
2,076,979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年度現年度分の税徴収率は</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98.8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％で、高い徴収率を維持しているものの、人口減少や全国平均を大きく上回る高齢化率（令和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年度末</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…51.7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％）に加え、町内に大きな事業所もないことから、税収も伸びず財政力指数も類似団体平均とほぼ同じであるが、全国平均、山口県平均を大きく下回っている。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引き続き、</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UJI</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ターン者の受入れをはじめとする各種定住対策に積極的に取り組むとともに、町出身者のネットワークを活用した企業誘致を促進する等財政力の向上に努める。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115358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676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75142</xdr:rowOff>
    </xdr:from>
    <xdr:to>
      <xdr:col>15</xdr:col>
      <xdr:colOff>82550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75142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年度の経常収支比率は</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78.9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％で、前年度より</a:t>
          </a:r>
          <a:r>
            <a:rPr kumimoji="1" lang="en-US" altLang="ja-JP" sz="1100" b="0" i="0" strike="noStrike" baseline="0">
              <a:solidFill>
                <a:sysClr val="windowText" lastClr="000000"/>
              </a:solidFill>
              <a:effectLst/>
              <a:latin typeface="ＭＳ ゴシック" panose="020B0609070205080204" pitchFamily="49" charset="-128"/>
              <a:ea typeface="ＭＳ ゴシック" panose="020B0609070205080204" pitchFamily="49" charset="-128"/>
              <a:cs typeface="+mn-cs"/>
            </a:rPr>
            <a:t>3.8</a:t>
          </a:r>
          <a:r>
            <a:rPr kumimoji="1" lang="ja-JP" altLang="en-US" sz="1100" b="0" i="0" strike="noStrike"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ポイントの減</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となった。価格高騰による物件費等の経常経費の増により前年度から悪化したものの、全国平均、山口県平均を大きく下回っている。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ただし、今後も経常的経費は増加傾向で推移することが懸念されることから、更なる事務事業の徹底した見直しや施策の重点化を図りながら健全財政を維持する。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139488</xdr:rowOff>
    </xdr:from>
    <xdr:to>
      <xdr:col>23</xdr:col>
      <xdr:colOff>133350</xdr:colOff>
      <xdr:row>62</xdr:row>
      <xdr:rowOff>120862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597938"/>
          <a:ext cx="8382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55033</xdr:rowOff>
    </xdr:from>
    <xdr:to>
      <xdr:col>19</xdr:col>
      <xdr:colOff>133350</xdr:colOff>
      <xdr:row>61</xdr:row>
      <xdr:rowOff>139488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13483"/>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55033</xdr:rowOff>
    </xdr:from>
    <xdr:to>
      <xdr:col>15</xdr:col>
      <xdr:colOff>82550</xdr:colOff>
      <xdr:row>63</xdr:row>
      <xdr:rowOff>126365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513483"/>
          <a:ext cx="889000" cy="41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126365</xdr:rowOff>
    </xdr:from>
    <xdr:to>
      <xdr:col>11</xdr:col>
      <xdr:colOff>31750</xdr:colOff>
      <xdr:row>64</xdr:row>
      <xdr:rowOff>87630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27715"/>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70062</xdr:rowOff>
    </xdr:from>
    <xdr:to>
      <xdr:col>23</xdr:col>
      <xdr:colOff>184150</xdr:colOff>
      <xdr:row>63</xdr:row>
      <xdr:rowOff>212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86589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4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88688</xdr:rowOff>
    </xdr:from>
    <xdr:to>
      <xdr:col>19</xdr:col>
      <xdr:colOff>184150</xdr:colOff>
      <xdr:row>62</xdr:row>
      <xdr:rowOff>18838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29015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16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4233</xdr:rowOff>
    </xdr:from>
    <xdr:to>
      <xdr:col>15</xdr:col>
      <xdr:colOff>133350</xdr:colOff>
      <xdr:row>61</xdr:row>
      <xdr:rowOff>105833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116010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75565</xdr:rowOff>
    </xdr:from>
    <xdr:to>
      <xdr:col>11</xdr:col>
      <xdr:colOff>82550</xdr:colOff>
      <xdr:row>64</xdr:row>
      <xdr:rowOff>5715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15892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123207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[400,093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1</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人当たり人件費・物件費は、これまでの職員や議員の削減等をはじめとする行財政対策の効果により類似団体平均より低く推移している。令和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年度においては、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前年度を下回ったものの、物価高騰の影響により今後、</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物件費</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は増加傾向にある見込まれ、また</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、人件費については、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今後、人事院勧告により給与の増額改定が予想されるため、</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引き続き更なる事務事業の見直しや事業の厳選等により経費節減を図る。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63574</xdr:rowOff>
    </xdr:from>
    <xdr:to>
      <xdr:col>23</xdr:col>
      <xdr:colOff>133350</xdr:colOff>
      <xdr:row>82</xdr:row>
      <xdr:rowOff>67193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122474"/>
          <a:ext cx="8382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5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67193</xdr:rowOff>
    </xdr:from>
    <xdr:to>
      <xdr:col>19</xdr:col>
      <xdr:colOff>133350</xdr:colOff>
      <xdr:row>82</xdr:row>
      <xdr:rowOff>91632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126093"/>
          <a:ext cx="889000" cy="2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28398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48668</xdr:rowOff>
    </xdr:from>
    <xdr:to>
      <xdr:col>15</xdr:col>
      <xdr:colOff>82550</xdr:colOff>
      <xdr:row>82</xdr:row>
      <xdr:rowOff>91632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07568"/>
          <a:ext cx="889000" cy="4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170194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36471</xdr:rowOff>
    </xdr:from>
    <xdr:to>
      <xdr:col>11</xdr:col>
      <xdr:colOff>31750</xdr:colOff>
      <xdr:row>82</xdr:row>
      <xdr:rowOff>48668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95371"/>
          <a:ext cx="889000" cy="1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121908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12774</xdr:rowOff>
    </xdr:from>
    <xdr:to>
      <xdr:col>23</xdr:col>
      <xdr:colOff>184150</xdr:colOff>
      <xdr:row>82</xdr:row>
      <xdr:rowOff>114374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7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105501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9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16393</xdr:rowOff>
    </xdr:from>
    <xdr:to>
      <xdr:col>19</xdr:col>
      <xdr:colOff>184150</xdr:colOff>
      <xdr:row>82</xdr:row>
      <xdr:rowOff>117993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7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128170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44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40832</xdr:rowOff>
    </xdr:from>
    <xdr:to>
      <xdr:col>15</xdr:col>
      <xdr:colOff>133350</xdr:colOff>
      <xdr:row>82</xdr:row>
      <xdr:rowOff>142432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9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152609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6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169318</xdr:rowOff>
    </xdr:from>
    <xdr:to>
      <xdr:col>11</xdr:col>
      <xdr:colOff>82550</xdr:colOff>
      <xdr:row>82</xdr:row>
      <xdr:rowOff>99468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5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109645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25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157121</xdr:rowOff>
    </xdr:from>
    <xdr:to>
      <xdr:col>7</xdr:col>
      <xdr:colOff>31750</xdr:colOff>
      <xdr:row>82</xdr:row>
      <xdr:rowOff>87271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4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97448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13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給与制度は類似団体平均より若干高いが、山口県下では低い水準である。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当町の給与制度は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級制を用いており制度的に給与水準を低く抑えている。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（国</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級制、県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級制）</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105093</xdr:rowOff>
    </xdr:from>
    <xdr:to>
      <xdr:col>81</xdr:col>
      <xdr:colOff>44450</xdr:colOff>
      <xdr:row>87</xdr:row>
      <xdr:rowOff>123189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5021243"/>
          <a:ext cx="8382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99061</xdr:rowOff>
    </xdr:from>
    <xdr:to>
      <xdr:col>77</xdr:col>
      <xdr:colOff>44450</xdr:colOff>
      <xdr:row>87</xdr:row>
      <xdr:rowOff>105093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5015211"/>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99061</xdr:rowOff>
    </xdr:from>
    <xdr:to>
      <xdr:col>72</xdr:col>
      <xdr:colOff>203200</xdr:colOff>
      <xdr:row>87</xdr:row>
      <xdr:rowOff>99061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0152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99061</xdr:rowOff>
    </xdr:from>
    <xdr:to>
      <xdr:col>68</xdr:col>
      <xdr:colOff>152400</xdr:colOff>
      <xdr:row>88</xdr:row>
      <xdr:rowOff>30163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5015211"/>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72389</xdr:rowOff>
    </xdr:from>
    <xdr:to>
      <xdr:col>81</xdr:col>
      <xdr:colOff>95250</xdr:colOff>
      <xdr:row>88</xdr:row>
      <xdr:rowOff>2539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44466</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60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54293</xdr:rowOff>
    </xdr:from>
    <xdr:to>
      <xdr:col>77</xdr:col>
      <xdr:colOff>95250</xdr:colOff>
      <xdr:row>87</xdr:row>
      <xdr:rowOff>155893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97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140670</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05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48261</xdr:rowOff>
    </xdr:from>
    <xdr:to>
      <xdr:col>73</xdr:col>
      <xdr:colOff>44450</xdr:colOff>
      <xdr:row>87</xdr:row>
      <xdr:rowOff>149861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134638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5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48261</xdr:rowOff>
    </xdr:from>
    <xdr:to>
      <xdr:col>68</xdr:col>
      <xdr:colOff>203200</xdr:colOff>
      <xdr:row>87</xdr:row>
      <xdr:rowOff>149861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134638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5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150813</xdr:rowOff>
    </xdr:from>
    <xdr:to>
      <xdr:col>64</xdr:col>
      <xdr:colOff>152400</xdr:colOff>
      <xdr:row>88</xdr:row>
      <xdr:rowOff>80963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06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65740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15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これまで取り組んできた職員や議員の削減等行財政改革の効果により、千人当たり職員数は類似団体平均より低い。</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ただ</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、今後数年間で</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再任用職員を含め</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人を超える退職が見込まれることから、計画的な職員補充を行う等適切な定員管理に努める。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142383</xdr:rowOff>
    </xdr:from>
    <xdr:to>
      <xdr:col>81</xdr:col>
      <xdr:colOff>44450</xdr:colOff>
      <xdr:row>58</xdr:row>
      <xdr:rowOff>164703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086483"/>
          <a:ext cx="838200" cy="2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125668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4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157163</xdr:rowOff>
    </xdr:from>
    <xdr:to>
      <xdr:col>77</xdr:col>
      <xdr:colOff>44450</xdr:colOff>
      <xdr:row>58</xdr:row>
      <xdr:rowOff>164703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101263"/>
          <a:ext cx="889000" cy="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56754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43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146606</xdr:rowOff>
    </xdr:from>
    <xdr:to>
      <xdr:col>72</xdr:col>
      <xdr:colOff>203200</xdr:colOff>
      <xdr:row>58</xdr:row>
      <xdr:rowOff>157163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090706"/>
          <a:ext cx="889000" cy="1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35037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2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146304</xdr:rowOff>
    </xdr:from>
    <xdr:to>
      <xdr:col>68</xdr:col>
      <xdr:colOff>152400</xdr:colOff>
      <xdr:row>58</xdr:row>
      <xdr:rowOff>146606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090404"/>
          <a:ext cx="889000" cy="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23274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1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9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91583</xdr:rowOff>
    </xdr:from>
    <xdr:to>
      <xdr:col>81</xdr:col>
      <xdr:colOff>95250</xdr:colOff>
      <xdr:row>59</xdr:row>
      <xdr:rowOff>21733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03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12860</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9956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113903</xdr:rowOff>
    </xdr:from>
    <xdr:to>
      <xdr:col>77</xdr:col>
      <xdr:colOff>95250</xdr:colOff>
      <xdr:row>59</xdr:row>
      <xdr:rowOff>44053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05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54230</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826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106363</xdr:rowOff>
    </xdr:from>
    <xdr:to>
      <xdr:col>73</xdr:col>
      <xdr:colOff>44450</xdr:colOff>
      <xdr:row>59</xdr:row>
      <xdr:rowOff>36513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05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46690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819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95806</xdr:rowOff>
    </xdr:from>
    <xdr:to>
      <xdr:col>68</xdr:col>
      <xdr:colOff>203200</xdr:colOff>
      <xdr:row>59</xdr:row>
      <xdr:rowOff>25956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03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36133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80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95504</xdr:rowOff>
    </xdr:from>
    <xdr:to>
      <xdr:col>64</xdr:col>
      <xdr:colOff>152400</xdr:colOff>
      <xdr:row>59</xdr:row>
      <xdr:rowOff>25654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0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35831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80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可能な限りの繰上償還や新規借入の抑制、また、起債する際は交付税措置率の高いもの</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過疎債等）を活用してきたことで、ここ数年は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マイナス数値</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で推移しており、</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実質公債費比率は△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0.5</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度</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以降</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においては、事業増による新規借入額の</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元金償還が順次開始されることに伴い</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、公債費比率の上昇が予想されるため、プライマリーバランスを注視しながら今後の実施事業を厳選するとともに、大きく起債に頼ることのない財政運営に努める。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11430</xdr:rowOff>
    </xdr:from>
    <xdr:to>
      <xdr:col>81</xdr:col>
      <xdr:colOff>44450</xdr:colOff>
      <xdr:row>38</xdr:row>
      <xdr:rowOff>27517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52653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93997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166794</xdr:rowOff>
    </xdr:from>
    <xdr:to>
      <xdr:col>77</xdr:col>
      <xdr:colOff>44450</xdr:colOff>
      <xdr:row>38</xdr:row>
      <xdr:rowOff>11430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5104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150707</xdr:rowOff>
    </xdr:from>
    <xdr:to>
      <xdr:col>72</xdr:col>
      <xdr:colOff>203200</xdr:colOff>
      <xdr:row>37</xdr:row>
      <xdr:rowOff>166794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49435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142663</xdr:rowOff>
    </xdr:from>
    <xdr:to>
      <xdr:col>68</xdr:col>
      <xdr:colOff>152400</xdr:colOff>
      <xdr:row>37</xdr:row>
      <xdr:rowOff>150707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48631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148167</xdr:rowOff>
    </xdr:from>
    <xdr:to>
      <xdr:col>81</xdr:col>
      <xdr:colOff>95250</xdr:colOff>
      <xdr:row>38</xdr:row>
      <xdr:rowOff>78316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164694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3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132080</xdr:rowOff>
    </xdr:from>
    <xdr:to>
      <xdr:col>77</xdr:col>
      <xdr:colOff>95250</xdr:colOff>
      <xdr:row>38</xdr:row>
      <xdr:rowOff>62230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72407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24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115993</xdr:rowOff>
    </xdr:from>
    <xdr:to>
      <xdr:col>73</xdr:col>
      <xdr:colOff>44450</xdr:colOff>
      <xdr:row>38</xdr:row>
      <xdr:rowOff>46143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45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56320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22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99907</xdr:rowOff>
    </xdr:from>
    <xdr:to>
      <xdr:col>68</xdr:col>
      <xdr:colOff>203200</xdr:colOff>
      <xdr:row>38</xdr:row>
      <xdr:rowOff>30057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44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40234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21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91863</xdr:rowOff>
    </xdr:from>
    <xdr:to>
      <xdr:col>64</xdr:col>
      <xdr:colOff>152400</xdr:colOff>
      <xdr:row>38</xdr:row>
      <xdr:rowOff>22013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4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32190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20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これまでの地方債の繰上償還や新規事業実施に係る起債の抑制及び将来の設備整備にに備えた基金への計画的な積立等により、現在、将来負担額については、充当可能財源で十分賄える状況であり、将来負担比率は算出されない。</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山口県阿武町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3,028
2,998
115.95
4,194,655
3,218,992
837,691
2,177,170
2,076,979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人件費は、類似団体平均</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と概ね同率となっている。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今後数年間で</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再任用職員を含めた</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人を超える退職が見込まれていることから、計画的な人員補充を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行い、</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適切な人員管理に努める。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19558</xdr:rowOff>
    </xdr:from>
    <xdr:to>
      <xdr:col>24</xdr:col>
      <xdr:colOff>25400</xdr:colOff>
      <xdr:row>37</xdr:row>
      <xdr:rowOff>69850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6320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19558</xdr:rowOff>
    </xdr:from>
    <xdr:to>
      <xdr:col>19</xdr:col>
      <xdr:colOff>187325</xdr:colOff>
      <xdr:row>37</xdr:row>
      <xdr:rowOff>74422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632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74422</xdr:rowOff>
    </xdr:from>
    <xdr:to>
      <xdr:col>15</xdr:col>
      <xdr:colOff>98425</xdr:colOff>
      <xdr:row>37</xdr:row>
      <xdr:rowOff>165862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1807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147574</xdr:rowOff>
    </xdr:from>
    <xdr:to>
      <xdr:col>11</xdr:col>
      <xdr:colOff>9525</xdr:colOff>
      <xdr:row>37</xdr:row>
      <xdr:rowOff>165862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912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140208</xdr:rowOff>
    </xdr:from>
    <xdr:to>
      <xdr:col>20</xdr:col>
      <xdr:colOff>38100</xdr:colOff>
      <xdr:row>37</xdr:row>
      <xdr:rowOff>70358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23622</xdr:rowOff>
    </xdr:from>
    <xdr:to>
      <xdr:col>15</xdr:col>
      <xdr:colOff>149225</xdr:colOff>
      <xdr:row>37</xdr:row>
      <xdr:rowOff>125222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109999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115062</xdr:rowOff>
    </xdr:from>
    <xdr:to>
      <xdr:col>11</xdr:col>
      <xdr:colOff>60325</xdr:colOff>
      <xdr:row>38</xdr:row>
      <xdr:rowOff>45212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29989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96774</xdr:rowOff>
    </xdr:from>
    <xdr:to>
      <xdr:col>6</xdr:col>
      <xdr:colOff>171450</xdr:colOff>
      <xdr:row>38</xdr:row>
      <xdr:rowOff>26924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11701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斎場業務、消防救急業務を萩市に、可燃ゴミ処理業務を萩・長門清掃一部事務組合にそれぞれ委託しているほか、</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物価高騰により光熱水費等が増加し前年度を上回った</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次年度において</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も物価高騰の影響を受けることから</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、更なる事務事業の見直しや事業の厳選等により経費節減を図る。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122428</xdr:rowOff>
    </xdr:from>
    <xdr:to>
      <xdr:col>82</xdr:col>
      <xdr:colOff>107950</xdr:colOff>
      <xdr:row>19</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320852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21844</xdr:rowOff>
    </xdr:from>
    <xdr:to>
      <xdr:col>78</xdr:col>
      <xdr:colOff>69850</xdr:colOff>
      <xdr:row>18</xdr:row>
      <xdr:rowOff>122428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310794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21844</xdr:rowOff>
    </xdr:from>
    <xdr:to>
      <xdr:col>73</xdr:col>
      <xdr:colOff>180975</xdr:colOff>
      <xdr:row>18</xdr:row>
      <xdr:rowOff>108712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310794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108712</xdr:rowOff>
    </xdr:from>
    <xdr:to>
      <xdr:col>69</xdr:col>
      <xdr:colOff>92075</xdr:colOff>
      <xdr:row>19</xdr:row>
      <xdr:rowOff>33274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319481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167403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126492</xdr:rowOff>
    </xdr:from>
    <xdr:to>
      <xdr:col>82</xdr:col>
      <xdr:colOff>158750</xdr:colOff>
      <xdr:row>19</xdr:row>
      <xdr:rowOff>56642</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321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98569</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318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71628</xdr:rowOff>
    </xdr:from>
    <xdr:to>
      <xdr:col>78</xdr:col>
      <xdr:colOff>120650</xdr:colOff>
      <xdr:row>19</xdr:row>
      <xdr:rowOff>1778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15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158005</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24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142494</xdr:rowOff>
    </xdr:from>
    <xdr:to>
      <xdr:col>74</xdr:col>
      <xdr:colOff>31750</xdr:colOff>
      <xdr:row>18</xdr:row>
      <xdr:rowOff>72644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305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57421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14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57912</xdr:rowOff>
    </xdr:from>
    <xdr:to>
      <xdr:col>69</xdr:col>
      <xdr:colOff>142875</xdr:colOff>
      <xdr:row>18</xdr:row>
      <xdr:rowOff>159512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31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144289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23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153924</xdr:rowOff>
    </xdr:from>
    <xdr:to>
      <xdr:col>65</xdr:col>
      <xdr:colOff>53975</xdr:colOff>
      <xdr:row>19</xdr:row>
      <xdr:rowOff>84074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24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68851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32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当町は、高齢化比率が令和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年度末で</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51.7</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％と全国平均に比べ、かなり高く、老人福祉施設への措置者数は令和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年度末で</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人と増加しており、また人口に対する割合が高く、また、養護老人ホーム</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、特別養護老人ホーム</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入所者のうち、障害者自立支援制度による介護給付を受ける方の割合が高く、類似団体平均を上回っている。また、障害福祉サービス費も増加傾向にある。今後とも、健康づくり事業や疾病予防事業、介護予防事業等を強化し、扶助費の抑制に努める。</a:t>
          </a: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50800</xdr:rowOff>
    </xdr:from>
    <xdr:to>
      <xdr:col>24</xdr:col>
      <xdr:colOff>25400</xdr:colOff>
      <xdr:row>58</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82345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130827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389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7282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57</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7282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146050</xdr:rowOff>
    </xdr:from>
    <xdr:to>
      <xdr:col>11</xdr:col>
      <xdr:colOff>9525</xdr:colOff>
      <xdr:row>59</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9187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0</xdr:rowOff>
    </xdr:from>
    <xdr:to>
      <xdr:col>20</xdr:col>
      <xdr:colOff>38100</xdr:colOff>
      <xdr:row>57</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86377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95250</xdr:rowOff>
    </xdr:from>
    <xdr:to>
      <xdr:col>11</xdr:col>
      <xdr:colOff>60325</xdr:colOff>
      <xdr:row>58</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0</xdr:rowOff>
    </xdr:from>
    <xdr:to>
      <xdr:col>6</xdr:col>
      <xdr:colOff>171450</xdr:colOff>
      <xdr:row>59</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86377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公営事業会計</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会計及び公営企業会計</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法非</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会計への一般会計からの繰出金が、前年度より減額となったものの、類似団体平均より若干高い。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引き続き、特に公営企業会計については、令和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年度より法適用となるため、独立採算制の原則に立ち返り、経費の節減はもとより使用料の改定等も図りながら経営改善を進める。</a:t>
          </a: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149860</xdr:rowOff>
    </xdr:from>
    <xdr:to>
      <xdr:col>82</xdr:col>
      <xdr:colOff>107950</xdr:colOff>
      <xdr:row>57</xdr:row>
      <xdr:rowOff>149860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5671800" y="99225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144145</xdr:rowOff>
    </xdr:from>
    <xdr:to>
      <xdr:col>78</xdr:col>
      <xdr:colOff>69850</xdr:colOff>
      <xdr:row>57</xdr:row>
      <xdr:rowOff>149860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99167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144145</xdr:rowOff>
    </xdr:from>
    <xdr:to>
      <xdr:col>73</xdr:col>
      <xdr:colOff>180975</xdr:colOff>
      <xdr:row>58</xdr:row>
      <xdr:rowOff>75565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991679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75565</xdr:rowOff>
    </xdr:from>
    <xdr:to>
      <xdr:col>69</xdr:col>
      <xdr:colOff>92075</xdr:colOff>
      <xdr:row>58</xdr:row>
      <xdr:rowOff>86995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004800" y="100196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99060</xdr:rowOff>
    </xdr:from>
    <xdr:to>
      <xdr:col>82</xdr:col>
      <xdr:colOff>158750</xdr:colOff>
      <xdr:row>58</xdr:row>
      <xdr:rowOff>29210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8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71137</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843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99060</xdr:rowOff>
    </xdr:from>
    <xdr:to>
      <xdr:col>78</xdr:col>
      <xdr:colOff>120650</xdr:colOff>
      <xdr:row>58</xdr:row>
      <xdr:rowOff>29210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8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13987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95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93345</xdr:rowOff>
    </xdr:from>
    <xdr:to>
      <xdr:col>74</xdr:col>
      <xdr:colOff>31750</xdr:colOff>
      <xdr:row>58</xdr:row>
      <xdr:rowOff>23495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8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8272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24765</xdr:rowOff>
    </xdr:from>
    <xdr:to>
      <xdr:col>69</xdr:col>
      <xdr:colOff>142875</xdr:colOff>
      <xdr:row>58</xdr:row>
      <xdr:rowOff>126365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96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111142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5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36195</xdr:rowOff>
    </xdr:from>
    <xdr:to>
      <xdr:col>65</xdr:col>
      <xdr:colOff>53975</xdr:colOff>
      <xdr:row>58</xdr:row>
      <xdr:rowOff>137795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998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122572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町営バス運行費補助や病院群輪番制病院運営事業補助、社会福祉協議会等への外部団体へそれぞれ補助しており、年々経費は増加するものの、類似団体平均を下回っている。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引き続き経費節減に努めるとともに、補助金の見直しを含め更なる経費節減を図る。</a:t>
          </a: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10414</xdr:rowOff>
    </xdr:from>
    <xdr:to>
      <xdr:col>82</xdr:col>
      <xdr:colOff>107950</xdr:colOff>
      <xdr:row>35</xdr:row>
      <xdr:rowOff>10414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60111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5842</xdr:rowOff>
    </xdr:from>
    <xdr:to>
      <xdr:col>78</xdr:col>
      <xdr:colOff>69850</xdr:colOff>
      <xdr:row>35</xdr:row>
      <xdr:rowOff>10414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0065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5842</xdr:rowOff>
    </xdr:from>
    <xdr:to>
      <xdr:col>73</xdr:col>
      <xdr:colOff>180975</xdr:colOff>
      <xdr:row>35</xdr:row>
      <xdr:rowOff>88138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893800" y="600659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60706</xdr:rowOff>
    </xdr:from>
    <xdr:to>
      <xdr:col>69</xdr:col>
      <xdr:colOff>92075</xdr:colOff>
      <xdr:row>35</xdr:row>
      <xdr:rowOff>88138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004800" y="60614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131064</xdr:rowOff>
    </xdr:from>
    <xdr:to>
      <xdr:col>82</xdr:col>
      <xdr:colOff>158750</xdr:colOff>
      <xdr:row>35</xdr:row>
      <xdr:rowOff>61214</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147591</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580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131064</xdr:rowOff>
    </xdr:from>
    <xdr:to>
      <xdr:col>78</xdr:col>
      <xdr:colOff>120650</xdr:colOff>
      <xdr:row>35</xdr:row>
      <xdr:rowOff>61214</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71391</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5729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126492</xdr:rowOff>
    </xdr:from>
    <xdr:to>
      <xdr:col>74</xdr:col>
      <xdr:colOff>31750</xdr:colOff>
      <xdr:row>35</xdr:row>
      <xdr:rowOff>56642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66819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37338</xdr:rowOff>
    </xdr:from>
    <xdr:to>
      <xdr:col>69</xdr:col>
      <xdr:colOff>142875</xdr:colOff>
      <xdr:row>35</xdr:row>
      <xdr:rowOff>138938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149115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xdr:rowOff>
    </xdr:from>
    <xdr:to>
      <xdr:col>65</xdr:col>
      <xdr:colOff>53975</xdr:colOff>
      <xdr:row>35</xdr:row>
      <xdr:rowOff>111506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121683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地方債の繰上償還や償還満了、新規借入の抑制等により類似団体平均より</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低く推移しているが、令和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事業の増加により地方債残高が増加傾向にあり、順次据置期間の満了により今後公債費が増加すると予想される。公債費のうち相当部分が地方交付税措置されるため、直ちに財政運営に支障はないが、今後必要な事業の見極めを行い新規借入の抑制に努め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24130</xdr:rowOff>
    </xdr:from>
    <xdr:to>
      <xdr:col>24</xdr:col>
      <xdr:colOff>25400</xdr:colOff>
      <xdr:row>75</xdr:row>
      <xdr:rowOff>46990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3987800" y="128828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xdr:rowOff>
    </xdr:from>
    <xdr:to>
      <xdr:col>19</xdr:col>
      <xdr:colOff>187325</xdr:colOff>
      <xdr:row>75</xdr:row>
      <xdr:rowOff>24130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2867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8890</xdr:rowOff>
    </xdr:from>
    <xdr:to>
      <xdr:col>15</xdr:col>
      <xdr:colOff>98425</xdr:colOff>
      <xdr:row>75</xdr:row>
      <xdr:rowOff>77470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2867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77470</xdr:rowOff>
    </xdr:from>
    <xdr:to>
      <xdr:col>11</xdr:col>
      <xdr:colOff>9525</xdr:colOff>
      <xdr:row>75</xdr:row>
      <xdr:rowOff>104140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29362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167640</xdr:rowOff>
    </xdr:from>
    <xdr:to>
      <xdr:col>24</xdr:col>
      <xdr:colOff>76200</xdr:colOff>
      <xdr:row>75</xdr:row>
      <xdr:rowOff>97790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12717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144780</xdr:rowOff>
    </xdr:from>
    <xdr:to>
      <xdr:col>20</xdr:col>
      <xdr:colOff>38100</xdr:colOff>
      <xdr:row>75</xdr:row>
      <xdr:rowOff>74930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129540</xdr:rowOff>
    </xdr:from>
    <xdr:to>
      <xdr:col>15</xdr:col>
      <xdr:colOff>149225</xdr:colOff>
      <xdr:row>75</xdr:row>
      <xdr:rowOff>59690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69867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26670</xdr:rowOff>
    </xdr:from>
    <xdr:to>
      <xdr:col>11</xdr:col>
      <xdr:colOff>60325</xdr:colOff>
      <xdr:row>75</xdr:row>
      <xdr:rowOff>128270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138447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53340</xdr:rowOff>
    </xdr:from>
    <xdr:to>
      <xdr:col>6</xdr:col>
      <xdr:colOff>171450</xdr:colOff>
      <xdr:row>75</xdr:row>
      <xdr:rowOff>154939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165117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過疎高齢化の進展による扶助費や補助費等の増加、行政事務を行う上で必要な電算経費維持管理経費の増加等、経常的経費は、全体的に年々増加傾向にあり、全国平均や山口県平均より低いものの類似団体平均より若干高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ただ、今後も扶助費、物件費、補助費等はいずれも増加傾向で推移することが懸念されることから、更なる事務事業の見直しや事業の厳選、補助金等の見直し等により経費節減を図る。</a:t>
          </a: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100330</xdr:rowOff>
    </xdr:from>
    <xdr:to>
      <xdr:col>82</xdr:col>
      <xdr:colOff>107950</xdr:colOff>
      <xdr:row>79</xdr:row>
      <xdr:rowOff>50800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47343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35561</xdr:rowOff>
    </xdr:from>
    <xdr:to>
      <xdr:col>78</xdr:col>
      <xdr:colOff>69850</xdr:colOff>
      <xdr:row>78</xdr:row>
      <xdr:rowOff>100330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40866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35561</xdr:rowOff>
    </xdr:from>
    <xdr:to>
      <xdr:col>73</xdr:col>
      <xdr:colOff>180975</xdr:colOff>
      <xdr:row>80</xdr:row>
      <xdr:rowOff>16511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408661"/>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16511</xdr:rowOff>
    </xdr:from>
    <xdr:to>
      <xdr:col>69</xdr:col>
      <xdr:colOff>92075</xdr:colOff>
      <xdr:row>80</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73251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27957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0</xdr:rowOff>
    </xdr:from>
    <xdr:to>
      <xdr:col>82</xdr:col>
      <xdr:colOff>158750</xdr:colOff>
      <xdr:row>79</xdr:row>
      <xdr:rowOff>101600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143527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49530</xdr:rowOff>
    </xdr:from>
    <xdr:to>
      <xdr:col>78</xdr:col>
      <xdr:colOff>120650</xdr:colOff>
      <xdr:row>78</xdr:row>
      <xdr:rowOff>151130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135907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509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156211</xdr:rowOff>
    </xdr:from>
    <xdr:to>
      <xdr:col>74</xdr:col>
      <xdr:colOff>31750</xdr:colOff>
      <xdr:row>78</xdr:row>
      <xdr:rowOff>86361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71138</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137161</xdr:rowOff>
    </xdr:from>
    <xdr:to>
      <xdr:col>69</xdr:col>
      <xdr:colOff>142875</xdr:colOff>
      <xdr:row>80</xdr:row>
      <xdr:rowOff>67311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68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52088</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76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64770</xdr:rowOff>
    </xdr:from>
    <xdr:to>
      <xdr:col>65</xdr:col>
      <xdr:colOff>53975</xdr:colOff>
      <xdr:row>80</xdr:row>
      <xdr:rowOff>166370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78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151147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86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山口県阿武町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83364</xdr:rowOff>
    </xdr:from>
    <xdr:to>
      <xdr:col>29</xdr:col>
      <xdr:colOff>127000</xdr:colOff>
      <xdr:row>18</xdr:row>
      <xdr:rowOff>85840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17089"/>
          <a:ext cx="647700" cy="2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05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75266</xdr:rowOff>
    </xdr:from>
    <xdr:to>
      <xdr:col>26</xdr:col>
      <xdr:colOff>50800</xdr:colOff>
      <xdr:row>18</xdr:row>
      <xdr:rowOff>85840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3208991"/>
          <a:ext cx="698500" cy="10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4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75266</xdr:rowOff>
    </xdr:from>
    <xdr:to>
      <xdr:col>22</xdr:col>
      <xdr:colOff>114300</xdr:colOff>
      <xdr:row>18</xdr:row>
      <xdr:rowOff>97741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08991"/>
          <a:ext cx="698500" cy="22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97212</xdr:rowOff>
    </xdr:from>
    <xdr:to>
      <xdr:col>18</xdr:col>
      <xdr:colOff>177800</xdr:colOff>
      <xdr:row>18</xdr:row>
      <xdr:rowOff>97741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230937"/>
          <a:ext cx="698500" cy="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32564</xdr:rowOff>
    </xdr:from>
    <xdr:to>
      <xdr:col>29</xdr:col>
      <xdr:colOff>177800</xdr:colOff>
      <xdr:row>18</xdr:row>
      <xdr:rowOff>134164</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66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112591</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74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35040</xdr:rowOff>
    </xdr:from>
    <xdr:to>
      <xdr:col>26</xdr:col>
      <xdr:colOff>101600</xdr:colOff>
      <xdr:row>18</xdr:row>
      <xdr:rowOff>136640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68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121417</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55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24466</xdr:rowOff>
    </xdr:from>
    <xdr:to>
      <xdr:col>22</xdr:col>
      <xdr:colOff>165100</xdr:colOff>
      <xdr:row>18</xdr:row>
      <xdr:rowOff>126066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58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110843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4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46941</xdr:rowOff>
    </xdr:from>
    <xdr:to>
      <xdr:col>19</xdr:col>
      <xdr:colOff>38100</xdr:colOff>
      <xdr:row>18</xdr:row>
      <xdr:rowOff>148541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80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133318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46412</xdr:rowOff>
    </xdr:from>
    <xdr:to>
      <xdr:col>15</xdr:col>
      <xdr:colOff>101600</xdr:colOff>
      <xdr:row>18</xdr:row>
      <xdr:rowOff>148012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80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132789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82629</xdr:rowOff>
    </xdr:from>
    <xdr:to>
      <xdr:col>29</xdr:col>
      <xdr:colOff>127000</xdr:colOff>
      <xdr:row>36</xdr:row>
      <xdr:rowOff>82825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035879"/>
          <a:ext cx="647700" cy="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277272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44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82629</xdr:rowOff>
    </xdr:from>
    <xdr:to>
      <xdr:col>26</xdr:col>
      <xdr:colOff>50800</xdr:colOff>
      <xdr:row>36</xdr:row>
      <xdr:rowOff>91686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035879"/>
          <a:ext cx="698500" cy="9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48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91686</xdr:rowOff>
    </xdr:from>
    <xdr:to>
      <xdr:col>22</xdr:col>
      <xdr:colOff>114300</xdr:colOff>
      <xdr:row>36</xdr:row>
      <xdr:rowOff>100016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044936"/>
          <a:ext cx="698500" cy="8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91339</xdr:rowOff>
    </xdr:from>
    <xdr:to>
      <xdr:col>18</xdr:col>
      <xdr:colOff>177800</xdr:colOff>
      <xdr:row>36</xdr:row>
      <xdr:rowOff>100016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7044589"/>
          <a:ext cx="698500" cy="8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257540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268810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3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32025</xdr:rowOff>
    </xdr:from>
    <xdr:to>
      <xdr:col>29</xdr:col>
      <xdr:colOff>177800</xdr:colOff>
      <xdr:row>36</xdr:row>
      <xdr:rowOff>133625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985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283502</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89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31829</xdr:rowOff>
    </xdr:from>
    <xdr:to>
      <xdr:col>26</xdr:col>
      <xdr:colOff>101600</xdr:colOff>
      <xdr:row>36</xdr:row>
      <xdr:rowOff>133429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985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118206</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071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40886</xdr:rowOff>
    </xdr:from>
    <xdr:to>
      <xdr:col>22</xdr:col>
      <xdr:colOff>165100</xdr:colOff>
      <xdr:row>36</xdr:row>
      <xdr:rowOff>142486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994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127263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0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49216</xdr:rowOff>
    </xdr:from>
    <xdr:to>
      <xdr:col>19</xdr:col>
      <xdr:colOff>38100</xdr:colOff>
      <xdr:row>36</xdr:row>
      <xdr:rowOff>150816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002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135593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08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40539</xdr:rowOff>
    </xdr:from>
    <xdr:to>
      <xdr:col>15</xdr:col>
      <xdr:colOff>101600</xdr:colOff>
      <xdr:row>36</xdr:row>
      <xdr:rowOff>142139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993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126916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080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山口県阿武町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3,028
2,998
115.95
4,194,655
3,218,992
837,691
2,177,170
2,076,979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25735</xdr:rowOff>
    </xdr:from>
    <xdr:to>
      <xdr:col>24</xdr:col>
      <xdr:colOff>63500</xdr:colOff>
      <xdr:row>37</xdr:row>
      <xdr:rowOff>37365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69385"/>
          <a:ext cx="838200" cy="1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67105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67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25522</xdr:rowOff>
    </xdr:from>
    <xdr:to>
      <xdr:col>19</xdr:col>
      <xdr:colOff>177800</xdr:colOff>
      <xdr:row>37</xdr:row>
      <xdr:rowOff>37365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369172"/>
          <a:ext cx="889000" cy="1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169302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59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25522</xdr:rowOff>
    </xdr:from>
    <xdr:to>
      <xdr:col>15</xdr:col>
      <xdr:colOff>50800</xdr:colOff>
      <xdr:row>37</xdr:row>
      <xdr:rowOff>51085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69172"/>
          <a:ext cx="889000" cy="2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13883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51085</xdr:rowOff>
    </xdr:from>
    <xdr:to>
      <xdr:col>10</xdr:col>
      <xdr:colOff>114300</xdr:colOff>
      <xdr:row>37</xdr:row>
      <xdr:rowOff>70874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94735"/>
          <a:ext cx="889000" cy="1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27770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77399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146385</xdr:rowOff>
    </xdr:from>
    <xdr:to>
      <xdr:col>24</xdr:col>
      <xdr:colOff>114300</xdr:colOff>
      <xdr:row>37</xdr:row>
      <xdr:rowOff>76535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1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124812</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97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158015</xdr:rowOff>
    </xdr:from>
    <xdr:to>
      <xdr:col>20</xdr:col>
      <xdr:colOff>38100</xdr:colOff>
      <xdr:row>37</xdr:row>
      <xdr:rowOff>88165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3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79292</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2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146172</xdr:rowOff>
    </xdr:from>
    <xdr:to>
      <xdr:col>15</xdr:col>
      <xdr:colOff>101600</xdr:colOff>
      <xdr:row>37</xdr:row>
      <xdr:rowOff>76322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1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67449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11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285</xdr:rowOff>
    </xdr:from>
    <xdr:to>
      <xdr:col>10</xdr:col>
      <xdr:colOff>165100</xdr:colOff>
      <xdr:row>37</xdr:row>
      <xdr:rowOff>101885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4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93012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3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20074</xdr:rowOff>
    </xdr:from>
    <xdr:to>
      <xdr:col>6</xdr:col>
      <xdr:colOff>38100</xdr:colOff>
      <xdr:row>37</xdr:row>
      <xdr:rowOff>121674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6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112801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56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89412</xdr:rowOff>
    </xdr:from>
    <xdr:to>
      <xdr:col>24</xdr:col>
      <xdr:colOff>63500</xdr:colOff>
      <xdr:row>57</xdr:row>
      <xdr:rowOff>97902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862062"/>
          <a:ext cx="838200" cy="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57343</xdr:rowOff>
    </xdr:from>
    <xdr:to>
      <xdr:col>19</xdr:col>
      <xdr:colOff>177800</xdr:colOff>
      <xdr:row>57</xdr:row>
      <xdr:rowOff>89412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829993"/>
          <a:ext cx="889000" cy="3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123649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57343</xdr:rowOff>
    </xdr:from>
    <xdr:to>
      <xdr:col>15</xdr:col>
      <xdr:colOff>50800</xdr:colOff>
      <xdr:row>57</xdr:row>
      <xdr:rowOff>108590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29993"/>
          <a:ext cx="889000" cy="5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131995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108590</xdr:rowOff>
    </xdr:from>
    <xdr:to>
      <xdr:col>10</xdr:col>
      <xdr:colOff>114300</xdr:colOff>
      <xdr:row>57</xdr:row>
      <xdr:rowOff>116525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81240"/>
          <a:ext cx="889000" cy="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4485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0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47102</xdr:rowOff>
    </xdr:from>
    <xdr:to>
      <xdr:col>24</xdr:col>
      <xdr:colOff>114300</xdr:colOff>
      <xdr:row>57</xdr:row>
      <xdr:rowOff>148702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1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25529</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98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38612</xdr:rowOff>
    </xdr:from>
    <xdr:to>
      <xdr:col>20</xdr:col>
      <xdr:colOff>38100</xdr:colOff>
      <xdr:row>57</xdr:row>
      <xdr:rowOff>140212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1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131339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03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6543</xdr:rowOff>
    </xdr:from>
    <xdr:to>
      <xdr:col>15</xdr:col>
      <xdr:colOff>101600</xdr:colOff>
      <xdr:row>57</xdr:row>
      <xdr:rowOff>108143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7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124670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54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57790</xdr:rowOff>
    </xdr:from>
    <xdr:to>
      <xdr:col>10</xdr:col>
      <xdr:colOff>165100</xdr:colOff>
      <xdr:row>57</xdr:row>
      <xdr:rowOff>159390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3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150517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23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65725</xdr:rowOff>
    </xdr:from>
    <xdr:to>
      <xdr:col>6</xdr:col>
      <xdr:colOff>38100</xdr:colOff>
      <xdr:row>57</xdr:row>
      <xdr:rowOff>167325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3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158452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931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122253</xdr:rowOff>
    </xdr:from>
    <xdr:to>
      <xdr:col>24</xdr:col>
      <xdr:colOff>63500</xdr:colOff>
      <xdr:row>78</xdr:row>
      <xdr:rowOff>128068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95353"/>
          <a:ext cx="838200" cy="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128068</xdr:rowOff>
    </xdr:from>
    <xdr:to>
      <xdr:col>19</xdr:col>
      <xdr:colOff>177800</xdr:colOff>
      <xdr:row>78</xdr:row>
      <xdr:rowOff>134127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501168"/>
          <a:ext cx="889000" cy="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134003</xdr:rowOff>
    </xdr:from>
    <xdr:to>
      <xdr:col>15</xdr:col>
      <xdr:colOff>50800</xdr:colOff>
      <xdr:row>78</xdr:row>
      <xdr:rowOff>134127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507103"/>
          <a:ext cx="889000" cy="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128659</xdr:rowOff>
    </xdr:from>
    <xdr:to>
      <xdr:col>10</xdr:col>
      <xdr:colOff>114300</xdr:colOff>
      <xdr:row>78</xdr:row>
      <xdr:rowOff>134003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501759"/>
          <a:ext cx="889000" cy="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71453</xdr:rowOff>
    </xdr:from>
    <xdr:to>
      <xdr:col>24</xdr:col>
      <xdr:colOff>114300</xdr:colOff>
      <xdr:row>79</xdr:row>
      <xdr:rowOff>1603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4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157830</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5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77268</xdr:rowOff>
    </xdr:from>
    <xdr:to>
      <xdr:col>20</xdr:col>
      <xdr:colOff>38100</xdr:colOff>
      <xdr:row>79</xdr:row>
      <xdr:rowOff>7418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169995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4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83327</xdr:rowOff>
    </xdr:from>
    <xdr:to>
      <xdr:col>15</xdr:col>
      <xdr:colOff>101600</xdr:colOff>
      <xdr:row>79</xdr:row>
      <xdr:rowOff>13477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5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4604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4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83203</xdr:rowOff>
    </xdr:from>
    <xdr:to>
      <xdr:col>10</xdr:col>
      <xdr:colOff>165100</xdr:colOff>
      <xdr:row>79</xdr:row>
      <xdr:rowOff>13353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5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4480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4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77859</xdr:rowOff>
    </xdr:from>
    <xdr:to>
      <xdr:col>6</xdr:col>
      <xdr:colOff>38100</xdr:colOff>
      <xdr:row>79</xdr:row>
      <xdr:rowOff>8009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5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170586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43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121565</xdr:rowOff>
    </xdr:from>
    <xdr:to>
      <xdr:col>24</xdr:col>
      <xdr:colOff>63500</xdr:colOff>
      <xdr:row>94</xdr:row>
      <xdr:rowOff>144684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237865"/>
          <a:ext cx="838200" cy="2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44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121565</xdr:rowOff>
    </xdr:from>
    <xdr:to>
      <xdr:col>19</xdr:col>
      <xdr:colOff>177800</xdr:colOff>
      <xdr:row>95</xdr:row>
      <xdr:rowOff>88570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237865"/>
          <a:ext cx="889000" cy="13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118160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88570</xdr:rowOff>
    </xdr:from>
    <xdr:to>
      <xdr:col>15</xdr:col>
      <xdr:colOff>50800</xdr:colOff>
      <xdr:row>95</xdr:row>
      <xdr:rowOff>151709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376320"/>
          <a:ext cx="889000" cy="6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80460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113762</xdr:rowOff>
    </xdr:from>
    <xdr:to>
      <xdr:col>10</xdr:col>
      <xdr:colOff>114300</xdr:colOff>
      <xdr:row>95</xdr:row>
      <xdr:rowOff>151709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401512"/>
          <a:ext cx="889000" cy="3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54982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81920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93884</xdr:rowOff>
    </xdr:from>
    <xdr:to>
      <xdr:col>24</xdr:col>
      <xdr:colOff>114300</xdr:colOff>
      <xdr:row>95</xdr:row>
      <xdr:rowOff>24034</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21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116761</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06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70765</xdr:rowOff>
    </xdr:from>
    <xdr:to>
      <xdr:col>20</xdr:col>
      <xdr:colOff>38100</xdr:colOff>
      <xdr:row>95</xdr:row>
      <xdr:rowOff>915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18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17442</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96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37770</xdr:rowOff>
    </xdr:from>
    <xdr:to>
      <xdr:col>15</xdr:col>
      <xdr:colOff>101600</xdr:colOff>
      <xdr:row>95</xdr:row>
      <xdr:rowOff>139370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32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130497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41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100909</xdr:rowOff>
    </xdr:from>
    <xdr:to>
      <xdr:col>10</xdr:col>
      <xdr:colOff>165100</xdr:colOff>
      <xdr:row>96</xdr:row>
      <xdr:rowOff>31059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38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47586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16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62962</xdr:rowOff>
    </xdr:from>
    <xdr:to>
      <xdr:col>6</xdr:col>
      <xdr:colOff>38100</xdr:colOff>
      <xdr:row>95</xdr:row>
      <xdr:rowOff>164562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35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9639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12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125066</xdr:rowOff>
    </xdr:from>
    <xdr:to>
      <xdr:col>55</xdr:col>
      <xdr:colOff>0</xdr:colOff>
      <xdr:row>37</xdr:row>
      <xdr:rowOff>167749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468716"/>
          <a:ext cx="838200" cy="4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24213</xdr:rowOff>
    </xdr:from>
    <xdr:to>
      <xdr:col>50</xdr:col>
      <xdr:colOff>114300</xdr:colOff>
      <xdr:row>37</xdr:row>
      <xdr:rowOff>125066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367863"/>
          <a:ext cx="889000" cy="10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132884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96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14901</xdr:rowOff>
    </xdr:from>
    <xdr:to>
      <xdr:col>45</xdr:col>
      <xdr:colOff>177800</xdr:colOff>
      <xdr:row>37</xdr:row>
      <xdr:rowOff>24213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358551"/>
          <a:ext cx="889000" cy="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14901</xdr:rowOff>
    </xdr:from>
    <xdr:to>
      <xdr:col>41</xdr:col>
      <xdr:colOff>50800</xdr:colOff>
      <xdr:row>38</xdr:row>
      <xdr:rowOff>60604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358551"/>
          <a:ext cx="889000" cy="21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155331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75959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116949</xdr:rowOff>
    </xdr:from>
    <xdr:to>
      <xdr:col>55</xdr:col>
      <xdr:colOff>50800</xdr:colOff>
      <xdr:row>38</xdr:row>
      <xdr:rowOff>47099</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46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31876</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7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74266</xdr:rowOff>
    </xdr:from>
    <xdr:to>
      <xdr:col>50</xdr:col>
      <xdr:colOff>165100</xdr:colOff>
      <xdr:row>38</xdr:row>
      <xdr:rowOff>4415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4179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166993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510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144863</xdr:rowOff>
    </xdr:from>
    <xdr:to>
      <xdr:col>46</xdr:col>
      <xdr:colOff>38100</xdr:colOff>
      <xdr:row>37</xdr:row>
      <xdr:rowOff>75013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31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66140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409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135551</xdr:rowOff>
    </xdr:from>
    <xdr:to>
      <xdr:col>41</xdr:col>
      <xdr:colOff>101600</xdr:colOff>
      <xdr:row>37</xdr:row>
      <xdr:rowOff>65701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30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56828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400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9804</xdr:rowOff>
    </xdr:from>
    <xdr:to>
      <xdr:col>36</xdr:col>
      <xdr:colOff>165100</xdr:colOff>
      <xdr:row>38</xdr:row>
      <xdr:rowOff>111404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52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102531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61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65564</xdr:rowOff>
    </xdr:from>
    <xdr:to>
      <xdr:col>55</xdr:col>
      <xdr:colOff>0</xdr:colOff>
      <xdr:row>58</xdr:row>
      <xdr:rowOff>97535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10009664"/>
          <a:ext cx="838200" cy="3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29494</xdr:rowOff>
    </xdr:from>
    <xdr:to>
      <xdr:col>50</xdr:col>
      <xdr:colOff>114300</xdr:colOff>
      <xdr:row>58</xdr:row>
      <xdr:rowOff>97535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973594"/>
          <a:ext cx="889000" cy="6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68148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29494</xdr:rowOff>
    </xdr:from>
    <xdr:to>
      <xdr:col>45</xdr:col>
      <xdr:colOff>177800</xdr:colOff>
      <xdr:row>58</xdr:row>
      <xdr:rowOff>46954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973594"/>
          <a:ext cx="889000" cy="1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71797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46954</xdr:rowOff>
    </xdr:from>
    <xdr:to>
      <xdr:col>41</xdr:col>
      <xdr:colOff>50800</xdr:colOff>
      <xdr:row>58</xdr:row>
      <xdr:rowOff>121298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991054"/>
          <a:ext cx="889000" cy="7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78726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67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14764</xdr:rowOff>
    </xdr:from>
    <xdr:to>
      <xdr:col>55</xdr:col>
      <xdr:colOff>50800</xdr:colOff>
      <xdr:row>58</xdr:row>
      <xdr:rowOff>116364</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164641</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37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46735</xdr:rowOff>
    </xdr:from>
    <xdr:to>
      <xdr:col>50</xdr:col>
      <xdr:colOff>165100</xdr:colOff>
      <xdr:row>58</xdr:row>
      <xdr:rowOff>148335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139462</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08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150144</xdr:rowOff>
    </xdr:from>
    <xdr:to>
      <xdr:col>46</xdr:col>
      <xdr:colOff>38100</xdr:colOff>
      <xdr:row>58</xdr:row>
      <xdr:rowOff>80294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2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71421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10015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167604</xdr:rowOff>
    </xdr:from>
    <xdr:to>
      <xdr:col>41</xdr:col>
      <xdr:colOff>101600</xdr:colOff>
      <xdr:row>58</xdr:row>
      <xdr:rowOff>97754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4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88881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1003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70498</xdr:rowOff>
    </xdr:from>
    <xdr:to>
      <xdr:col>36</xdr:col>
      <xdr:colOff>165100</xdr:colOff>
      <xdr:row>59</xdr:row>
      <xdr:rowOff>648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1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163225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10107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84500</xdr:rowOff>
    </xdr:from>
    <xdr:to>
      <xdr:col>55</xdr:col>
      <xdr:colOff>0</xdr:colOff>
      <xdr:row>79</xdr:row>
      <xdr:rowOff>92717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629050"/>
          <a:ext cx="838200" cy="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123518</xdr:rowOff>
    </xdr:from>
    <xdr:to>
      <xdr:col>50</xdr:col>
      <xdr:colOff>114300</xdr:colOff>
      <xdr:row>79</xdr:row>
      <xdr:rowOff>84500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96618"/>
          <a:ext cx="889000" cy="13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123518</xdr:rowOff>
    </xdr:from>
    <xdr:to>
      <xdr:col>45</xdr:col>
      <xdr:colOff>177800</xdr:colOff>
      <xdr:row>78</xdr:row>
      <xdr:rowOff>143145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96618"/>
          <a:ext cx="889000" cy="1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67383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61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143145</xdr:rowOff>
    </xdr:from>
    <xdr:to>
      <xdr:col>41</xdr:col>
      <xdr:colOff>50800</xdr:colOff>
      <xdr:row>79</xdr:row>
      <xdr:rowOff>69810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16245"/>
          <a:ext cx="889000" cy="9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54167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9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81983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41917</xdr:rowOff>
    </xdr:from>
    <xdr:to>
      <xdr:col>55</xdr:col>
      <xdr:colOff>50800</xdr:colOff>
      <xdr:row>79</xdr:row>
      <xdr:rowOff>143517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8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128294</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50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33700</xdr:rowOff>
    </xdr:from>
    <xdr:to>
      <xdr:col>50</xdr:col>
      <xdr:colOff>165100</xdr:colOff>
      <xdr:row>79</xdr:row>
      <xdr:rowOff>135300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7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126427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67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72718</xdr:rowOff>
    </xdr:from>
    <xdr:to>
      <xdr:col>46</xdr:col>
      <xdr:colOff>38100</xdr:colOff>
      <xdr:row>79</xdr:row>
      <xdr:rowOff>2868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4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19395</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322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92345</xdr:rowOff>
    </xdr:from>
    <xdr:to>
      <xdr:col>41</xdr:col>
      <xdr:colOff>101600</xdr:colOff>
      <xdr:row>79</xdr:row>
      <xdr:rowOff>22495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6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39022</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324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19010</xdr:rowOff>
    </xdr:from>
    <xdr:to>
      <xdr:col>36</xdr:col>
      <xdr:colOff>165100</xdr:colOff>
      <xdr:row>79</xdr:row>
      <xdr:rowOff>120610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6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111737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65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118467</xdr:rowOff>
    </xdr:from>
    <xdr:to>
      <xdr:col>55</xdr:col>
      <xdr:colOff>0</xdr:colOff>
      <xdr:row>98</xdr:row>
      <xdr:rowOff>130530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920567"/>
          <a:ext cx="838200" cy="1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130530</xdr:rowOff>
    </xdr:from>
    <xdr:to>
      <xdr:col>50</xdr:col>
      <xdr:colOff>114300</xdr:colOff>
      <xdr:row>98</xdr:row>
      <xdr:rowOff>159609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932630"/>
          <a:ext cx="889000" cy="2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162791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6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159609</xdr:rowOff>
    </xdr:from>
    <xdr:to>
      <xdr:col>45</xdr:col>
      <xdr:colOff>177800</xdr:colOff>
      <xdr:row>98</xdr:row>
      <xdr:rowOff>166607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961709"/>
          <a:ext cx="889000" cy="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3883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63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166607</xdr:rowOff>
    </xdr:from>
    <xdr:to>
      <xdr:col>41</xdr:col>
      <xdr:colOff>50800</xdr:colOff>
      <xdr:row>98</xdr:row>
      <xdr:rowOff>169523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968707"/>
          <a:ext cx="889000" cy="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11216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64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67667</xdr:rowOff>
    </xdr:from>
    <xdr:to>
      <xdr:col>55</xdr:col>
      <xdr:colOff>50800</xdr:colOff>
      <xdr:row>98</xdr:row>
      <xdr:rowOff>169267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6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46094</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48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79730</xdr:rowOff>
    </xdr:from>
    <xdr:to>
      <xdr:col>50</xdr:col>
      <xdr:colOff>165100</xdr:colOff>
      <xdr:row>99</xdr:row>
      <xdr:rowOff>9880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8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99</xdr:row>
      <xdr:rowOff>1007</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97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108809</xdr:rowOff>
    </xdr:from>
    <xdr:to>
      <xdr:col>46</xdr:col>
      <xdr:colOff>38100</xdr:colOff>
      <xdr:row>99</xdr:row>
      <xdr:rowOff>38959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1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99</xdr:row>
      <xdr:rowOff>30086</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7003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115807</xdr:rowOff>
    </xdr:from>
    <xdr:to>
      <xdr:col>41</xdr:col>
      <xdr:colOff>101600</xdr:colOff>
      <xdr:row>99</xdr:row>
      <xdr:rowOff>45957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1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37084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1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118723</xdr:rowOff>
    </xdr:from>
    <xdr:to>
      <xdr:col>36</xdr:col>
      <xdr:colOff>165100</xdr:colOff>
      <xdr:row>99</xdr:row>
      <xdr:rowOff>48873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2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40000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1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37206</xdr:rowOff>
    </xdr:from>
    <xdr:to>
      <xdr:col>85</xdr:col>
      <xdr:colOff>127000</xdr:colOff>
      <xdr:row>39</xdr:row>
      <xdr:rowOff>38470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23756"/>
          <a:ext cx="838200" cy="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38470</xdr:rowOff>
    </xdr:from>
    <xdr:to>
      <xdr:col>81</xdr:col>
      <xdr:colOff>50800</xdr:colOff>
      <xdr:row>39</xdr:row>
      <xdr:rowOff>41120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25020"/>
          <a:ext cx="889000" cy="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40423</xdr:rowOff>
    </xdr:from>
    <xdr:to>
      <xdr:col>76</xdr:col>
      <xdr:colOff>114300</xdr:colOff>
      <xdr:row>39</xdr:row>
      <xdr:rowOff>41120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26973"/>
          <a:ext cx="889000" cy="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40423</xdr:rowOff>
    </xdr:from>
    <xdr:to>
      <xdr:col>71</xdr:col>
      <xdr:colOff>177800</xdr:colOff>
      <xdr:row>39</xdr:row>
      <xdr:rowOff>41633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26973"/>
          <a:ext cx="889000" cy="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82506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157856</xdr:rowOff>
    </xdr:from>
    <xdr:to>
      <xdr:col>85</xdr:col>
      <xdr:colOff>177800</xdr:colOff>
      <xdr:row>39</xdr:row>
      <xdr:rowOff>88006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7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110976</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2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159120</xdr:rowOff>
    </xdr:from>
    <xdr:to>
      <xdr:col>81</xdr:col>
      <xdr:colOff>101600</xdr:colOff>
      <xdr:row>39</xdr:row>
      <xdr:rowOff>89270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80397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76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161770</xdr:rowOff>
    </xdr:from>
    <xdr:to>
      <xdr:col>76</xdr:col>
      <xdr:colOff>165100</xdr:colOff>
      <xdr:row>39</xdr:row>
      <xdr:rowOff>91920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83047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6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161073</xdr:rowOff>
    </xdr:from>
    <xdr:to>
      <xdr:col>72</xdr:col>
      <xdr:colOff>38100</xdr:colOff>
      <xdr:row>39</xdr:row>
      <xdr:rowOff>91223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82350</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68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162283</xdr:rowOff>
    </xdr:from>
    <xdr:to>
      <xdr:col>67</xdr:col>
      <xdr:colOff>101600</xdr:colOff>
      <xdr:row>39</xdr:row>
      <xdr:rowOff>92433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7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83560</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77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69621</xdr:rowOff>
    </xdr:from>
    <xdr:to>
      <xdr:col>85</xdr:col>
      <xdr:colOff>127000</xdr:colOff>
      <xdr:row>78</xdr:row>
      <xdr:rowOff>77394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442721"/>
          <a:ext cx="8382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77394</xdr:rowOff>
    </xdr:from>
    <xdr:to>
      <xdr:col>81</xdr:col>
      <xdr:colOff>50800</xdr:colOff>
      <xdr:row>78</xdr:row>
      <xdr:rowOff>84682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450494"/>
          <a:ext cx="889000" cy="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78510</xdr:rowOff>
    </xdr:from>
    <xdr:to>
      <xdr:col>76</xdr:col>
      <xdr:colOff>114300</xdr:colOff>
      <xdr:row>78</xdr:row>
      <xdr:rowOff>84682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451610"/>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75451</xdr:rowOff>
    </xdr:from>
    <xdr:to>
      <xdr:col>71</xdr:col>
      <xdr:colOff>177800</xdr:colOff>
      <xdr:row>78</xdr:row>
      <xdr:rowOff>78510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448551"/>
          <a:ext cx="889000" cy="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18821</xdr:rowOff>
    </xdr:from>
    <xdr:to>
      <xdr:col>85</xdr:col>
      <xdr:colOff>177800</xdr:colOff>
      <xdr:row>78</xdr:row>
      <xdr:rowOff>120421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105198</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30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26594</xdr:rowOff>
    </xdr:from>
    <xdr:to>
      <xdr:col>81</xdr:col>
      <xdr:colOff>101600</xdr:colOff>
      <xdr:row>78</xdr:row>
      <xdr:rowOff>128194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9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119321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49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33882</xdr:rowOff>
    </xdr:from>
    <xdr:to>
      <xdr:col>76</xdr:col>
      <xdr:colOff>165100</xdr:colOff>
      <xdr:row>78</xdr:row>
      <xdr:rowOff>135482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40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126609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49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27710</xdr:rowOff>
    </xdr:from>
    <xdr:to>
      <xdr:col>72</xdr:col>
      <xdr:colOff>38100</xdr:colOff>
      <xdr:row>78</xdr:row>
      <xdr:rowOff>129310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40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120437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49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24651</xdr:rowOff>
    </xdr:from>
    <xdr:to>
      <xdr:col>67</xdr:col>
      <xdr:colOff>101600</xdr:colOff>
      <xdr:row>78</xdr:row>
      <xdr:rowOff>126251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9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117378</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49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109231</xdr:rowOff>
    </xdr:from>
    <xdr:to>
      <xdr:col>85</xdr:col>
      <xdr:colOff>127000</xdr:colOff>
      <xdr:row>98</xdr:row>
      <xdr:rowOff>148472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911331"/>
          <a:ext cx="838200" cy="3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109231</xdr:rowOff>
    </xdr:from>
    <xdr:to>
      <xdr:col>81</xdr:col>
      <xdr:colOff>50800</xdr:colOff>
      <xdr:row>98</xdr:row>
      <xdr:rowOff>110325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911331"/>
          <a:ext cx="889000" cy="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110325</xdr:rowOff>
    </xdr:from>
    <xdr:to>
      <xdr:col>76</xdr:col>
      <xdr:colOff>114300</xdr:colOff>
      <xdr:row>99</xdr:row>
      <xdr:rowOff>41346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912425"/>
          <a:ext cx="889000" cy="10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114276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134046</xdr:rowOff>
    </xdr:from>
    <xdr:to>
      <xdr:col>71</xdr:col>
      <xdr:colOff>177800</xdr:colOff>
      <xdr:row>99</xdr:row>
      <xdr:rowOff>41346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936146"/>
          <a:ext cx="889000" cy="7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6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6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97672</xdr:rowOff>
    </xdr:from>
    <xdr:to>
      <xdr:col>85</xdr:col>
      <xdr:colOff>177800</xdr:colOff>
      <xdr:row>99</xdr:row>
      <xdr:rowOff>27822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9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12599</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1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58431</xdr:rowOff>
    </xdr:from>
    <xdr:to>
      <xdr:col>81</xdr:col>
      <xdr:colOff>101600</xdr:colOff>
      <xdr:row>98</xdr:row>
      <xdr:rowOff>160031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6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151158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5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59525</xdr:rowOff>
    </xdr:from>
    <xdr:to>
      <xdr:col>76</xdr:col>
      <xdr:colOff>165100</xdr:colOff>
      <xdr:row>98</xdr:row>
      <xdr:rowOff>161125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6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152252</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5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161996</xdr:rowOff>
    </xdr:from>
    <xdr:to>
      <xdr:col>72</xdr:col>
      <xdr:colOff>38100</xdr:colOff>
      <xdr:row>99</xdr:row>
      <xdr:rowOff>92146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96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83273</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705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83246</xdr:rowOff>
    </xdr:from>
    <xdr:to>
      <xdr:col>67</xdr:col>
      <xdr:colOff>101600</xdr:colOff>
      <xdr:row>99</xdr:row>
      <xdr:rowOff>13396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8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4523</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7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138968</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3068"/>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133966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88168</xdr:rowOff>
    </xdr:from>
    <xdr:to>
      <xdr:col>98</xdr:col>
      <xdr:colOff>38100</xdr:colOff>
      <xdr:row>59</xdr:row>
      <xdr:rowOff>18318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9445</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99333" y="10124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22744</xdr:rowOff>
    </xdr:from>
    <xdr:to>
      <xdr:col>116</xdr:col>
      <xdr:colOff>63500</xdr:colOff>
      <xdr:row>77</xdr:row>
      <xdr:rowOff>29111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224394"/>
          <a:ext cx="838200" cy="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102168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60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20070</xdr:rowOff>
    </xdr:from>
    <xdr:to>
      <xdr:col>111</xdr:col>
      <xdr:colOff>177800</xdr:colOff>
      <xdr:row>77</xdr:row>
      <xdr:rowOff>22744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3221720"/>
          <a:ext cx="889000" cy="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7322</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86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10843</xdr:rowOff>
    </xdr:from>
    <xdr:to>
      <xdr:col>107</xdr:col>
      <xdr:colOff>50800</xdr:colOff>
      <xdr:row>77</xdr:row>
      <xdr:rowOff>20070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212493"/>
          <a:ext cx="889000" cy="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28380</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10843</xdr:rowOff>
    </xdr:from>
    <xdr:to>
      <xdr:col>102</xdr:col>
      <xdr:colOff>114300</xdr:colOff>
      <xdr:row>77</xdr:row>
      <xdr:rowOff>13946</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212493"/>
          <a:ext cx="889000" cy="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26422</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34194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149761</xdr:rowOff>
    </xdr:from>
    <xdr:to>
      <xdr:col>116</xdr:col>
      <xdr:colOff>114300</xdr:colOff>
      <xdr:row>77</xdr:row>
      <xdr:rowOff>79911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17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128188</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15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143394</xdr:rowOff>
    </xdr:from>
    <xdr:to>
      <xdr:col>112</xdr:col>
      <xdr:colOff>38100</xdr:colOff>
      <xdr:row>77</xdr:row>
      <xdr:rowOff>73544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17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64671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26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140720</xdr:rowOff>
    </xdr:from>
    <xdr:to>
      <xdr:col>107</xdr:col>
      <xdr:colOff>101600</xdr:colOff>
      <xdr:row>77</xdr:row>
      <xdr:rowOff>70870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7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61997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6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131493</xdr:rowOff>
    </xdr:from>
    <xdr:to>
      <xdr:col>102</xdr:col>
      <xdr:colOff>165100</xdr:colOff>
      <xdr:row>77</xdr:row>
      <xdr:rowOff>61643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16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52770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25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134596</xdr:rowOff>
    </xdr:from>
    <xdr:to>
      <xdr:col>98</xdr:col>
      <xdr:colOff>38100</xdr:colOff>
      <xdr:row>77</xdr:row>
      <xdr:rowOff>64746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6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55873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25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・人件費は、似団体平均より低いが、年々増加傾向で推移している。これは、地域おこし協力隊及び会計年度任用職員の増と数年後に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名を超える退職者が見込まれることから計画的に人員を補充しているためである。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・公債費は、類似団体平均より大きく下回っている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が、近年の事業増により起債したものについて据置期間が終了し、順次元金償還が開始されることから今後は増加する見込みである。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・物件費は、類似団体平均より</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下回っている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今後は物価高騰や、ＤＸ関連事業の推進により、増加する見込みである。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・普通建設事業費は、全体では類似団体平均より低い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が、常備消防通信指令室整備事業等により令和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年度より増加している。また、普通建設事業費のうち、更新整備については、公共施設の老朽化に伴い年々増加傾向にある。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・積立金は、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減債基金への積立のみで、令和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年度より減少している。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山口県阿武町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3,028
2,998
115.95
4,194,655
3,218,992
837,691
2,177,170
2,076,979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86227</xdr:rowOff>
    </xdr:from>
    <xdr:to>
      <xdr:col>24</xdr:col>
      <xdr:colOff>63500</xdr:colOff>
      <xdr:row>37</xdr:row>
      <xdr:rowOff>113792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429877"/>
          <a:ext cx="838200" cy="2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86227</xdr:rowOff>
    </xdr:from>
    <xdr:to>
      <xdr:col>19</xdr:col>
      <xdr:colOff>177800</xdr:colOff>
      <xdr:row>37</xdr:row>
      <xdr:rowOff>128994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29877"/>
          <a:ext cx="889000" cy="4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128994</xdr:rowOff>
    </xdr:from>
    <xdr:to>
      <xdr:col>15</xdr:col>
      <xdr:colOff>50800</xdr:colOff>
      <xdr:row>37</xdr:row>
      <xdr:rowOff>147529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72644"/>
          <a:ext cx="889000" cy="1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125417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127775</xdr:rowOff>
    </xdr:from>
    <xdr:to>
      <xdr:col>10</xdr:col>
      <xdr:colOff>114300</xdr:colOff>
      <xdr:row>37</xdr:row>
      <xdr:rowOff>147529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71425"/>
          <a:ext cx="889000" cy="1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127588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116806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62992</xdr:rowOff>
    </xdr:from>
    <xdr:to>
      <xdr:col>24</xdr:col>
      <xdr:colOff>114300</xdr:colOff>
      <xdr:row>37</xdr:row>
      <xdr:rowOff>164592</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0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149369</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2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35427</xdr:rowOff>
    </xdr:from>
    <xdr:to>
      <xdr:col>20</xdr:col>
      <xdr:colOff>38100</xdr:colOff>
      <xdr:row>37</xdr:row>
      <xdr:rowOff>137027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7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128154</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7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78194</xdr:rowOff>
    </xdr:from>
    <xdr:to>
      <xdr:col>15</xdr:col>
      <xdr:colOff>101600</xdr:colOff>
      <xdr:row>38</xdr:row>
      <xdr:rowOff>8344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2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170921</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1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96729</xdr:rowOff>
    </xdr:from>
    <xdr:to>
      <xdr:col>10</xdr:col>
      <xdr:colOff>165100</xdr:colOff>
      <xdr:row>38</xdr:row>
      <xdr:rowOff>26879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18007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3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76975</xdr:rowOff>
    </xdr:from>
    <xdr:to>
      <xdr:col>6</xdr:col>
      <xdr:colOff>38100</xdr:colOff>
      <xdr:row>38</xdr:row>
      <xdr:rowOff>7125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2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169701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1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48454</xdr:rowOff>
    </xdr:from>
    <xdr:to>
      <xdr:col>24</xdr:col>
      <xdr:colOff>63500</xdr:colOff>
      <xdr:row>57</xdr:row>
      <xdr:rowOff>68172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3797300" y="9821104"/>
          <a:ext cx="838200" cy="1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134669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564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61393</xdr:rowOff>
    </xdr:from>
    <xdr:to>
      <xdr:col>19</xdr:col>
      <xdr:colOff>177800</xdr:colOff>
      <xdr:row>57</xdr:row>
      <xdr:rowOff>48454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2908300" y="9662593"/>
          <a:ext cx="889000" cy="15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46875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4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61393</xdr:rowOff>
    </xdr:from>
    <xdr:to>
      <xdr:col>15</xdr:col>
      <xdr:colOff>50800</xdr:colOff>
      <xdr:row>56</xdr:row>
      <xdr:rowOff>142792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019300" y="9662593"/>
          <a:ext cx="889000" cy="8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27557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80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142792</xdr:rowOff>
    </xdr:from>
    <xdr:to>
      <xdr:col>10</xdr:col>
      <xdr:colOff>114300</xdr:colOff>
      <xdr:row>57</xdr:row>
      <xdr:rowOff>48692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743992"/>
          <a:ext cx="889000" cy="7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23637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45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102319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53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17372</xdr:rowOff>
    </xdr:from>
    <xdr:to>
      <xdr:col>24</xdr:col>
      <xdr:colOff>114300</xdr:colOff>
      <xdr:row>57</xdr:row>
      <xdr:rowOff>118972</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79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103749</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70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169104</xdr:rowOff>
    </xdr:from>
    <xdr:to>
      <xdr:col>20</xdr:col>
      <xdr:colOff>38100</xdr:colOff>
      <xdr:row>57</xdr:row>
      <xdr:rowOff>99254</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77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90381</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863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10593</xdr:rowOff>
    </xdr:from>
    <xdr:to>
      <xdr:col>15</xdr:col>
      <xdr:colOff>101600</xdr:colOff>
      <xdr:row>56</xdr:row>
      <xdr:rowOff>112193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61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128720</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387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91992</xdr:rowOff>
    </xdr:from>
    <xdr:to>
      <xdr:col>10</xdr:col>
      <xdr:colOff>165100</xdr:colOff>
      <xdr:row>57</xdr:row>
      <xdr:rowOff>22142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69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13269</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785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169342</xdr:rowOff>
    </xdr:from>
    <xdr:to>
      <xdr:col>6</xdr:col>
      <xdr:colOff>38100</xdr:colOff>
      <xdr:row>57</xdr:row>
      <xdr:rowOff>99492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77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90619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86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54217</xdr:rowOff>
    </xdr:from>
    <xdr:to>
      <xdr:col>24</xdr:col>
      <xdr:colOff>63500</xdr:colOff>
      <xdr:row>76</xdr:row>
      <xdr:rowOff>104581</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084417"/>
          <a:ext cx="838200" cy="5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10877</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6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104581</xdr:rowOff>
    </xdr:from>
    <xdr:to>
      <xdr:col>19</xdr:col>
      <xdr:colOff>177800</xdr:colOff>
      <xdr:row>76</xdr:row>
      <xdr:rowOff>145661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134781"/>
          <a:ext cx="889000" cy="4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146025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83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145661</xdr:rowOff>
    </xdr:from>
    <xdr:to>
      <xdr:col>15</xdr:col>
      <xdr:colOff>50800</xdr:colOff>
      <xdr:row>76</xdr:row>
      <xdr:rowOff>169625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175861"/>
          <a:ext cx="889000" cy="2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136055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8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157161</xdr:rowOff>
    </xdr:from>
    <xdr:to>
      <xdr:col>10</xdr:col>
      <xdr:colOff>114300</xdr:colOff>
      <xdr:row>76</xdr:row>
      <xdr:rowOff>169625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1130300" y="13187361"/>
          <a:ext cx="889000" cy="1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86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39623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3417</xdr:rowOff>
    </xdr:from>
    <xdr:to>
      <xdr:col>24</xdr:col>
      <xdr:colOff>114300</xdr:colOff>
      <xdr:row>76</xdr:row>
      <xdr:rowOff>105017</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03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153294</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12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53781</xdr:rowOff>
    </xdr:from>
    <xdr:to>
      <xdr:col>20</xdr:col>
      <xdr:colOff>38100</xdr:colOff>
      <xdr:row>76</xdr:row>
      <xdr:rowOff>155381</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08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146508</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176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94861</xdr:rowOff>
    </xdr:from>
    <xdr:to>
      <xdr:col>15</xdr:col>
      <xdr:colOff>101600</xdr:colOff>
      <xdr:row>77</xdr:row>
      <xdr:rowOff>25011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12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16138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21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118825</xdr:rowOff>
    </xdr:from>
    <xdr:to>
      <xdr:col>10</xdr:col>
      <xdr:colOff>165100</xdr:colOff>
      <xdr:row>77</xdr:row>
      <xdr:rowOff>48975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4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40102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241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106361</xdr:rowOff>
    </xdr:from>
    <xdr:to>
      <xdr:col>6</xdr:col>
      <xdr:colOff>38100</xdr:colOff>
      <xdr:row>77</xdr:row>
      <xdr:rowOff>36511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13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27638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22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90884</xdr:rowOff>
    </xdr:from>
    <xdr:to>
      <xdr:col>24</xdr:col>
      <xdr:colOff>63500</xdr:colOff>
      <xdr:row>98</xdr:row>
      <xdr:rowOff>102660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892984"/>
          <a:ext cx="838200" cy="1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102660</xdr:rowOff>
    </xdr:from>
    <xdr:to>
      <xdr:col>19</xdr:col>
      <xdr:colOff>177800</xdr:colOff>
      <xdr:row>98</xdr:row>
      <xdr:rowOff>106353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904760"/>
          <a:ext cx="889000" cy="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106353</xdr:rowOff>
    </xdr:from>
    <xdr:to>
      <xdr:col>15</xdr:col>
      <xdr:colOff>50800</xdr:colOff>
      <xdr:row>98</xdr:row>
      <xdr:rowOff>129618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908453"/>
          <a:ext cx="889000" cy="2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129618</xdr:rowOff>
    </xdr:from>
    <xdr:to>
      <xdr:col>10</xdr:col>
      <xdr:colOff>114300</xdr:colOff>
      <xdr:row>98</xdr:row>
      <xdr:rowOff>130569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931718"/>
          <a:ext cx="889000" cy="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68248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40084</xdr:rowOff>
    </xdr:from>
    <xdr:to>
      <xdr:col>24</xdr:col>
      <xdr:colOff>114300</xdr:colOff>
      <xdr:row>98</xdr:row>
      <xdr:rowOff>141684</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84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126461</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75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51860</xdr:rowOff>
    </xdr:from>
    <xdr:to>
      <xdr:col>20</xdr:col>
      <xdr:colOff>38100</xdr:colOff>
      <xdr:row>98</xdr:row>
      <xdr:rowOff>153460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85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144587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94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55553</xdr:rowOff>
    </xdr:from>
    <xdr:to>
      <xdr:col>15</xdr:col>
      <xdr:colOff>101600</xdr:colOff>
      <xdr:row>98</xdr:row>
      <xdr:rowOff>157153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85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148280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95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78818</xdr:rowOff>
    </xdr:from>
    <xdr:to>
      <xdr:col>10</xdr:col>
      <xdr:colOff>165100</xdr:colOff>
      <xdr:row>99</xdr:row>
      <xdr:rowOff>8968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88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97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79769</xdr:rowOff>
    </xdr:from>
    <xdr:to>
      <xdr:col>6</xdr:col>
      <xdr:colOff>38100</xdr:colOff>
      <xdr:row>99</xdr:row>
      <xdr:rowOff>9919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88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1046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97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52397</xdr:rowOff>
    </xdr:from>
    <xdr:to>
      <xdr:col>55</xdr:col>
      <xdr:colOff>0</xdr:colOff>
      <xdr:row>39</xdr:row>
      <xdr:rowOff>54247</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8947"/>
          <a:ext cx="838200" cy="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52397</xdr:rowOff>
    </xdr:from>
    <xdr:to>
      <xdr:col>50</xdr:col>
      <xdr:colOff>114300</xdr:colOff>
      <xdr:row>39</xdr:row>
      <xdr:rowOff>53049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738947"/>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53049</xdr:rowOff>
    </xdr:from>
    <xdr:to>
      <xdr:col>45</xdr:col>
      <xdr:colOff>177800</xdr:colOff>
      <xdr:row>39</xdr:row>
      <xdr:rowOff>54029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739599"/>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47498</xdr:rowOff>
    </xdr:from>
    <xdr:to>
      <xdr:col>41</xdr:col>
      <xdr:colOff>50800</xdr:colOff>
      <xdr:row>39</xdr:row>
      <xdr:rowOff>54029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3404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3447</xdr:rowOff>
    </xdr:from>
    <xdr:to>
      <xdr:col>55</xdr:col>
      <xdr:colOff>50800</xdr:colOff>
      <xdr:row>39</xdr:row>
      <xdr:rowOff>105047</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125348</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0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1597</xdr:rowOff>
    </xdr:from>
    <xdr:to>
      <xdr:col>50</xdr:col>
      <xdr:colOff>165100</xdr:colOff>
      <xdr:row>39</xdr:row>
      <xdr:rowOff>103197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94324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780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2249</xdr:rowOff>
    </xdr:from>
    <xdr:to>
      <xdr:col>46</xdr:col>
      <xdr:colOff>38100</xdr:colOff>
      <xdr:row>39</xdr:row>
      <xdr:rowOff>103849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94976</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781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3229</xdr:rowOff>
    </xdr:from>
    <xdr:to>
      <xdr:col>41</xdr:col>
      <xdr:colOff>101600</xdr:colOff>
      <xdr:row>39</xdr:row>
      <xdr:rowOff>104829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95956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782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168148</xdr:rowOff>
    </xdr:from>
    <xdr:to>
      <xdr:col>36</xdr:col>
      <xdr:colOff>165100</xdr:colOff>
      <xdr:row>39</xdr:row>
      <xdr:rowOff>98298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89425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775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126012</xdr:rowOff>
    </xdr:from>
    <xdr:to>
      <xdr:col>55</xdr:col>
      <xdr:colOff>0</xdr:colOff>
      <xdr:row>57</xdr:row>
      <xdr:rowOff>141004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898662"/>
          <a:ext cx="838200" cy="1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126012</xdr:rowOff>
    </xdr:from>
    <xdr:to>
      <xdr:col>50</xdr:col>
      <xdr:colOff>114300</xdr:colOff>
      <xdr:row>57</xdr:row>
      <xdr:rowOff>134146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898662"/>
          <a:ext cx="889000" cy="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155449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58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134146</xdr:rowOff>
    </xdr:from>
    <xdr:to>
      <xdr:col>45</xdr:col>
      <xdr:colOff>177800</xdr:colOff>
      <xdr:row>57</xdr:row>
      <xdr:rowOff>139503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906796"/>
          <a:ext cx="889000" cy="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139503</xdr:rowOff>
    </xdr:from>
    <xdr:to>
      <xdr:col>41</xdr:col>
      <xdr:colOff>50800</xdr:colOff>
      <xdr:row>57</xdr:row>
      <xdr:rowOff>147635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912153"/>
          <a:ext cx="889000" cy="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1293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60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2785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60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90204</xdr:rowOff>
    </xdr:from>
    <xdr:to>
      <xdr:col>55</xdr:col>
      <xdr:colOff>50800</xdr:colOff>
      <xdr:row>58</xdr:row>
      <xdr:rowOff>20354</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6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20102</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9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75212</xdr:rowOff>
    </xdr:from>
    <xdr:to>
      <xdr:col>50</xdr:col>
      <xdr:colOff>165100</xdr:colOff>
      <xdr:row>58</xdr:row>
      <xdr:rowOff>5362</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4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167939</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940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83346</xdr:rowOff>
    </xdr:from>
    <xdr:to>
      <xdr:col>46</xdr:col>
      <xdr:colOff>38100</xdr:colOff>
      <xdr:row>58</xdr:row>
      <xdr:rowOff>13496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5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4623</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948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88703</xdr:rowOff>
    </xdr:from>
    <xdr:to>
      <xdr:col>41</xdr:col>
      <xdr:colOff>101600</xdr:colOff>
      <xdr:row>58</xdr:row>
      <xdr:rowOff>18853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6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9980</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95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96835</xdr:rowOff>
    </xdr:from>
    <xdr:to>
      <xdr:col>36</xdr:col>
      <xdr:colOff>165100</xdr:colOff>
      <xdr:row>58</xdr:row>
      <xdr:rowOff>26985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6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18112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96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73444</xdr:rowOff>
    </xdr:from>
    <xdr:to>
      <xdr:col>55</xdr:col>
      <xdr:colOff>0</xdr:colOff>
      <xdr:row>78</xdr:row>
      <xdr:rowOff>38663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275094"/>
          <a:ext cx="838200" cy="13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73444</xdr:rowOff>
    </xdr:from>
    <xdr:to>
      <xdr:col>50</xdr:col>
      <xdr:colOff>114300</xdr:colOff>
      <xdr:row>78</xdr:row>
      <xdr:rowOff>124383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275094"/>
          <a:ext cx="889000" cy="22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153708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59561</xdr:rowOff>
    </xdr:from>
    <xdr:to>
      <xdr:col>45</xdr:col>
      <xdr:colOff>177800</xdr:colOff>
      <xdr:row>78</xdr:row>
      <xdr:rowOff>124383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432661"/>
          <a:ext cx="889000" cy="6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39257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59561</xdr:rowOff>
    </xdr:from>
    <xdr:to>
      <xdr:col>41</xdr:col>
      <xdr:colOff>50800</xdr:colOff>
      <xdr:row>78</xdr:row>
      <xdr:rowOff>170576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432661"/>
          <a:ext cx="889000" cy="11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26695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83534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159313</xdr:rowOff>
    </xdr:from>
    <xdr:to>
      <xdr:col>55</xdr:col>
      <xdr:colOff>50800</xdr:colOff>
      <xdr:row>78</xdr:row>
      <xdr:rowOff>89463</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36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137740</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33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22644</xdr:rowOff>
    </xdr:from>
    <xdr:to>
      <xdr:col>50</xdr:col>
      <xdr:colOff>165100</xdr:colOff>
      <xdr:row>77</xdr:row>
      <xdr:rowOff>124244</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22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140771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29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73583</xdr:rowOff>
    </xdr:from>
    <xdr:to>
      <xdr:col>46</xdr:col>
      <xdr:colOff>38100</xdr:colOff>
      <xdr:row>79</xdr:row>
      <xdr:rowOff>3733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44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166310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53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8761</xdr:rowOff>
    </xdr:from>
    <xdr:to>
      <xdr:col>41</xdr:col>
      <xdr:colOff>101600</xdr:colOff>
      <xdr:row>78</xdr:row>
      <xdr:rowOff>110361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38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101488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47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119776</xdr:rowOff>
    </xdr:from>
    <xdr:to>
      <xdr:col>36</xdr:col>
      <xdr:colOff>165100</xdr:colOff>
      <xdr:row>79</xdr:row>
      <xdr:rowOff>49926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9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41053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58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121949</xdr:rowOff>
    </xdr:from>
    <xdr:to>
      <xdr:col>55</xdr:col>
      <xdr:colOff>0</xdr:colOff>
      <xdr:row>98</xdr:row>
      <xdr:rowOff>139556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924049"/>
          <a:ext cx="838200" cy="1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121949</xdr:rowOff>
    </xdr:from>
    <xdr:to>
      <xdr:col>50</xdr:col>
      <xdr:colOff>114300</xdr:colOff>
      <xdr:row>98</xdr:row>
      <xdr:rowOff>147461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924049"/>
          <a:ext cx="889000" cy="2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133313</xdr:rowOff>
    </xdr:from>
    <xdr:to>
      <xdr:col>45</xdr:col>
      <xdr:colOff>177800</xdr:colOff>
      <xdr:row>98</xdr:row>
      <xdr:rowOff>147461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935413"/>
          <a:ext cx="889000" cy="1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112568</xdr:rowOff>
    </xdr:from>
    <xdr:to>
      <xdr:col>41</xdr:col>
      <xdr:colOff>50800</xdr:colOff>
      <xdr:row>98</xdr:row>
      <xdr:rowOff>133313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914668"/>
          <a:ext cx="889000" cy="2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84765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97773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55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88756</xdr:rowOff>
    </xdr:from>
    <xdr:to>
      <xdr:col>55</xdr:col>
      <xdr:colOff>50800</xdr:colOff>
      <xdr:row>99</xdr:row>
      <xdr:rowOff>18906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89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3683</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80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71149</xdr:rowOff>
    </xdr:from>
    <xdr:to>
      <xdr:col>50</xdr:col>
      <xdr:colOff>165100</xdr:colOff>
      <xdr:row>99</xdr:row>
      <xdr:rowOff>1299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87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163876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96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96661</xdr:rowOff>
    </xdr:from>
    <xdr:to>
      <xdr:col>46</xdr:col>
      <xdr:colOff>38100</xdr:colOff>
      <xdr:row>99</xdr:row>
      <xdr:rowOff>26811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89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17938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99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82513</xdr:rowOff>
    </xdr:from>
    <xdr:to>
      <xdr:col>41</xdr:col>
      <xdr:colOff>101600</xdr:colOff>
      <xdr:row>99</xdr:row>
      <xdr:rowOff>12663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88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3790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97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61768</xdr:rowOff>
    </xdr:from>
    <xdr:to>
      <xdr:col>36</xdr:col>
      <xdr:colOff>165100</xdr:colOff>
      <xdr:row>98</xdr:row>
      <xdr:rowOff>163368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8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154495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95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113653</xdr:rowOff>
    </xdr:from>
    <xdr:to>
      <xdr:col>85</xdr:col>
      <xdr:colOff>127000</xdr:colOff>
      <xdr:row>37</xdr:row>
      <xdr:rowOff>46248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285853"/>
          <a:ext cx="838200" cy="10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139615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311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46248</xdr:rowOff>
    </xdr:from>
    <xdr:to>
      <xdr:col>81</xdr:col>
      <xdr:colOff>50800</xdr:colOff>
      <xdr:row>37</xdr:row>
      <xdr:rowOff>100440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389898"/>
          <a:ext cx="889000" cy="5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89190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43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99690</xdr:rowOff>
    </xdr:from>
    <xdr:to>
      <xdr:col>76</xdr:col>
      <xdr:colOff>114300</xdr:colOff>
      <xdr:row>37</xdr:row>
      <xdr:rowOff>100440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443340"/>
          <a:ext cx="889000" cy="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99690</xdr:rowOff>
    </xdr:from>
    <xdr:to>
      <xdr:col>71</xdr:col>
      <xdr:colOff>177800</xdr:colOff>
      <xdr:row>37</xdr:row>
      <xdr:rowOff>111153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443340"/>
          <a:ext cx="889000" cy="1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62853</xdr:rowOff>
    </xdr:from>
    <xdr:to>
      <xdr:col>85</xdr:col>
      <xdr:colOff>177800</xdr:colOff>
      <xdr:row>36</xdr:row>
      <xdr:rowOff>164453</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23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85730</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08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166898</xdr:rowOff>
    </xdr:from>
    <xdr:to>
      <xdr:col>81</xdr:col>
      <xdr:colOff>101600</xdr:colOff>
      <xdr:row>37</xdr:row>
      <xdr:rowOff>97048</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33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113575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49640</xdr:rowOff>
    </xdr:from>
    <xdr:to>
      <xdr:col>76</xdr:col>
      <xdr:colOff>165100</xdr:colOff>
      <xdr:row>37</xdr:row>
      <xdr:rowOff>151240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39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142367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8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48890</xdr:rowOff>
    </xdr:from>
    <xdr:to>
      <xdr:col>72</xdr:col>
      <xdr:colOff>38100</xdr:colOff>
      <xdr:row>37</xdr:row>
      <xdr:rowOff>150490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39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141618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48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60353</xdr:rowOff>
    </xdr:from>
    <xdr:to>
      <xdr:col>67</xdr:col>
      <xdr:colOff>101600</xdr:colOff>
      <xdr:row>37</xdr:row>
      <xdr:rowOff>161953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0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153079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49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59134</xdr:rowOff>
    </xdr:from>
    <xdr:to>
      <xdr:col>85</xdr:col>
      <xdr:colOff>127000</xdr:colOff>
      <xdr:row>58</xdr:row>
      <xdr:rowOff>88707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10003234"/>
          <a:ext cx="838200" cy="2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88707</xdr:rowOff>
    </xdr:from>
    <xdr:to>
      <xdr:col>81</xdr:col>
      <xdr:colOff>50800</xdr:colOff>
      <xdr:row>58</xdr:row>
      <xdr:rowOff>91825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10032807"/>
          <a:ext cx="889000" cy="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91825</xdr:rowOff>
    </xdr:from>
    <xdr:to>
      <xdr:col>76</xdr:col>
      <xdr:colOff>114300</xdr:colOff>
      <xdr:row>58</xdr:row>
      <xdr:rowOff>95967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10035925"/>
          <a:ext cx="889000" cy="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95967</xdr:rowOff>
    </xdr:from>
    <xdr:to>
      <xdr:col>71</xdr:col>
      <xdr:colOff>177800</xdr:colOff>
      <xdr:row>58</xdr:row>
      <xdr:rowOff>101512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10040067"/>
          <a:ext cx="889000" cy="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50423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8334</xdr:rowOff>
    </xdr:from>
    <xdr:to>
      <xdr:col>85</xdr:col>
      <xdr:colOff>177800</xdr:colOff>
      <xdr:row>58</xdr:row>
      <xdr:rowOff>109934</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95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94711</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86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37907</xdr:rowOff>
    </xdr:from>
    <xdr:to>
      <xdr:col>81</xdr:col>
      <xdr:colOff>101600</xdr:colOff>
      <xdr:row>58</xdr:row>
      <xdr:rowOff>139507</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9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130634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1007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41025</xdr:rowOff>
    </xdr:from>
    <xdr:to>
      <xdr:col>76</xdr:col>
      <xdr:colOff>165100</xdr:colOff>
      <xdr:row>58</xdr:row>
      <xdr:rowOff>142625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98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133752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7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45167</xdr:rowOff>
    </xdr:from>
    <xdr:to>
      <xdr:col>72</xdr:col>
      <xdr:colOff>38100</xdr:colOff>
      <xdr:row>58</xdr:row>
      <xdr:rowOff>146767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98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137894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08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50712</xdr:rowOff>
    </xdr:from>
    <xdr:to>
      <xdr:col>67</xdr:col>
      <xdr:colOff>101600</xdr:colOff>
      <xdr:row>58</xdr:row>
      <xdr:rowOff>152312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99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143439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1008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37205</xdr:rowOff>
    </xdr:from>
    <xdr:to>
      <xdr:col>85</xdr:col>
      <xdr:colOff>127000</xdr:colOff>
      <xdr:row>79</xdr:row>
      <xdr:rowOff>38469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581755"/>
          <a:ext cx="838200" cy="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38469</xdr:rowOff>
    </xdr:from>
    <xdr:to>
      <xdr:col>81</xdr:col>
      <xdr:colOff>50800</xdr:colOff>
      <xdr:row>79</xdr:row>
      <xdr:rowOff>41120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83019"/>
          <a:ext cx="889000" cy="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40422</xdr:rowOff>
    </xdr:from>
    <xdr:to>
      <xdr:col>76</xdr:col>
      <xdr:colOff>114300</xdr:colOff>
      <xdr:row>79</xdr:row>
      <xdr:rowOff>41120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84972"/>
          <a:ext cx="889000" cy="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40422</xdr:rowOff>
    </xdr:from>
    <xdr:to>
      <xdr:col>71</xdr:col>
      <xdr:colOff>177800</xdr:colOff>
      <xdr:row>79</xdr:row>
      <xdr:rowOff>41633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584972"/>
          <a:ext cx="889000" cy="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82503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2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157855</xdr:rowOff>
    </xdr:from>
    <xdr:to>
      <xdr:col>85</xdr:col>
      <xdr:colOff>177800</xdr:colOff>
      <xdr:row>79</xdr:row>
      <xdr:rowOff>88005</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110973</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8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159119</xdr:rowOff>
    </xdr:from>
    <xdr:to>
      <xdr:col>81</xdr:col>
      <xdr:colOff>101600</xdr:colOff>
      <xdr:row>79</xdr:row>
      <xdr:rowOff>89269</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80396</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62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161770</xdr:rowOff>
    </xdr:from>
    <xdr:to>
      <xdr:col>76</xdr:col>
      <xdr:colOff>165100</xdr:colOff>
      <xdr:row>79</xdr:row>
      <xdr:rowOff>91920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83047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62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161072</xdr:rowOff>
    </xdr:from>
    <xdr:to>
      <xdr:col>72</xdr:col>
      <xdr:colOff>38100</xdr:colOff>
      <xdr:row>79</xdr:row>
      <xdr:rowOff>91222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82349</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62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162283</xdr:rowOff>
    </xdr:from>
    <xdr:to>
      <xdr:col>67</xdr:col>
      <xdr:colOff>101600</xdr:colOff>
      <xdr:row>79</xdr:row>
      <xdr:rowOff>92433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3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83560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62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69621</xdr:rowOff>
    </xdr:from>
    <xdr:to>
      <xdr:col>85</xdr:col>
      <xdr:colOff>127000</xdr:colOff>
      <xdr:row>98</xdr:row>
      <xdr:rowOff>77394</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871721"/>
          <a:ext cx="8382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77394</xdr:rowOff>
    </xdr:from>
    <xdr:to>
      <xdr:col>81</xdr:col>
      <xdr:colOff>50800</xdr:colOff>
      <xdr:row>98</xdr:row>
      <xdr:rowOff>84682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879494"/>
          <a:ext cx="889000" cy="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78510</xdr:rowOff>
    </xdr:from>
    <xdr:to>
      <xdr:col>76</xdr:col>
      <xdr:colOff>114300</xdr:colOff>
      <xdr:row>98</xdr:row>
      <xdr:rowOff>84682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6880610"/>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75451</xdr:rowOff>
    </xdr:from>
    <xdr:to>
      <xdr:col>71</xdr:col>
      <xdr:colOff>177800</xdr:colOff>
      <xdr:row>98</xdr:row>
      <xdr:rowOff>78510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814300" y="16877551"/>
          <a:ext cx="889000" cy="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18821</xdr:rowOff>
    </xdr:from>
    <xdr:to>
      <xdr:col>85</xdr:col>
      <xdr:colOff>177800</xdr:colOff>
      <xdr:row>98</xdr:row>
      <xdr:rowOff>120421</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82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105198</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73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26594</xdr:rowOff>
    </xdr:from>
    <xdr:to>
      <xdr:col>81</xdr:col>
      <xdr:colOff>101600</xdr:colOff>
      <xdr:row>98</xdr:row>
      <xdr:rowOff>128194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82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119321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92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33882</xdr:rowOff>
    </xdr:from>
    <xdr:to>
      <xdr:col>76</xdr:col>
      <xdr:colOff>165100</xdr:colOff>
      <xdr:row>98</xdr:row>
      <xdr:rowOff>135482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83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126609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92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27710</xdr:rowOff>
    </xdr:from>
    <xdr:to>
      <xdr:col>72</xdr:col>
      <xdr:colOff>38100</xdr:colOff>
      <xdr:row>98</xdr:row>
      <xdr:rowOff>129310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82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120437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92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24651</xdr:rowOff>
    </xdr:from>
    <xdr:to>
      <xdr:col>67</xdr:col>
      <xdr:colOff>101600</xdr:colOff>
      <xdr:row>98</xdr:row>
      <xdr:rowOff>126251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82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117378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91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97244</xdr:rowOff>
    </xdr:from>
    <xdr:to>
      <xdr:col>116</xdr:col>
      <xdr:colOff>63500</xdr:colOff>
      <xdr:row>39</xdr:row>
      <xdr:rowOff>41263</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1323300" y="6440894"/>
          <a:ext cx="838200" cy="28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129252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644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159893</xdr:rowOff>
    </xdr:from>
    <xdr:to>
      <xdr:col>111</xdr:col>
      <xdr:colOff>177800</xdr:colOff>
      <xdr:row>39</xdr:row>
      <xdr:rowOff>41263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674993"/>
          <a:ext cx="889000" cy="5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159893</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19545300" y="6674993"/>
          <a:ext cx="8890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77538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764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171209</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686309"/>
          <a:ext cx="889000" cy="4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81170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767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46444</xdr:rowOff>
    </xdr:from>
    <xdr:to>
      <xdr:col>116</xdr:col>
      <xdr:colOff>114300</xdr:colOff>
      <xdr:row>37</xdr:row>
      <xdr:rowOff>148044</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3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69321</xdr:rowOff>
    </xdr:from>
    <xdr:ext cx="534377"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24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161913</xdr:rowOff>
    </xdr:from>
    <xdr:to>
      <xdr:col>112</xdr:col>
      <xdr:colOff>38100</xdr:colOff>
      <xdr:row>39</xdr:row>
      <xdr:rowOff>92063</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7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83190</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769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109093</xdr:rowOff>
    </xdr:from>
    <xdr:to>
      <xdr:col>107</xdr:col>
      <xdr:colOff>101600</xdr:colOff>
      <xdr:row>39</xdr:row>
      <xdr:rowOff>39243</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2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55770</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39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120409</xdr:rowOff>
    </xdr:from>
    <xdr:to>
      <xdr:col>98</xdr:col>
      <xdr:colOff>38100</xdr:colOff>
      <xdr:row>39</xdr:row>
      <xdr:rowOff>50559</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3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67086</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21428" y="6410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・総務費が前年度より減少しているのは、令和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年度は財政調整基金、公共施設整備基金の積立を行っていなかったことが要因である。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・消防費が前年度より増加しているのは、常備消防通信指令室整備事業等が要因である。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・教育費が前年度より増加しているのは、町民センター改修事業等の臨時的経費が要因である。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・公債費は地方債の新規借入分の元金償還が順次開始されたことにより増加。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・民生費が前年度より増加しているのは、みどり保育園改修工事等の臨時的経費が要因である。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・商工費が前年度より大きく減少しているのは、道の駅の施設整備事業等が完了したことが要因である。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山口県阿武町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億円を積み立て、標準財政規模比を</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％程度としている。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比率は、これまで実施してきた行財政改革の効果及び国の経済対策に係る各種交付金を使った施設整備等や、単独の大規模な施設整備等については交付税措置のある地方債を活用するなど、経常的経費についても、経費節減に努めていることか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桁の値で推移している。今後も、事務事業の見直しや事業の厳選等により健全財政を維持する。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山口県阿武町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一般会計に</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つの公営企業会計</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法非</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を含めた</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つの特別会計を合わせた連結実質赤字比率は、平成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年度を除きいずれも黒字決算で推移しているため、赤字比率は算出されない。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今後とも、引き続き健全財政を維持するとともに、</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つの公営企業会計</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法非</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については、令和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年度より法適用となり、経費の節減はもとより使用料の改定等により経営改善に努める。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4194655</v>
      </c>
      <c r="BO4" s="462"/>
      <c r="BP4" s="462"/>
      <c r="BQ4" s="462"/>
      <c r="BR4" s="462"/>
      <c r="BS4" s="462"/>
      <c r="BT4" s="462"/>
      <c r="BU4" s="463"/>
      <c r="BV4" s="461">
        <v>4209829</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38.5</v>
      </c>
      <c r="CU4" s="602"/>
      <c r="CV4" s="602"/>
      <c r="CW4" s="602"/>
      <c r="CX4" s="602"/>
      <c r="CY4" s="602"/>
      <c r="CZ4" s="602"/>
      <c r="DA4" s="603"/>
      <c r="DB4" s="601">
        <v>38.9</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3218992</v>
      </c>
      <c r="BO5" s="433"/>
      <c r="BP5" s="433"/>
      <c r="BQ5" s="433"/>
      <c r="BR5" s="433"/>
      <c r="BS5" s="433"/>
      <c r="BT5" s="433"/>
      <c r="BU5" s="434"/>
      <c r="BV5" s="432">
        <v>3297368</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78.900000000000006</v>
      </c>
      <c r="CU5" s="430"/>
      <c r="CV5" s="430"/>
      <c r="CW5" s="430"/>
      <c r="CX5" s="430"/>
      <c r="CY5" s="430"/>
      <c r="CZ5" s="430"/>
      <c r="DA5" s="431"/>
      <c r="DB5" s="429">
        <v>75.099999999999994</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975663</v>
      </c>
      <c r="BO6" s="433"/>
      <c r="BP6" s="433"/>
      <c r="BQ6" s="433"/>
      <c r="BR6" s="433"/>
      <c r="BS6" s="433"/>
      <c r="BT6" s="433"/>
      <c r="BU6" s="434"/>
      <c r="BV6" s="432">
        <v>912461</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78.900000000000006</v>
      </c>
      <c r="CU6" s="576"/>
      <c r="CV6" s="576"/>
      <c r="CW6" s="576"/>
      <c r="CX6" s="576"/>
      <c r="CY6" s="576"/>
      <c r="CZ6" s="576"/>
      <c r="DA6" s="577"/>
      <c r="DB6" s="575">
        <v>75.099999999999994</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137972</v>
      </c>
      <c r="BO7" s="433"/>
      <c r="BP7" s="433"/>
      <c r="BQ7" s="433"/>
      <c r="BR7" s="433"/>
      <c r="BS7" s="433"/>
      <c r="BT7" s="433"/>
      <c r="BU7" s="434"/>
      <c r="BV7" s="432">
        <v>53599</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2177170</v>
      </c>
      <c r="CU7" s="433"/>
      <c r="CV7" s="433"/>
      <c r="CW7" s="433"/>
      <c r="CX7" s="433"/>
      <c r="CY7" s="433"/>
      <c r="CZ7" s="433"/>
      <c r="DA7" s="434"/>
      <c r="DB7" s="432">
        <v>2209886</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837691</v>
      </c>
      <c r="BO8" s="433"/>
      <c r="BP8" s="433"/>
      <c r="BQ8" s="433"/>
      <c r="BR8" s="433"/>
      <c r="BS8" s="433"/>
      <c r="BT8" s="433"/>
      <c r="BU8" s="434"/>
      <c r="BV8" s="432">
        <v>858862</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0.15</v>
      </c>
      <c r="CU8" s="536"/>
      <c r="CV8" s="536"/>
      <c r="CW8" s="536"/>
      <c r="CX8" s="536"/>
      <c r="CY8" s="536"/>
      <c r="CZ8" s="536"/>
      <c r="DA8" s="537"/>
      <c r="DB8" s="535">
        <v>0.16</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3055</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-21171</v>
      </c>
      <c r="BO9" s="433"/>
      <c r="BP9" s="433"/>
      <c r="BQ9" s="433"/>
      <c r="BR9" s="433"/>
      <c r="BS9" s="433"/>
      <c r="BT9" s="433"/>
      <c r="BU9" s="434"/>
      <c r="BV9" s="432">
        <v>158878</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6.7</v>
      </c>
      <c r="CU9" s="430"/>
      <c r="CV9" s="430"/>
      <c r="CW9" s="430"/>
      <c r="CX9" s="430"/>
      <c r="CY9" s="430"/>
      <c r="CZ9" s="430"/>
      <c r="DA9" s="431"/>
      <c r="DB9" s="429">
        <v>6.4</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112</v>
      </c>
      <c r="M10" s="389"/>
      <c r="N10" s="389"/>
      <c r="O10" s="389"/>
      <c r="P10" s="389"/>
      <c r="Q10" s="390"/>
      <c r="R10" s="385">
        <v>3463</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0</v>
      </c>
      <c r="BO10" s="433"/>
      <c r="BP10" s="433"/>
      <c r="BQ10" s="433"/>
      <c r="BR10" s="433"/>
      <c r="BS10" s="433"/>
      <c r="BT10" s="433"/>
      <c r="BU10" s="434"/>
      <c r="BV10" s="432">
        <v>100000</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15">
      <c r="A12" s="175"/>
      <c r="B12" s="538" t="s">
        <v>123</v>
      </c>
      <c r="C12" s="539"/>
      <c r="D12" s="539"/>
      <c r="E12" s="539"/>
      <c r="F12" s="539"/>
      <c r="G12" s="539"/>
      <c r="H12" s="539"/>
      <c r="I12" s="539"/>
      <c r="J12" s="539"/>
      <c r="K12" s="540"/>
      <c r="L12" s="547" t="s">
        <v>124</v>
      </c>
      <c r="M12" s="548"/>
      <c r="N12" s="548"/>
      <c r="O12" s="548"/>
      <c r="P12" s="548"/>
      <c r="Q12" s="549"/>
      <c r="R12" s="550">
        <v>3028</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114</v>
      </c>
      <c r="AV12" s="491"/>
      <c r="AW12" s="491"/>
      <c r="AX12" s="491"/>
      <c r="AY12" s="446" t="s">
        <v>128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84"/>
      <c r="M13" s="516" t="s">
        <v>130</v>
      </c>
      <c r="N13" s="517"/>
      <c r="O13" s="517"/>
      <c r="P13" s="517"/>
      <c r="Q13" s="518"/>
      <c r="R13" s="519">
        <v>2998</v>
      </c>
      <c r="S13" s="520"/>
      <c r="T13" s="520"/>
      <c r="U13" s="520"/>
      <c r="V13" s="521"/>
      <c r="W13" s="522" t="s">
        <v>131</v>
      </c>
      <c r="X13" s="418"/>
      <c r="Y13" s="418"/>
      <c r="Z13" s="418"/>
      <c r="AA13" s="418"/>
      <c r="AB13" s="419"/>
      <c r="AC13" s="385">
        <v>384</v>
      </c>
      <c r="AD13" s="386"/>
      <c r="AE13" s="386"/>
      <c r="AF13" s="386"/>
      <c r="AG13" s="387"/>
      <c r="AH13" s="385">
        <v>438</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-21171</v>
      </c>
      <c r="BO13" s="433"/>
      <c r="BP13" s="433"/>
      <c r="BQ13" s="433"/>
      <c r="BR13" s="433"/>
      <c r="BS13" s="433"/>
      <c r="BT13" s="433"/>
      <c r="BU13" s="434"/>
      <c r="BV13" s="432">
        <v>258878</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-0.5</v>
      </c>
      <c r="CU13" s="430"/>
      <c r="CV13" s="430"/>
      <c r="CW13" s="430"/>
      <c r="CX13" s="430"/>
      <c r="CY13" s="430"/>
      <c r="CZ13" s="430"/>
      <c r="DA13" s="431"/>
      <c r="DB13" s="429">
        <v>-0.7</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3072</v>
      </c>
      <c r="S14" s="520"/>
      <c r="T14" s="520"/>
      <c r="U14" s="520"/>
      <c r="V14" s="521"/>
      <c r="W14" s="523"/>
      <c r="X14" s="421"/>
      <c r="Y14" s="421"/>
      <c r="Z14" s="421"/>
      <c r="AA14" s="421"/>
      <c r="AB14" s="422"/>
      <c r="AC14" s="512">
        <v>25.4</v>
      </c>
      <c r="AD14" s="513"/>
      <c r="AE14" s="513"/>
      <c r="AF14" s="513"/>
      <c r="AG14" s="514"/>
      <c r="AH14" s="512">
        <v>26.6</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84"/>
      <c r="M15" s="516" t="s">
        <v>130</v>
      </c>
      <c r="N15" s="517"/>
      <c r="O15" s="517"/>
      <c r="P15" s="517"/>
      <c r="Q15" s="518"/>
      <c r="R15" s="519">
        <v>3038</v>
      </c>
      <c r="S15" s="520"/>
      <c r="T15" s="520"/>
      <c r="U15" s="520"/>
      <c r="V15" s="521"/>
      <c r="W15" s="522" t="s">
        <v>137</v>
      </c>
      <c r="X15" s="418"/>
      <c r="Y15" s="418"/>
      <c r="Z15" s="418"/>
      <c r="AA15" s="418"/>
      <c r="AB15" s="419"/>
      <c r="AC15" s="385">
        <v>284</v>
      </c>
      <c r="AD15" s="386"/>
      <c r="AE15" s="386"/>
      <c r="AF15" s="386"/>
      <c r="AG15" s="387"/>
      <c r="AH15" s="385">
        <v>359</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328949</v>
      </c>
      <c r="BO15" s="462"/>
      <c r="BP15" s="462"/>
      <c r="BQ15" s="462"/>
      <c r="BR15" s="462"/>
      <c r="BS15" s="462"/>
      <c r="BT15" s="462"/>
      <c r="BU15" s="463"/>
      <c r="BV15" s="461">
        <v>320203</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18.8</v>
      </c>
      <c r="AD16" s="513"/>
      <c r="AE16" s="513"/>
      <c r="AF16" s="513"/>
      <c r="AG16" s="514"/>
      <c r="AH16" s="512">
        <v>21.8</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2096795</v>
      </c>
      <c r="BO16" s="433"/>
      <c r="BP16" s="433"/>
      <c r="BQ16" s="433"/>
      <c r="BR16" s="433"/>
      <c r="BS16" s="433"/>
      <c r="BT16" s="433"/>
      <c r="BU16" s="434"/>
      <c r="BV16" s="432">
        <v>2123410</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845</v>
      </c>
      <c r="AD17" s="386"/>
      <c r="AE17" s="386"/>
      <c r="AF17" s="386"/>
      <c r="AG17" s="387"/>
      <c r="AH17" s="385">
        <v>847</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401129</v>
      </c>
      <c r="BO17" s="433"/>
      <c r="BP17" s="433"/>
      <c r="BQ17" s="433"/>
      <c r="BR17" s="433"/>
      <c r="BS17" s="433"/>
      <c r="BT17" s="433"/>
      <c r="BU17" s="434"/>
      <c r="BV17" s="432">
        <v>389677</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147</v>
      </c>
      <c r="C18" s="483"/>
      <c r="D18" s="483"/>
      <c r="E18" s="484"/>
      <c r="F18" s="484"/>
      <c r="G18" s="484"/>
      <c r="H18" s="484"/>
      <c r="I18" s="484"/>
      <c r="J18" s="484"/>
      <c r="K18" s="484"/>
      <c r="L18" s="485">
        <v>115.95</v>
      </c>
      <c r="M18" s="485"/>
      <c r="N18" s="485"/>
      <c r="O18" s="485"/>
      <c r="P18" s="485"/>
      <c r="Q18" s="485"/>
      <c r="R18" s="486"/>
      <c r="S18" s="486"/>
      <c r="T18" s="486"/>
      <c r="U18" s="486"/>
      <c r="V18" s="487"/>
      <c r="W18" s="503"/>
      <c r="X18" s="504"/>
      <c r="Y18" s="504"/>
      <c r="Z18" s="504"/>
      <c r="AA18" s="504"/>
      <c r="AB18" s="528"/>
      <c r="AC18" s="402">
        <v>55.8</v>
      </c>
      <c r="AD18" s="403"/>
      <c r="AE18" s="403"/>
      <c r="AF18" s="403"/>
      <c r="AG18" s="488"/>
      <c r="AH18" s="402">
        <v>51.5</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1727672</v>
      </c>
      <c r="BO18" s="433"/>
      <c r="BP18" s="433"/>
      <c r="BQ18" s="433"/>
      <c r="BR18" s="433"/>
      <c r="BS18" s="433"/>
      <c r="BT18" s="433"/>
      <c r="BU18" s="434"/>
      <c r="BV18" s="432">
        <v>1668535</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149</v>
      </c>
      <c r="C19" s="483"/>
      <c r="D19" s="483"/>
      <c r="E19" s="484"/>
      <c r="F19" s="484"/>
      <c r="G19" s="484"/>
      <c r="H19" s="484"/>
      <c r="I19" s="484"/>
      <c r="J19" s="484"/>
      <c r="K19" s="484"/>
      <c r="L19" s="492">
        <v>26</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3405042</v>
      </c>
      <c r="BO19" s="433"/>
      <c r="BP19" s="433"/>
      <c r="BQ19" s="433"/>
      <c r="BR19" s="433"/>
      <c r="BS19" s="433"/>
      <c r="BT19" s="433"/>
      <c r="BU19" s="434"/>
      <c r="BV19" s="432">
        <v>3395782</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151</v>
      </c>
      <c r="C20" s="483"/>
      <c r="D20" s="483"/>
      <c r="E20" s="484"/>
      <c r="F20" s="484"/>
      <c r="G20" s="484"/>
      <c r="H20" s="484"/>
      <c r="I20" s="484"/>
      <c r="J20" s="484"/>
      <c r="K20" s="484"/>
      <c r="L20" s="492">
        <v>1365</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2076979</v>
      </c>
      <c r="BO22" s="462"/>
      <c r="BP22" s="462"/>
      <c r="BQ22" s="462"/>
      <c r="BR22" s="462"/>
      <c r="BS22" s="462"/>
      <c r="BT22" s="462"/>
      <c r="BU22" s="463"/>
      <c r="BV22" s="461">
        <v>2027794</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1927485</v>
      </c>
      <c r="BO23" s="433"/>
      <c r="BP23" s="433"/>
      <c r="BQ23" s="433"/>
      <c r="BR23" s="433"/>
      <c r="BS23" s="433"/>
      <c r="BT23" s="433"/>
      <c r="BU23" s="434"/>
      <c r="BV23" s="432">
        <v>1837646</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161</v>
      </c>
      <c r="F24" s="389"/>
      <c r="G24" s="389"/>
      <c r="H24" s="389"/>
      <c r="I24" s="389"/>
      <c r="J24" s="389"/>
      <c r="K24" s="390"/>
      <c r="L24" s="385">
        <v>1</v>
      </c>
      <c r="M24" s="386"/>
      <c r="N24" s="386"/>
      <c r="O24" s="386"/>
      <c r="P24" s="387"/>
      <c r="Q24" s="385">
        <v>7030</v>
      </c>
      <c r="R24" s="386"/>
      <c r="S24" s="386"/>
      <c r="T24" s="386"/>
      <c r="U24" s="386"/>
      <c r="V24" s="387"/>
      <c r="W24" s="475"/>
      <c r="X24" s="412"/>
      <c r="Y24" s="413"/>
      <c r="Z24" s="388" t="s">
        <v>162</v>
      </c>
      <c r="AA24" s="389"/>
      <c r="AB24" s="389"/>
      <c r="AC24" s="389"/>
      <c r="AD24" s="389"/>
      <c r="AE24" s="389"/>
      <c r="AF24" s="389"/>
      <c r="AG24" s="390"/>
      <c r="AH24" s="385">
        <v>50</v>
      </c>
      <c r="AI24" s="386"/>
      <c r="AJ24" s="386"/>
      <c r="AK24" s="386"/>
      <c r="AL24" s="387"/>
      <c r="AM24" s="385">
        <v>152900</v>
      </c>
      <c r="AN24" s="386"/>
      <c r="AO24" s="386"/>
      <c r="AP24" s="386"/>
      <c r="AQ24" s="386"/>
      <c r="AR24" s="387"/>
      <c r="AS24" s="385">
        <v>3058</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1940117</v>
      </c>
      <c r="BO24" s="433"/>
      <c r="BP24" s="433"/>
      <c r="BQ24" s="433"/>
      <c r="BR24" s="433"/>
      <c r="BS24" s="433"/>
      <c r="BT24" s="433"/>
      <c r="BU24" s="434"/>
      <c r="BV24" s="432">
        <v>1853430</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164</v>
      </c>
      <c r="F25" s="389"/>
      <c r="G25" s="389"/>
      <c r="H25" s="389"/>
      <c r="I25" s="389"/>
      <c r="J25" s="389"/>
      <c r="K25" s="390"/>
      <c r="L25" s="385">
        <v>1</v>
      </c>
      <c r="M25" s="386"/>
      <c r="N25" s="386"/>
      <c r="O25" s="386"/>
      <c r="P25" s="387"/>
      <c r="Q25" s="385">
        <v>5680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96946</v>
      </c>
      <c r="BO25" s="462"/>
      <c r="BP25" s="462"/>
      <c r="BQ25" s="462"/>
      <c r="BR25" s="462"/>
      <c r="BS25" s="462"/>
      <c r="BT25" s="462"/>
      <c r="BU25" s="463"/>
      <c r="BV25" s="461">
        <v>119696</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167</v>
      </c>
      <c r="F26" s="389"/>
      <c r="G26" s="389"/>
      <c r="H26" s="389"/>
      <c r="I26" s="389"/>
      <c r="J26" s="389"/>
      <c r="K26" s="390"/>
      <c r="L26" s="385">
        <v>1</v>
      </c>
      <c r="M26" s="386"/>
      <c r="N26" s="386"/>
      <c r="O26" s="386"/>
      <c r="P26" s="387"/>
      <c r="Q26" s="385">
        <v>5320</v>
      </c>
      <c r="R26" s="386"/>
      <c r="S26" s="386"/>
      <c r="T26" s="386"/>
      <c r="U26" s="386"/>
      <c r="V26" s="387"/>
      <c r="W26" s="475"/>
      <c r="X26" s="412"/>
      <c r="Y26" s="413"/>
      <c r="Z26" s="388" t="s">
        <v>168</v>
      </c>
      <c r="AA26" s="443"/>
      <c r="AB26" s="443"/>
      <c r="AC26" s="443"/>
      <c r="AD26" s="443"/>
      <c r="AE26" s="443"/>
      <c r="AF26" s="443"/>
      <c r="AG26" s="444"/>
      <c r="AH26" s="385" t="s">
        <v>122</v>
      </c>
      <c r="AI26" s="386"/>
      <c r="AJ26" s="386"/>
      <c r="AK26" s="386"/>
      <c r="AL26" s="387"/>
      <c r="AM26" s="385" t="s">
        <v>122</v>
      </c>
      <c r="AN26" s="386"/>
      <c r="AO26" s="386"/>
      <c r="AP26" s="386"/>
      <c r="AQ26" s="386"/>
      <c r="AR26" s="387"/>
      <c r="AS26" s="385" t="s">
        <v>122</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170</v>
      </c>
      <c r="F27" s="389"/>
      <c r="G27" s="389"/>
      <c r="H27" s="389"/>
      <c r="I27" s="389"/>
      <c r="J27" s="389"/>
      <c r="K27" s="390"/>
      <c r="L27" s="385">
        <v>1</v>
      </c>
      <c r="M27" s="386"/>
      <c r="N27" s="386"/>
      <c r="O27" s="386"/>
      <c r="P27" s="387"/>
      <c r="Q27" s="385">
        <v>2580</v>
      </c>
      <c r="R27" s="386"/>
      <c r="S27" s="386"/>
      <c r="T27" s="386"/>
      <c r="U27" s="386"/>
      <c r="V27" s="387"/>
      <c r="W27" s="475"/>
      <c r="X27" s="412"/>
      <c r="Y27" s="413"/>
      <c r="Z27" s="388" t="s">
        <v>171</v>
      </c>
      <c r="AA27" s="389"/>
      <c r="AB27" s="389"/>
      <c r="AC27" s="389"/>
      <c r="AD27" s="389"/>
      <c r="AE27" s="389"/>
      <c r="AF27" s="389"/>
      <c r="AG27" s="390"/>
      <c r="AH27" s="385" t="s">
        <v>122</v>
      </c>
      <c r="AI27" s="386"/>
      <c r="AJ27" s="386"/>
      <c r="AK27" s="386"/>
      <c r="AL27" s="387"/>
      <c r="AM27" s="385" t="s">
        <v>122</v>
      </c>
      <c r="AN27" s="386"/>
      <c r="AO27" s="386"/>
      <c r="AP27" s="386"/>
      <c r="AQ27" s="386"/>
      <c r="AR27" s="387"/>
      <c r="AS27" s="385" t="s">
        <v>122</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126163</v>
      </c>
      <c r="BO27" s="467"/>
      <c r="BP27" s="467"/>
      <c r="BQ27" s="467"/>
      <c r="BR27" s="467"/>
      <c r="BS27" s="467"/>
      <c r="BT27" s="467"/>
      <c r="BU27" s="468"/>
      <c r="BV27" s="466">
        <v>126163</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173</v>
      </c>
      <c r="F28" s="389"/>
      <c r="G28" s="389"/>
      <c r="H28" s="389"/>
      <c r="I28" s="389"/>
      <c r="J28" s="389"/>
      <c r="K28" s="390"/>
      <c r="L28" s="385">
        <v>1</v>
      </c>
      <c r="M28" s="386"/>
      <c r="N28" s="386"/>
      <c r="O28" s="386"/>
      <c r="P28" s="387"/>
      <c r="Q28" s="385">
        <v>2100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504128</v>
      </c>
      <c r="BO28" s="462"/>
      <c r="BP28" s="462"/>
      <c r="BQ28" s="462"/>
      <c r="BR28" s="462"/>
      <c r="BS28" s="462"/>
      <c r="BT28" s="462"/>
      <c r="BU28" s="463"/>
      <c r="BV28" s="461">
        <v>504128</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176</v>
      </c>
      <c r="F29" s="389"/>
      <c r="G29" s="389"/>
      <c r="H29" s="389"/>
      <c r="I29" s="389"/>
      <c r="J29" s="389"/>
      <c r="K29" s="390"/>
      <c r="L29" s="385">
        <v>6</v>
      </c>
      <c r="M29" s="386"/>
      <c r="N29" s="386"/>
      <c r="O29" s="386"/>
      <c r="P29" s="387"/>
      <c r="Q29" s="385">
        <v>1900</v>
      </c>
      <c r="R29" s="386"/>
      <c r="S29" s="386"/>
      <c r="T29" s="386"/>
      <c r="U29" s="386"/>
      <c r="V29" s="387"/>
      <c r="W29" s="476"/>
      <c r="X29" s="477"/>
      <c r="Y29" s="478"/>
      <c r="Z29" s="388" t="s">
        <v>177</v>
      </c>
      <c r="AA29" s="389"/>
      <c r="AB29" s="389"/>
      <c r="AC29" s="389"/>
      <c r="AD29" s="389"/>
      <c r="AE29" s="389"/>
      <c r="AF29" s="389"/>
      <c r="AG29" s="390"/>
      <c r="AH29" s="385">
        <v>50</v>
      </c>
      <c r="AI29" s="386"/>
      <c r="AJ29" s="386"/>
      <c r="AK29" s="386"/>
      <c r="AL29" s="387"/>
      <c r="AM29" s="385">
        <v>152900</v>
      </c>
      <c r="AN29" s="386"/>
      <c r="AO29" s="386"/>
      <c r="AP29" s="386"/>
      <c r="AQ29" s="386"/>
      <c r="AR29" s="387"/>
      <c r="AS29" s="385">
        <v>3058</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150819</v>
      </c>
      <c r="BO29" s="433"/>
      <c r="BP29" s="433"/>
      <c r="BQ29" s="433"/>
      <c r="BR29" s="433"/>
      <c r="BS29" s="433"/>
      <c r="BT29" s="433"/>
      <c r="BU29" s="434"/>
      <c r="BV29" s="432">
        <v>819</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97.2</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2229431</v>
      </c>
      <c r="BO30" s="467"/>
      <c r="BP30" s="467"/>
      <c r="BQ30" s="467"/>
      <c r="BR30" s="467"/>
      <c r="BS30" s="467"/>
      <c r="BT30" s="467"/>
      <c r="BU30" s="468"/>
      <c r="BV30" s="466">
        <v>2224097</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15">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1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国民健康保険事業（事業勘定）特別会計</v>
      </c>
      <c r="X34" s="381"/>
      <c r="Y34" s="381"/>
      <c r="Z34" s="381"/>
      <c r="AA34" s="381"/>
      <c r="AB34" s="381"/>
      <c r="AC34" s="381"/>
      <c r="AD34" s="381"/>
      <c r="AE34" s="381"/>
      <c r="AF34" s="381"/>
      <c r="AG34" s="381"/>
      <c r="AH34" s="381"/>
      <c r="AI34" s="381"/>
      <c r="AJ34" s="381"/>
      <c r="AK34" s="381"/>
      <c r="AL34" s="175"/>
      <c r="AM34" s="380" t="str">
        <f>IF(AO34="","",MAX(C34:D43,U34:V43)+1)</f>
        <v/>
      </c>
      <c r="AN34" s="380"/>
      <c r="AO34" s="381"/>
      <c r="AP34" s="381"/>
      <c r="AQ34" s="381"/>
      <c r="AR34" s="381"/>
      <c r="AS34" s="381"/>
      <c r="AT34" s="381"/>
      <c r="AU34" s="381"/>
      <c r="AV34" s="381"/>
      <c r="AW34" s="381"/>
      <c r="AX34" s="381"/>
      <c r="AY34" s="381"/>
      <c r="AZ34" s="381"/>
      <c r="BA34" s="381"/>
      <c r="BB34" s="381"/>
      <c r="BC34" s="381"/>
      <c r="BD34" s="175"/>
      <c r="BE34" s="380">
        <f>IF(BG34="","",MAX(C34:D43,U34:V43,AM34:AN43)+1)</f>
        <v>6</v>
      </c>
      <c r="BF34" s="380"/>
      <c r="BG34" s="381" t="str">
        <f>IF('各会計、関係団体の財政状況及び健全化判断比率'!B32="","",'各会計、関係団体の財政状況及び健全化判断比率'!B32)</f>
        <v>簡易水道事業特別会計</v>
      </c>
      <c r="BH34" s="381"/>
      <c r="BI34" s="381"/>
      <c r="BJ34" s="381"/>
      <c r="BK34" s="381"/>
      <c r="BL34" s="381"/>
      <c r="BM34" s="381"/>
      <c r="BN34" s="381"/>
      <c r="BO34" s="381"/>
      <c r="BP34" s="381"/>
      <c r="BQ34" s="381"/>
      <c r="BR34" s="381"/>
      <c r="BS34" s="381"/>
      <c r="BT34" s="381"/>
      <c r="BU34" s="381"/>
      <c r="BV34" s="175"/>
      <c r="BW34" s="380">
        <f>IF(BY34="","",MAX(C34:D43,U34:V43,AM34:AN43,BE34:BF43)+1)</f>
        <v>9</v>
      </c>
      <c r="BX34" s="380"/>
      <c r="BY34" s="381" t="str">
        <f>IF('各会計、関係団体の財政状況及び健全化判断比率'!B68="","",'各会計、関係団体の財政状況及び健全化判断比率'!B68)</f>
        <v>山口県市町総合事務組合一般会計</v>
      </c>
      <c r="BZ34" s="381"/>
      <c r="CA34" s="381"/>
      <c r="CB34" s="381"/>
      <c r="CC34" s="381"/>
      <c r="CD34" s="381"/>
      <c r="CE34" s="381"/>
      <c r="CF34" s="381"/>
      <c r="CG34" s="381"/>
      <c r="CH34" s="381"/>
      <c r="CI34" s="381"/>
      <c r="CJ34" s="381"/>
      <c r="CK34" s="381"/>
      <c r="CL34" s="381"/>
      <c r="CM34" s="381"/>
      <c r="CN34" s="175"/>
      <c r="CO34" s="380">
        <f>IF(CQ34="","",MAX(C34:D43,U34:V43,AM34:AN43,BE34:BF43,BW34:BX43)+1)</f>
        <v>18</v>
      </c>
      <c r="CP34" s="380"/>
      <c r="CQ34" s="381" t="str">
        <f>IF('各会計、関係団体の財政状況及び健全化判断比率'!BS7="","",'各会計、関係団体の財政状況及び健全化判断比率'!BS7)</f>
        <v>ドリームファーム阿武</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15">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国民健康保険事業（直診勘定）特別会計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f t="shared" ref="BE35:BE43" si="1">IF(BG35="","",BE34+1)</f>
        <v>7</v>
      </c>
      <c r="BF35" s="380"/>
      <c r="BG35" s="381" t="str">
        <f>IF('各会計、関係団体の財政状況及び健全化判断比率'!B33="","",'各会計、関係団体の財政状況及び健全化判断比率'!B33)</f>
        <v>農業集落排水事業特別会計</v>
      </c>
      <c r="BH35" s="381"/>
      <c r="BI35" s="381"/>
      <c r="BJ35" s="381"/>
      <c r="BK35" s="381"/>
      <c r="BL35" s="381"/>
      <c r="BM35" s="381"/>
      <c r="BN35" s="381"/>
      <c r="BO35" s="381"/>
      <c r="BP35" s="381"/>
      <c r="BQ35" s="381"/>
      <c r="BR35" s="381"/>
      <c r="BS35" s="381"/>
      <c r="BT35" s="381"/>
      <c r="BU35" s="381"/>
      <c r="BV35" s="175"/>
      <c r="BW35" s="380">
        <f t="shared" ref="BW35:BW43" si="2">IF(BY35="","",BW34+1)</f>
        <v>10</v>
      </c>
      <c r="BX35" s="380"/>
      <c r="BY35" s="381" t="str">
        <f>IF('各会計、関係団体の財政状況及び健全化判断比率'!B69="","",'各会計、関係団体の財政状況及び健全化判断比率'!B69)</f>
        <v>山口県市町総合事務組合退職手当特別会計</v>
      </c>
      <c r="BZ35" s="381"/>
      <c r="CA35" s="381"/>
      <c r="CB35" s="381"/>
      <c r="CC35" s="381"/>
      <c r="CD35" s="381"/>
      <c r="CE35" s="381"/>
      <c r="CF35" s="381"/>
      <c r="CG35" s="381"/>
      <c r="CH35" s="381"/>
      <c r="CI35" s="381"/>
      <c r="CJ35" s="381"/>
      <c r="CK35" s="381"/>
      <c r="CL35" s="381"/>
      <c r="CM35" s="381"/>
      <c r="CN35" s="175"/>
      <c r="CO35" s="380">
        <f t="shared" ref="CO35:CO43" si="3">IF(CQ35="","",CO34+1)</f>
        <v>19</v>
      </c>
      <c r="CP35" s="380"/>
      <c r="CQ35" s="381" t="str">
        <f>IF('各会計、関係団体の財政状況及び健全化判断比率'!BS8="","",'各会計、関係団体の財政状況及び健全化判断比率'!BS8)</f>
        <v>無角和種振興公社</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15">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後期高齢者医療事業特別会計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f t="shared" si="1"/>
        <v>8</v>
      </c>
      <c r="BF36" s="380"/>
      <c r="BG36" s="381" t="str">
        <f>IF('各会計、関係団体の財政状況及び健全化判断比率'!B34="","",'各会計、関係団体の財政状況及び健全化判断比率'!B34)</f>
        <v>漁業集落排水事業特別会計</v>
      </c>
      <c r="BH36" s="381"/>
      <c r="BI36" s="381"/>
      <c r="BJ36" s="381"/>
      <c r="BK36" s="381"/>
      <c r="BL36" s="381"/>
      <c r="BM36" s="381"/>
      <c r="BN36" s="381"/>
      <c r="BO36" s="381"/>
      <c r="BP36" s="381"/>
      <c r="BQ36" s="381"/>
      <c r="BR36" s="381"/>
      <c r="BS36" s="381"/>
      <c r="BT36" s="381"/>
      <c r="BU36" s="381"/>
      <c r="BV36" s="175"/>
      <c r="BW36" s="380">
        <f t="shared" si="2"/>
        <v>11</v>
      </c>
      <c r="BX36" s="380"/>
      <c r="BY36" s="381" t="str">
        <f>IF('各会計、関係団体の財政状況及び健全化判断比率'!B70="","",'各会計、関係団体の財政状況及び健全化判断比率'!B70)</f>
        <v>山口県市町総合事務組合消防団員補償等特別会計</v>
      </c>
      <c r="BZ36" s="381"/>
      <c r="CA36" s="381"/>
      <c r="CB36" s="381"/>
      <c r="CC36" s="381"/>
      <c r="CD36" s="381"/>
      <c r="CE36" s="381"/>
      <c r="CF36" s="381"/>
      <c r="CG36" s="381"/>
      <c r="CH36" s="381"/>
      <c r="CI36" s="381"/>
      <c r="CJ36" s="381"/>
      <c r="CK36" s="381"/>
      <c r="CL36" s="381"/>
      <c r="CM36" s="381"/>
      <c r="CN36" s="175"/>
      <c r="CO36" s="380">
        <f t="shared" si="3"/>
        <v>20</v>
      </c>
      <c r="CP36" s="380"/>
      <c r="CQ36" s="381" t="str">
        <f>IF('各会計、関係団体の財政状況及び健全化判断比率'!BS9="","",'各会計、関係団体の財政状況及び健全化判断比率'!BS9)</f>
        <v>あぶクリエイション</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15">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5</v>
      </c>
      <c r="V37" s="380"/>
      <c r="W37" s="381" t="str">
        <f>IF('各会計、関係団体の財政状況及び健全化判断比率'!B31="","",'各会計、関係団体の財政状況及び健全化判断比率'!B31)</f>
        <v>介護保険事業特別会計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12</v>
      </c>
      <c r="BX37" s="380"/>
      <c r="BY37" s="381" t="str">
        <f>IF('各会計、関係団体の財政状況及び健全化判断比率'!B71="","",'各会計、関係団体の財政状況及び健全化判断比率'!B71)</f>
        <v>山口県市町総合事務組合非常勤職員公務災害補償特別会計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15">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13</v>
      </c>
      <c r="BX38" s="380"/>
      <c r="BY38" s="381" t="str">
        <f>IF('各会計、関係団体の財政状況及び健全化判断比率'!B72="","",'各会計、関係団体の財政状況及び健全化判断比率'!B72)</f>
        <v>山口県市町総合事務組合山口県市町公平委員会特別会計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1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14</v>
      </c>
      <c r="BX39" s="380"/>
      <c r="BY39" s="381" t="str">
        <f>IF('各会計、関係団体の財政状況及び健全化判断比率'!B73="","",'各会計、関係団体の財政状況及び健全化判断比率'!B73)</f>
        <v>山口県市町総合事務組合交通災害共済特別会計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1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15</v>
      </c>
      <c r="BX40" s="380"/>
      <c r="BY40" s="381" t="str">
        <f>IF('各会計、関係団体の財政状況及び健全化判断比率'!B74="","",'各会計、関係団体の財政状況及び健全化判断比率'!B74)</f>
        <v>山口県市町総合事務組合山口県自治会館管理特別会計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1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16</v>
      </c>
      <c r="BX41" s="380"/>
      <c r="BY41" s="381" t="str">
        <f>IF('各会計、関係団体の財政状況及び健全化判断比率'!B75="","",'各会計、関係団体の財政状況及び健全化判断比率'!B75)</f>
        <v>山口県後期高齢者医療広域連合一般会計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1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17</v>
      </c>
      <c r="BX42" s="380"/>
      <c r="BY42" s="381" t="str">
        <f>IF('各会計、関係団体の財政状況及び健全化判断比率'!B76="","",'各会計、関係団体の財政状況及び健全化判断比率'!B76)</f>
        <v>山口県後期高齢者医療広域連合後期高齢者医療特別会計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1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lj6ME4+0+li9nGYy0AcLYWT9+pxMwvkPo0byWkm8VYqegP9mYwfTIXzVdVjOBmf7OjPckBGSD80QpZG0rfR+tQ==" saltValue="LGUpDLRlelQWT98IW1hgc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62" t="s">
        <v>533</v>
      </c>
      <c r="D34" s="1162"/>
      <c r="E34" s="1163"/>
      <c r="F34" s="32">
        <v>17.23</v>
      </c>
      <c r="G34" s="33">
        <v>21.46</v>
      </c>
      <c r="H34" s="33">
        <v>30.87</v>
      </c>
      <c r="I34" s="33">
        <v>38.86</v>
      </c>
      <c r="J34" s="34">
        <v>38.47</v>
      </c>
      <c r="K34" s="22"/>
      <c r="L34" s="22"/>
      <c r="M34" s="22"/>
      <c r="N34" s="22"/>
      <c r="O34" s="22"/>
      <c r="P34" s="22"/>
    </row>
    <row r="35" spans="1:16" ht="39" customHeight="1" x14ac:dyDescent="0.15">
      <c r="A35" s="22"/>
      <c r="B35" s="35"/>
      <c r="C35" s="1158" t="s">
        <v>534</v>
      </c>
      <c r="D35" s="1158"/>
      <c r="E35" s="1159"/>
      <c r="F35" s="36">
        <v>0.03</v>
      </c>
      <c r="G35" s="37">
        <v>0</v>
      </c>
      <c r="H35" s="37">
        <v>0.01</v>
      </c>
      <c r="I35" s="37">
        <v>0.68</v>
      </c>
      <c r="J35" s="38">
        <v>0.96</v>
      </c>
      <c r="K35" s="22"/>
      <c r="L35" s="22"/>
      <c r="M35" s="22"/>
      <c r="N35" s="22"/>
      <c r="O35" s="22"/>
      <c r="P35" s="22"/>
    </row>
    <row r="36" spans="1:16" ht="39" customHeight="1" x14ac:dyDescent="0.15">
      <c r="A36" s="22"/>
      <c r="B36" s="35"/>
      <c r="C36" s="1158" t="s">
        <v>535</v>
      </c>
      <c r="D36" s="1158"/>
      <c r="E36" s="1159"/>
      <c r="F36" s="36">
        <v>2.2400000000000002</v>
      </c>
      <c r="G36" s="37">
        <v>1.23</v>
      </c>
      <c r="H36" s="37">
        <v>0.92</v>
      </c>
      <c r="I36" s="37">
        <v>0.2</v>
      </c>
      <c r="J36" s="38">
        <v>0.49</v>
      </c>
      <c r="K36" s="22"/>
      <c r="L36" s="22"/>
      <c r="M36" s="22"/>
      <c r="N36" s="22"/>
      <c r="O36" s="22"/>
      <c r="P36" s="22"/>
    </row>
    <row r="37" spans="1:16" ht="39" customHeight="1" x14ac:dyDescent="0.15">
      <c r="A37" s="22"/>
      <c r="B37" s="35"/>
      <c r="C37" s="1158" t="s">
        <v>536</v>
      </c>
      <c r="D37" s="1158"/>
      <c r="E37" s="1159"/>
      <c r="F37" s="36">
        <v>0</v>
      </c>
      <c r="G37" s="37" t="s">
        <v>537</v>
      </c>
      <c r="H37" s="37">
        <v>0</v>
      </c>
      <c r="I37" s="37">
        <v>0.13</v>
      </c>
      <c r="J37" s="38">
        <v>0.21</v>
      </c>
      <c r="K37" s="22"/>
      <c r="L37" s="22"/>
      <c r="M37" s="22"/>
      <c r="N37" s="22"/>
      <c r="O37" s="22"/>
      <c r="P37" s="22"/>
    </row>
    <row r="38" spans="1:16" ht="39" customHeight="1" x14ac:dyDescent="0.15">
      <c r="A38" s="22"/>
      <c r="B38" s="35"/>
      <c r="C38" s="1158" t="s">
        <v>538</v>
      </c>
      <c r="D38" s="1158"/>
      <c r="E38" s="1159"/>
      <c r="F38" s="36">
        <v>0</v>
      </c>
      <c r="G38" s="37">
        <v>0</v>
      </c>
      <c r="H38" s="37">
        <v>0</v>
      </c>
      <c r="I38" s="37">
        <v>0</v>
      </c>
      <c r="J38" s="38">
        <v>0.12</v>
      </c>
      <c r="K38" s="22"/>
      <c r="L38" s="22"/>
      <c r="M38" s="22"/>
      <c r="N38" s="22"/>
      <c r="O38" s="22"/>
      <c r="P38" s="22"/>
    </row>
    <row r="39" spans="1:16" ht="39" customHeight="1" x14ac:dyDescent="0.15">
      <c r="A39" s="22"/>
      <c r="B39" s="35"/>
      <c r="C39" s="1158" t="s">
        <v>539</v>
      </c>
      <c r="D39" s="1158"/>
      <c r="E39" s="1159"/>
      <c r="F39" s="36">
        <v>7.0000000000000007E-2</v>
      </c>
      <c r="G39" s="37">
        <v>0.09</v>
      </c>
      <c r="H39" s="37">
        <v>0.11</v>
      </c>
      <c r="I39" s="37">
        <v>0.06</v>
      </c>
      <c r="J39" s="38">
        <v>0.09</v>
      </c>
      <c r="K39" s="22"/>
      <c r="L39" s="22"/>
      <c r="M39" s="22"/>
      <c r="N39" s="22"/>
      <c r="O39" s="22"/>
      <c r="P39" s="22"/>
    </row>
    <row r="40" spans="1:16" ht="39" customHeight="1" x14ac:dyDescent="0.15">
      <c r="A40" s="22"/>
      <c r="B40" s="35"/>
      <c r="C40" s="1158" t="s">
        <v>540</v>
      </c>
      <c r="D40" s="1158"/>
      <c r="E40" s="1159"/>
      <c r="F40" s="36">
        <v>0</v>
      </c>
      <c r="G40" s="37">
        <v>0.08</v>
      </c>
      <c r="H40" s="37">
        <v>0</v>
      </c>
      <c r="I40" s="37">
        <v>0.01</v>
      </c>
      <c r="J40" s="38">
        <v>7.0000000000000007E-2</v>
      </c>
      <c r="K40" s="22"/>
      <c r="L40" s="22"/>
      <c r="M40" s="22"/>
      <c r="N40" s="22"/>
      <c r="O40" s="22"/>
      <c r="P40" s="22"/>
    </row>
    <row r="41" spans="1:16" ht="39" customHeight="1" x14ac:dyDescent="0.15">
      <c r="A41" s="22"/>
      <c r="B41" s="35"/>
      <c r="C41" s="1158" t="s">
        <v>541</v>
      </c>
      <c r="D41" s="1158"/>
      <c r="E41" s="1159"/>
      <c r="F41" s="36">
        <v>0</v>
      </c>
      <c r="G41" s="37">
        <v>0</v>
      </c>
      <c r="H41" s="37">
        <v>0</v>
      </c>
      <c r="I41" s="37">
        <v>0</v>
      </c>
      <c r="J41" s="38">
        <v>0</v>
      </c>
      <c r="K41" s="22"/>
      <c r="L41" s="22"/>
      <c r="M41" s="22"/>
      <c r="N41" s="22"/>
      <c r="O41" s="22"/>
      <c r="P41" s="22"/>
    </row>
    <row r="42" spans="1:16" ht="39" customHeight="1" x14ac:dyDescent="0.15">
      <c r="A42" s="22"/>
      <c r="B42" s="39"/>
      <c r="C42" s="1158" t="s">
        <v>542</v>
      </c>
      <c r="D42" s="1158"/>
      <c r="E42" s="1159"/>
      <c r="F42" s="36" t="s">
        <v>487</v>
      </c>
      <c r="G42" s="37" t="s">
        <v>487</v>
      </c>
      <c r="H42" s="37" t="s">
        <v>487</v>
      </c>
      <c r="I42" s="37" t="s">
        <v>487</v>
      </c>
      <c r="J42" s="38" t="s">
        <v>487</v>
      </c>
      <c r="K42" s="22"/>
      <c r="L42" s="22"/>
      <c r="M42" s="22"/>
      <c r="N42" s="22"/>
      <c r="O42" s="22"/>
      <c r="P42" s="22"/>
    </row>
    <row r="43" spans="1:16" ht="39" customHeight="1" thickBot="1" x14ac:dyDescent="0.2">
      <c r="A43" s="22"/>
      <c r="B43" s="40"/>
      <c r="C43" s="1160" t="s">
        <v>543</v>
      </c>
      <c r="D43" s="1160"/>
      <c r="E43" s="1161"/>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6+5ozgteILeD6SXTwi82bphvb1dcWHnmEz7dGAPloTct/urruQS9T0FUDf+uOCAAuWMMNcZ6zhUR5hVRBriS3w==" saltValue="u4DYIwXFTHSpgOz/xnDr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87" t="s">
        <v>9</v>
      </c>
      <c r="C45" s="1188"/>
      <c r="D45" s="56"/>
      <c r="E45" s="1193" t="s">
        <v>10</v>
      </c>
      <c r="F45" s="1193"/>
      <c r="G45" s="1193"/>
      <c r="H45" s="1193"/>
      <c r="I45" s="1193"/>
      <c r="J45" s="1194"/>
      <c r="K45" s="57">
        <v>239</v>
      </c>
      <c r="L45" s="58">
        <v>230</v>
      </c>
      <c r="M45" s="58">
        <v>215</v>
      </c>
      <c r="N45" s="58">
        <v>223</v>
      </c>
      <c r="O45" s="59">
        <v>233</v>
      </c>
      <c r="P45" s="46"/>
      <c r="Q45" s="46"/>
      <c r="R45" s="46"/>
      <c r="S45" s="46"/>
      <c r="T45" s="46"/>
      <c r="U45" s="46"/>
    </row>
    <row r="46" spans="1:21" ht="30.75" customHeight="1" x14ac:dyDescent="0.15">
      <c r="A46" s="46"/>
      <c r="B46" s="1189"/>
      <c r="C46" s="1190"/>
      <c r="D46" s="60"/>
      <c r="E46" s="1166" t="s">
        <v>11</v>
      </c>
      <c r="F46" s="1166"/>
      <c r="G46" s="1166"/>
      <c r="H46" s="1166"/>
      <c r="I46" s="1166"/>
      <c r="J46" s="1167"/>
      <c r="K46" s="61" t="s">
        <v>487</v>
      </c>
      <c r="L46" s="62" t="s">
        <v>487</v>
      </c>
      <c r="M46" s="62" t="s">
        <v>487</v>
      </c>
      <c r="N46" s="62" t="s">
        <v>487</v>
      </c>
      <c r="O46" s="63" t="s">
        <v>487</v>
      </c>
      <c r="P46" s="46"/>
      <c r="Q46" s="46"/>
      <c r="R46" s="46"/>
      <c r="S46" s="46"/>
      <c r="T46" s="46"/>
      <c r="U46" s="46"/>
    </row>
    <row r="47" spans="1:21" ht="30.75" customHeight="1" x14ac:dyDescent="0.15">
      <c r="A47" s="46"/>
      <c r="B47" s="1189"/>
      <c r="C47" s="1190"/>
      <c r="D47" s="60"/>
      <c r="E47" s="1166" t="s">
        <v>12</v>
      </c>
      <c r="F47" s="1166"/>
      <c r="G47" s="1166"/>
      <c r="H47" s="1166"/>
      <c r="I47" s="1166"/>
      <c r="J47" s="1167"/>
      <c r="K47" s="61" t="s">
        <v>487</v>
      </c>
      <c r="L47" s="62" t="s">
        <v>487</v>
      </c>
      <c r="M47" s="62" t="s">
        <v>487</v>
      </c>
      <c r="N47" s="62" t="s">
        <v>487</v>
      </c>
      <c r="O47" s="63" t="s">
        <v>487</v>
      </c>
      <c r="P47" s="46"/>
      <c r="Q47" s="46"/>
      <c r="R47" s="46"/>
      <c r="S47" s="46"/>
      <c r="T47" s="46"/>
      <c r="U47" s="46"/>
    </row>
    <row r="48" spans="1:21" ht="30.75" customHeight="1" x14ac:dyDescent="0.15">
      <c r="A48" s="46"/>
      <c r="B48" s="1189"/>
      <c r="C48" s="1190"/>
      <c r="D48" s="60"/>
      <c r="E48" s="1166" t="s">
        <v>13</v>
      </c>
      <c r="F48" s="1166"/>
      <c r="G48" s="1166"/>
      <c r="H48" s="1166"/>
      <c r="I48" s="1166"/>
      <c r="J48" s="1167"/>
      <c r="K48" s="61">
        <v>37</v>
      </c>
      <c r="L48" s="62">
        <v>31</v>
      </c>
      <c r="M48" s="62">
        <v>36</v>
      </c>
      <c r="N48" s="62">
        <v>37</v>
      </c>
      <c r="O48" s="63">
        <v>27</v>
      </c>
      <c r="P48" s="46"/>
      <c r="Q48" s="46"/>
      <c r="R48" s="46"/>
      <c r="S48" s="46"/>
      <c r="T48" s="46"/>
      <c r="U48" s="46"/>
    </row>
    <row r="49" spans="1:21" ht="30.75" customHeight="1" x14ac:dyDescent="0.15">
      <c r="A49" s="46"/>
      <c r="B49" s="1189"/>
      <c r="C49" s="1190"/>
      <c r="D49" s="60"/>
      <c r="E49" s="1166" t="s">
        <v>14</v>
      </c>
      <c r="F49" s="1166"/>
      <c r="G49" s="1166"/>
      <c r="H49" s="1166"/>
      <c r="I49" s="1166"/>
      <c r="J49" s="1167"/>
      <c r="K49" s="61" t="s">
        <v>487</v>
      </c>
      <c r="L49" s="62" t="s">
        <v>487</v>
      </c>
      <c r="M49" s="62" t="s">
        <v>487</v>
      </c>
      <c r="N49" s="62" t="s">
        <v>487</v>
      </c>
      <c r="O49" s="63" t="s">
        <v>487</v>
      </c>
      <c r="P49" s="46"/>
      <c r="Q49" s="46"/>
      <c r="R49" s="46"/>
      <c r="S49" s="46"/>
      <c r="T49" s="46"/>
      <c r="U49" s="46"/>
    </row>
    <row r="50" spans="1:21" ht="30.75" customHeight="1" x14ac:dyDescent="0.15">
      <c r="A50" s="46"/>
      <c r="B50" s="1189"/>
      <c r="C50" s="1190"/>
      <c r="D50" s="60"/>
      <c r="E50" s="1166" t="s">
        <v>15</v>
      </c>
      <c r="F50" s="1166"/>
      <c r="G50" s="1166"/>
      <c r="H50" s="1166"/>
      <c r="I50" s="1166"/>
      <c r="J50" s="1167"/>
      <c r="K50" s="61">
        <v>0</v>
      </c>
      <c r="L50" s="62">
        <v>0</v>
      </c>
      <c r="M50" s="62">
        <v>0</v>
      </c>
      <c r="N50" s="62">
        <v>0</v>
      </c>
      <c r="O50" s="63">
        <v>0</v>
      </c>
      <c r="P50" s="46"/>
      <c r="Q50" s="46"/>
      <c r="R50" s="46"/>
      <c r="S50" s="46"/>
      <c r="T50" s="46"/>
      <c r="U50" s="46"/>
    </row>
    <row r="51" spans="1:21" ht="30.75" customHeight="1" x14ac:dyDescent="0.15">
      <c r="A51" s="46"/>
      <c r="B51" s="1191"/>
      <c r="C51" s="1192"/>
      <c r="D51" s="64"/>
      <c r="E51" s="1166" t="s">
        <v>16</v>
      </c>
      <c r="F51" s="1166"/>
      <c r="G51" s="1166"/>
      <c r="H51" s="1166"/>
      <c r="I51" s="1166"/>
      <c r="J51" s="1167"/>
      <c r="K51" s="61" t="s">
        <v>487</v>
      </c>
      <c r="L51" s="62" t="s">
        <v>487</v>
      </c>
      <c r="M51" s="62" t="s">
        <v>487</v>
      </c>
      <c r="N51" s="62" t="s">
        <v>487</v>
      </c>
      <c r="O51" s="63" t="s">
        <v>487</v>
      </c>
      <c r="P51" s="46"/>
      <c r="Q51" s="46"/>
      <c r="R51" s="46"/>
      <c r="S51" s="46"/>
      <c r="T51" s="46"/>
      <c r="U51" s="46"/>
    </row>
    <row r="52" spans="1:21" ht="30.75" customHeight="1" x14ac:dyDescent="0.15">
      <c r="A52" s="46"/>
      <c r="B52" s="1164" t="s">
        <v>17</v>
      </c>
      <c r="C52" s="1165"/>
      <c r="D52" s="64"/>
      <c r="E52" s="1166" t="s">
        <v>18</v>
      </c>
      <c r="F52" s="1166"/>
      <c r="G52" s="1166"/>
      <c r="H52" s="1166"/>
      <c r="I52" s="1166"/>
      <c r="J52" s="1167"/>
      <c r="K52" s="61">
        <v>292</v>
      </c>
      <c r="L52" s="62">
        <v>282</v>
      </c>
      <c r="M52" s="62">
        <v>265</v>
      </c>
      <c r="N52" s="62">
        <v>269</v>
      </c>
      <c r="O52" s="63">
        <v>268</v>
      </c>
      <c r="P52" s="46"/>
      <c r="Q52" s="46"/>
      <c r="R52" s="46"/>
      <c r="S52" s="46"/>
      <c r="T52" s="46"/>
      <c r="U52" s="46"/>
    </row>
    <row r="53" spans="1:21" ht="30.75" customHeight="1" thickBot="1" x14ac:dyDescent="0.2">
      <c r="A53" s="46"/>
      <c r="B53" s="1168" t="s">
        <v>19</v>
      </c>
      <c r="C53" s="1169"/>
      <c r="D53" s="65"/>
      <c r="E53" s="1170" t="s">
        <v>20</v>
      </c>
      <c r="F53" s="1170"/>
      <c r="G53" s="1170"/>
      <c r="H53" s="1170"/>
      <c r="I53" s="1170"/>
      <c r="J53" s="1171"/>
      <c r="K53" s="66">
        <v>-16</v>
      </c>
      <c r="L53" s="67">
        <v>-21</v>
      </c>
      <c r="M53" s="67">
        <v>-14</v>
      </c>
      <c r="N53" s="67">
        <v>-9</v>
      </c>
      <c r="O53" s="68">
        <v>-8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72" t="s">
        <v>24</v>
      </c>
      <c r="C58" s="1173"/>
      <c r="D58" s="1178" t="s">
        <v>25</v>
      </c>
      <c r="E58" s="1179"/>
      <c r="F58" s="1179"/>
      <c r="G58" s="1179"/>
      <c r="H58" s="1179"/>
      <c r="I58" s="1179"/>
      <c r="J58" s="1180"/>
      <c r="K58" s="81"/>
      <c r="L58" s="82"/>
      <c r="M58" s="82"/>
      <c r="N58" s="82"/>
      <c r="O58" s="83"/>
    </row>
    <row r="59" spans="1:21" ht="31.5" customHeight="1" x14ac:dyDescent="0.15">
      <c r="B59" s="1174"/>
      <c r="C59" s="1175"/>
      <c r="D59" s="1181" t="s">
        <v>26</v>
      </c>
      <c r="E59" s="1182"/>
      <c r="F59" s="1182"/>
      <c r="G59" s="1182"/>
      <c r="H59" s="1182"/>
      <c r="I59" s="1182"/>
      <c r="J59" s="1183"/>
      <c r="K59" s="84"/>
      <c r="L59" s="85"/>
      <c r="M59" s="85"/>
      <c r="N59" s="85"/>
      <c r="O59" s="86"/>
    </row>
    <row r="60" spans="1:21" ht="31.5" customHeight="1" thickBot="1" x14ac:dyDescent="0.2">
      <c r="B60" s="1176"/>
      <c r="C60" s="1177"/>
      <c r="D60" s="1184" t="s">
        <v>27</v>
      </c>
      <c r="E60" s="1185"/>
      <c r="F60" s="1185"/>
      <c r="G60" s="1185"/>
      <c r="H60" s="1185"/>
      <c r="I60" s="1185"/>
      <c r="J60" s="1186"/>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mbhG7MDAzq1xrWMUwajaoSPtzBs/XszyKQgMevc3t96NBIZ1XSmb9CIQk3+HtNGSbf3zuK1fhlqffB1TiZzTA==" saltValue="bZUZg3ifSU7DugHwgrQQn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207" t="s">
        <v>30</v>
      </c>
      <c r="C41" s="1208"/>
      <c r="D41" s="103"/>
      <c r="E41" s="1209" t="s">
        <v>31</v>
      </c>
      <c r="F41" s="1209"/>
      <c r="G41" s="1209"/>
      <c r="H41" s="1210"/>
      <c r="I41" s="342">
        <v>1747</v>
      </c>
      <c r="J41" s="343">
        <v>1777</v>
      </c>
      <c r="K41" s="343">
        <v>2019</v>
      </c>
      <c r="L41" s="343">
        <v>2028</v>
      </c>
      <c r="M41" s="344">
        <v>2077</v>
      </c>
    </row>
    <row r="42" spans="2:13" ht="27.75" customHeight="1" x14ac:dyDescent="0.15">
      <c r="B42" s="1197"/>
      <c r="C42" s="1198"/>
      <c r="D42" s="104"/>
      <c r="E42" s="1201" t="s">
        <v>32</v>
      </c>
      <c r="F42" s="1201"/>
      <c r="G42" s="1201"/>
      <c r="H42" s="1202"/>
      <c r="I42" s="345" t="s">
        <v>487</v>
      </c>
      <c r="J42" s="346" t="s">
        <v>487</v>
      </c>
      <c r="K42" s="346" t="s">
        <v>487</v>
      </c>
      <c r="L42" s="346" t="s">
        <v>487</v>
      </c>
      <c r="M42" s="347" t="s">
        <v>487</v>
      </c>
    </row>
    <row r="43" spans="2:13" ht="27.75" customHeight="1" x14ac:dyDescent="0.15">
      <c r="B43" s="1197"/>
      <c r="C43" s="1198"/>
      <c r="D43" s="104"/>
      <c r="E43" s="1201" t="s">
        <v>33</v>
      </c>
      <c r="F43" s="1201"/>
      <c r="G43" s="1201"/>
      <c r="H43" s="1202"/>
      <c r="I43" s="345">
        <v>238</v>
      </c>
      <c r="J43" s="346">
        <v>203</v>
      </c>
      <c r="K43" s="346">
        <v>192</v>
      </c>
      <c r="L43" s="346">
        <v>180</v>
      </c>
      <c r="M43" s="347">
        <v>182</v>
      </c>
    </row>
    <row r="44" spans="2:13" ht="27.75" customHeight="1" x14ac:dyDescent="0.15">
      <c r="B44" s="1197"/>
      <c r="C44" s="1198"/>
      <c r="D44" s="104"/>
      <c r="E44" s="1201" t="s">
        <v>34</v>
      </c>
      <c r="F44" s="1201"/>
      <c r="G44" s="1201"/>
      <c r="H44" s="1202"/>
      <c r="I44" s="345" t="s">
        <v>487</v>
      </c>
      <c r="J44" s="346" t="s">
        <v>487</v>
      </c>
      <c r="K44" s="346" t="s">
        <v>487</v>
      </c>
      <c r="L44" s="346" t="s">
        <v>487</v>
      </c>
      <c r="M44" s="347" t="s">
        <v>487</v>
      </c>
    </row>
    <row r="45" spans="2:13" ht="27.75" customHeight="1" x14ac:dyDescent="0.15">
      <c r="B45" s="1197"/>
      <c r="C45" s="1198"/>
      <c r="D45" s="104"/>
      <c r="E45" s="1201" t="s">
        <v>35</v>
      </c>
      <c r="F45" s="1201"/>
      <c r="G45" s="1201"/>
      <c r="H45" s="1202"/>
      <c r="I45" s="345">
        <v>388</v>
      </c>
      <c r="J45" s="346">
        <v>252</v>
      </c>
      <c r="K45" s="346">
        <v>367</v>
      </c>
      <c r="L45" s="346">
        <v>429</v>
      </c>
      <c r="M45" s="347">
        <v>332</v>
      </c>
    </row>
    <row r="46" spans="2:13" ht="27.75" customHeight="1" x14ac:dyDescent="0.15">
      <c r="B46" s="1197"/>
      <c r="C46" s="1198"/>
      <c r="D46" s="105"/>
      <c r="E46" s="1201" t="s">
        <v>36</v>
      </c>
      <c r="F46" s="1201"/>
      <c r="G46" s="1201"/>
      <c r="H46" s="1202"/>
      <c r="I46" s="345" t="s">
        <v>487</v>
      </c>
      <c r="J46" s="346" t="s">
        <v>487</v>
      </c>
      <c r="K46" s="346" t="s">
        <v>487</v>
      </c>
      <c r="L46" s="346" t="s">
        <v>487</v>
      </c>
      <c r="M46" s="347" t="s">
        <v>487</v>
      </c>
    </row>
    <row r="47" spans="2:13" ht="27.75" customHeight="1" x14ac:dyDescent="0.15">
      <c r="B47" s="1197"/>
      <c r="C47" s="1198"/>
      <c r="D47" s="106"/>
      <c r="E47" s="1211" t="s">
        <v>37</v>
      </c>
      <c r="F47" s="1212"/>
      <c r="G47" s="1212"/>
      <c r="H47" s="1213"/>
      <c r="I47" s="345" t="s">
        <v>487</v>
      </c>
      <c r="J47" s="346" t="s">
        <v>487</v>
      </c>
      <c r="K47" s="346" t="s">
        <v>487</v>
      </c>
      <c r="L47" s="346" t="s">
        <v>487</v>
      </c>
      <c r="M47" s="347" t="s">
        <v>487</v>
      </c>
    </row>
    <row r="48" spans="2:13" ht="27.75" customHeight="1" x14ac:dyDescent="0.15">
      <c r="B48" s="1197"/>
      <c r="C48" s="1198"/>
      <c r="D48" s="104"/>
      <c r="E48" s="1201" t="s">
        <v>38</v>
      </c>
      <c r="F48" s="1201"/>
      <c r="G48" s="1201"/>
      <c r="H48" s="1202"/>
      <c r="I48" s="345" t="s">
        <v>487</v>
      </c>
      <c r="J48" s="346" t="s">
        <v>487</v>
      </c>
      <c r="K48" s="346" t="s">
        <v>487</v>
      </c>
      <c r="L48" s="346" t="s">
        <v>487</v>
      </c>
      <c r="M48" s="347" t="s">
        <v>487</v>
      </c>
    </row>
    <row r="49" spans="2:13" ht="27.75" customHeight="1" x14ac:dyDescent="0.15">
      <c r="B49" s="1199"/>
      <c r="C49" s="1200"/>
      <c r="D49" s="104"/>
      <c r="E49" s="1201" t="s">
        <v>39</v>
      </c>
      <c r="F49" s="1201"/>
      <c r="G49" s="1201"/>
      <c r="H49" s="1202"/>
      <c r="I49" s="345" t="s">
        <v>487</v>
      </c>
      <c r="J49" s="346" t="s">
        <v>487</v>
      </c>
      <c r="K49" s="346" t="s">
        <v>487</v>
      </c>
      <c r="L49" s="346" t="s">
        <v>487</v>
      </c>
      <c r="M49" s="347" t="s">
        <v>487</v>
      </c>
    </row>
    <row r="50" spans="2:13" ht="27.75" customHeight="1" x14ac:dyDescent="0.15">
      <c r="B50" s="1195" t="s">
        <v>40</v>
      </c>
      <c r="C50" s="1196"/>
      <c r="D50" s="107"/>
      <c r="E50" s="1201" t="s">
        <v>41</v>
      </c>
      <c r="F50" s="1201"/>
      <c r="G50" s="1201"/>
      <c r="H50" s="1202"/>
      <c r="I50" s="345">
        <v>2530</v>
      </c>
      <c r="J50" s="346">
        <v>2503</v>
      </c>
      <c r="K50" s="346">
        <v>2733</v>
      </c>
      <c r="L50" s="346">
        <v>2989</v>
      </c>
      <c r="M50" s="347">
        <v>3182</v>
      </c>
    </row>
    <row r="51" spans="2:13" ht="27.75" customHeight="1" x14ac:dyDescent="0.15">
      <c r="B51" s="1197"/>
      <c r="C51" s="1198"/>
      <c r="D51" s="104"/>
      <c r="E51" s="1201" t="s">
        <v>42</v>
      </c>
      <c r="F51" s="1201"/>
      <c r="G51" s="1201"/>
      <c r="H51" s="1202"/>
      <c r="I51" s="345">
        <v>35</v>
      </c>
      <c r="J51" s="346">
        <v>31</v>
      </c>
      <c r="K51" s="346">
        <v>27</v>
      </c>
      <c r="L51" s="346">
        <v>23</v>
      </c>
      <c r="M51" s="347">
        <v>19</v>
      </c>
    </row>
    <row r="52" spans="2:13" ht="27.75" customHeight="1" x14ac:dyDescent="0.15">
      <c r="B52" s="1199"/>
      <c r="C52" s="1200"/>
      <c r="D52" s="104"/>
      <c r="E52" s="1201" t="s">
        <v>43</v>
      </c>
      <c r="F52" s="1201"/>
      <c r="G52" s="1201"/>
      <c r="H52" s="1202"/>
      <c r="I52" s="345">
        <v>2338</v>
      </c>
      <c r="J52" s="346">
        <v>2373</v>
      </c>
      <c r="K52" s="346">
        <v>2500</v>
      </c>
      <c r="L52" s="346">
        <v>2448</v>
      </c>
      <c r="M52" s="347">
        <v>2256</v>
      </c>
    </row>
    <row r="53" spans="2:13" ht="27.75" customHeight="1" thickBot="1" x14ac:dyDescent="0.2">
      <c r="B53" s="1203" t="s">
        <v>19</v>
      </c>
      <c r="C53" s="1204"/>
      <c r="D53" s="108"/>
      <c r="E53" s="1205" t="s">
        <v>44</v>
      </c>
      <c r="F53" s="1205"/>
      <c r="G53" s="1205"/>
      <c r="H53" s="1206"/>
      <c r="I53" s="348">
        <v>-2530</v>
      </c>
      <c r="J53" s="349">
        <v>-2674</v>
      </c>
      <c r="K53" s="349">
        <v>-2683</v>
      </c>
      <c r="L53" s="349">
        <v>-2823</v>
      </c>
      <c r="M53" s="350">
        <v>-2867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u1wrePSfiRkGJxLDTrX9b6odiXfz4pe4Ue3vr94PMmC4MlwPg0gXHpgz8md+iMvFnJMDvGnJwGtxzY+q3Ds8xw==" saltValue="xmGFLtjk2Vd5NKibjtok7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222" t="s">
        <v>46</v>
      </c>
      <c r="D55" s="1222"/>
      <c r="E55" s="1223"/>
      <c r="F55" s="120">
        <v>404</v>
      </c>
      <c r="G55" s="120">
        <v>504</v>
      </c>
      <c r="H55" s="121">
        <v>504</v>
      </c>
    </row>
    <row r="56" spans="2:8" ht="52.5" customHeight="1" x14ac:dyDescent="0.15">
      <c r="B56" s="122"/>
      <c r="C56" s="1224" t="s">
        <v>47</v>
      </c>
      <c r="D56" s="1224"/>
      <c r="E56" s="1225"/>
      <c r="F56" s="123">
        <v>1</v>
      </c>
      <c r="G56" s="123">
        <v>1</v>
      </c>
      <c r="H56" s="124">
        <v>151</v>
      </c>
    </row>
    <row r="57" spans="2:8" ht="53.25" customHeight="1" x14ac:dyDescent="0.15">
      <c r="B57" s="122"/>
      <c r="C57" s="1226" t="s">
        <v>48</v>
      </c>
      <c r="D57" s="1226"/>
      <c r="E57" s="1227"/>
      <c r="F57" s="125">
        <v>2066</v>
      </c>
      <c r="G57" s="125">
        <v>2224</v>
      </c>
      <c r="H57" s="126">
        <v>2229</v>
      </c>
    </row>
    <row r="58" spans="2:8" ht="45.75" customHeight="1" x14ac:dyDescent="0.15">
      <c r="B58" s="127"/>
      <c r="C58" s="1214" t="s">
        <v>562</v>
      </c>
      <c r="D58" s="1215"/>
      <c r="E58" s="1216"/>
      <c r="F58" s="128">
        <v>1826</v>
      </c>
      <c r="G58" s="128">
        <v>1976</v>
      </c>
      <c r="H58" s="129">
        <v>1977</v>
      </c>
    </row>
    <row r="59" spans="2:8" ht="45.75" customHeight="1" x14ac:dyDescent="0.15">
      <c r="B59" s="127"/>
      <c r="C59" s="1214" t="s">
        <v>563</v>
      </c>
      <c r="D59" s="1215"/>
      <c r="E59" s="1216"/>
      <c r="F59" s="128">
        <v>150</v>
      </c>
      <c r="G59" s="128">
        <v>150</v>
      </c>
      <c r="H59" s="129">
        <v>150</v>
      </c>
    </row>
    <row r="60" spans="2:8" ht="45.75" customHeight="1" x14ac:dyDescent="0.15">
      <c r="B60" s="127"/>
      <c r="C60" s="1214" t="s">
        <v>564</v>
      </c>
      <c r="D60" s="1215"/>
      <c r="E60" s="1216"/>
      <c r="F60" s="128">
        <v>57</v>
      </c>
      <c r="G60" s="128">
        <v>63</v>
      </c>
      <c r="H60" s="129">
        <v>61</v>
      </c>
    </row>
    <row r="61" spans="2:8" ht="45.75" customHeight="1" x14ac:dyDescent="0.15">
      <c r="B61" s="127"/>
      <c r="C61" s="1214" t="s">
        <v>565</v>
      </c>
      <c r="D61" s="1215"/>
      <c r="E61" s="1216"/>
      <c r="F61" s="128">
        <v>14</v>
      </c>
      <c r="G61" s="128">
        <v>16</v>
      </c>
      <c r="H61" s="129">
        <v>19</v>
      </c>
    </row>
    <row r="62" spans="2:8" ht="45.75" customHeight="1" thickBot="1" x14ac:dyDescent="0.2">
      <c r="B62" s="130"/>
      <c r="C62" s="1217" t="s">
        <v>567</v>
      </c>
      <c r="D62" s="1218"/>
      <c r="E62" s="1219"/>
      <c r="F62" s="131">
        <v>8</v>
      </c>
      <c r="G62" s="131">
        <v>9</v>
      </c>
      <c r="H62" s="132">
        <v>12</v>
      </c>
    </row>
    <row r="63" spans="2:8" ht="52.5" customHeight="1" thickBot="1" x14ac:dyDescent="0.2">
      <c r="B63" s="133"/>
      <c r="C63" s="1220" t="s">
        <v>49</v>
      </c>
      <c r="D63" s="1220"/>
      <c r="E63" s="1221"/>
      <c r="F63" s="134">
        <v>2471</v>
      </c>
      <c r="G63" s="134">
        <v>2729</v>
      </c>
      <c r="H63" s="135">
        <v>2884</v>
      </c>
    </row>
    <row r="64" spans="2:8" x14ac:dyDescent="0.15"/>
  </sheetData>
  <sheetProtection algorithmName="SHA-512" hashValue="TBp5yUj0YStDwagm96n5x3QETmn48N8jXyFwI5pf9ZnnuCw0SrCRJ0OBJL7fcWC8OCUwb7ZxSi8sEt58PCEXNw==" saltValue="oKm/uFc1CAH2pKN1QtRZ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C0375-7C1B-43DE-B072-E918AB3591B9}">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568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569</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28" t="s">
        <v>577</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x14ac:dyDescent="0.15">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x14ac:dyDescent="0.15">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x14ac:dyDescent="0.15">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x14ac:dyDescent="0.15">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570</v>
      </c>
    </row>
    <row r="50" spans="1:109" x14ac:dyDescent="0.15">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526</v>
      </c>
      <c r="BQ50" s="1241"/>
      <c r="BR50" s="1241"/>
      <c r="BS50" s="1241"/>
      <c r="BT50" s="1241"/>
      <c r="BU50" s="1241"/>
      <c r="BV50" s="1241"/>
      <c r="BW50" s="1241"/>
      <c r="BX50" s="1241" t="s">
        <v>527</v>
      </c>
      <c r="BY50" s="1241"/>
      <c r="BZ50" s="1241"/>
      <c r="CA50" s="1241"/>
      <c r="CB50" s="1241"/>
      <c r="CC50" s="1241"/>
      <c r="CD50" s="1241"/>
      <c r="CE50" s="1241"/>
      <c r="CF50" s="1241" t="s">
        <v>528</v>
      </c>
      <c r="CG50" s="1241"/>
      <c r="CH50" s="1241"/>
      <c r="CI50" s="1241"/>
      <c r="CJ50" s="1241"/>
      <c r="CK50" s="1241"/>
      <c r="CL50" s="1241"/>
      <c r="CM50" s="1241"/>
      <c r="CN50" s="1241" t="s">
        <v>529</v>
      </c>
      <c r="CO50" s="1241"/>
      <c r="CP50" s="1241"/>
      <c r="CQ50" s="1241"/>
      <c r="CR50" s="1241"/>
      <c r="CS50" s="1241"/>
      <c r="CT50" s="1241"/>
      <c r="CU50" s="1241"/>
      <c r="CV50" s="1241" t="s">
        <v>530</v>
      </c>
      <c r="CW50" s="1241"/>
      <c r="CX50" s="1241"/>
      <c r="CY50" s="1241"/>
      <c r="CZ50" s="1241"/>
      <c r="DA50" s="1241"/>
      <c r="DB50" s="1241"/>
      <c r="DC50" s="1241"/>
    </row>
    <row r="51" spans="1:109" ht="13.5" customHeight="1" x14ac:dyDescent="0.15">
      <c r="B51" s="259"/>
      <c r="G51" s="1247"/>
      <c r="H51" s="1247"/>
      <c r="I51" s="1245"/>
      <c r="J51" s="1245"/>
      <c r="K51" s="1243"/>
      <c r="L51" s="1243"/>
      <c r="M51" s="1243"/>
      <c r="N51" s="1243"/>
      <c r="AM51" s="359"/>
      <c r="AN51" s="1244" t="s">
        <v>571</v>
      </c>
      <c r="AO51" s="1244"/>
      <c r="AP51" s="1244"/>
      <c r="AQ51" s="1244"/>
      <c r="AR51" s="1244"/>
      <c r="AS51" s="1244"/>
      <c r="AT51" s="1244"/>
      <c r="AU51" s="1244"/>
      <c r="AV51" s="1244"/>
      <c r="AW51" s="1244"/>
      <c r="AX51" s="1244"/>
      <c r="AY51" s="1244"/>
      <c r="AZ51" s="1244"/>
      <c r="BA51" s="1244"/>
      <c r="BB51" s="1244" t="s">
        <v>572</v>
      </c>
      <c r="BC51" s="1244"/>
      <c r="BD51" s="1244"/>
      <c r="BE51" s="1244"/>
      <c r="BF51" s="1244"/>
      <c r="BG51" s="1244"/>
      <c r="BH51" s="1244"/>
      <c r="BI51" s="1244"/>
      <c r="BJ51" s="1244"/>
      <c r="BK51" s="1244"/>
      <c r="BL51" s="1244"/>
      <c r="BM51" s="1244"/>
      <c r="BN51" s="1244"/>
      <c r="BO51" s="1244"/>
      <c r="BP51" s="1242"/>
      <c r="BQ51" s="1242"/>
      <c r="BR51" s="1242"/>
      <c r="BS51" s="1242"/>
      <c r="BT51" s="1242"/>
      <c r="BU51" s="1242"/>
      <c r="BV51" s="1242"/>
      <c r="BW51" s="1242"/>
      <c r="BX51" s="1242"/>
      <c r="BY51" s="1242"/>
      <c r="BZ51" s="1242"/>
      <c r="CA51" s="1242"/>
      <c r="CB51" s="1242"/>
      <c r="CC51" s="1242"/>
      <c r="CD51" s="1242"/>
      <c r="CE51" s="1242"/>
      <c r="CF51" s="1242"/>
      <c r="CG51" s="1242"/>
      <c r="CH51" s="1242"/>
      <c r="CI51" s="1242"/>
      <c r="CJ51" s="1242"/>
      <c r="CK51" s="1242"/>
      <c r="CL51" s="1242"/>
      <c r="CM51" s="1242"/>
      <c r="CN51" s="1242"/>
      <c r="CO51" s="1242"/>
      <c r="CP51" s="1242"/>
      <c r="CQ51" s="1242"/>
      <c r="CR51" s="1242"/>
      <c r="CS51" s="1242"/>
      <c r="CT51" s="1242"/>
      <c r="CU51" s="1242"/>
      <c r="CV51" s="1242"/>
      <c r="CW51" s="1242"/>
      <c r="CX51" s="1242"/>
      <c r="CY51" s="1242"/>
      <c r="CZ51" s="1242"/>
      <c r="DA51" s="1242"/>
      <c r="DB51" s="1242"/>
      <c r="DC51" s="1242"/>
    </row>
    <row r="52" spans="1:109" x14ac:dyDescent="0.15">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x14ac:dyDescent="0.15">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573</v>
      </c>
      <c r="BC53" s="1244"/>
      <c r="BD53" s="1244"/>
      <c r="BE53" s="1244"/>
      <c r="BF53" s="1244"/>
      <c r="BG53" s="1244"/>
      <c r="BH53" s="1244"/>
      <c r="BI53" s="1244"/>
      <c r="BJ53" s="1244"/>
      <c r="BK53" s="1244"/>
      <c r="BL53" s="1244"/>
      <c r="BM53" s="1244"/>
      <c r="BN53" s="1244"/>
      <c r="BO53" s="1244"/>
      <c r="BP53" s="1242">
        <v>57.2</v>
      </c>
      <c r="BQ53" s="1242"/>
      <c r="BR53" s="1242"/>
      <c r="BS53" s="1242"/>
      <c r="BT53" s="1242"/>
      <c r="BU53" s="1242"/>
      <c r="BV53" s="1242"/>
      <c r="BW53" s="1242"/>
      <c r="BX53" s="1242">
        <v>58.6</v>
      </c>
      <c r="BY53" s="1242"/>
      <c r="BZ53" s="1242"/>
      <c r="CA53" s="1242"/>
      <c r="CB53" s="1242"/>
      <c r="CC53" s="1242"/>
      <c r="CD53" s="1242"/>
      <c r="CE53" s="1242"/>
      <c r="CF53" s="1242">
        <v>59</v>
      </c>
      <c r="CG53" s="1242"/>
      <c r="CH53" s="1242"/>
      <c r="CI53" s="1242"/>
      <c r="CJ53" s="1242"/>
      <c r="CK53" s="1242"/>
      <c r="CL53" s="1242"/>
      <c r="CM53" s="1242"/>
      <c r="CN53" s="1242">
        <v>60.6</v>
      </c>
      <c r="CO53" s="1242"/>
      <c r="CP53" s="1242"/>
      <c r="CQ53" s="1242"/>
      <c r="CR53" s="1242"/>
      <c r="CS53" s="1242"/>
      <c r="CT53" s="1242"/>
      <c r="CU53" s="1242"/>
      <c r="CV53" s="1242">
        <v>62.1</v>
      </c>
      <c r="CW53" s="1242"/>
      <c r="CX53" s="1242"/>
      <c r="CY53" s="1242"/>
      <c r="CZ53" s="1242"/>
      <c r="DA53" s="1242"/>
      <c r="DB53" s="1242"/>
      <c r="DC53" s="1242"/>
    </row>
    <row r="54" spans="1:109" x14ac:dyDescent="0.15">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x14ac:dyDescent="0.15">
      <c r="A55" s="358"/>
      <c r="B55" s="259"/>
      <c r="G55" s="1237"/>
      <c r="H55" s="1237"/>
      <c r="I55" s="1237"/>
      <c r="J55" s="1237"/>
      <c r="K55" s="1243"/>
      <c r="L55" s="1243"/>
      <c r="M55" s="1243"/>
      <c r="N55" s="1243"/>
      <c r="AN55" s="1241" t="s">
        <v>574</v>
      </c>
      <c r="AO55" s="1241"/>
      <c r="AP55" s="1241"/>
      <c r="AQ55" s="1241"/>
      <c r="AR55" s="1241"/>
      <c r="AS55" s="1241"/>
      <c r="AT55" s="1241"/>
      <c r="AU55" s="1241"/>
      <c r="AV55" s="1241"/>
      <c r="AW55" s="1241"/>
      <c r="AX55" s="1241"/>
      <c r="AY55" s="1241"/>
      <c r="AZ55" s="1241"/>
      <c r="BA55" s="1241"/>
      <c r="BB55" s="1244" t="s">
        <v>572</v>
      </c>
      <c r="BC55" s="1244"/>
      <c r="BD55" s="1244"/>
      <c r="BE55" s="1244"/>
      <c r="BF55" s="1244"/>
      <c r="BG55" s="1244"/>
      <c r="BH55" s="1244"/>
      <c r="BI55" s="1244"/>
      <c r="BJ55" s="1244"/>
      <c r="BK55" s="1244"/>
      <c r="BL55" s="1244"/>
      <c r="BM55" s="1244"/>
      <c r="BN55" s="1244"/>
      <c r="BO55" s="1244"/>
      <c r="BP55" s="1242">
        <v>0</v>
      </c>
      <c r="BQ55" s="1242"/>
      <c r="BR55" s="1242"/>
      <c r="BS55" s="1242"/>
      <c r="BT55" s="1242"/>
      <c r="BU55" s="1242"/>
      <c r="BV55" s="1242"/>
      <c r="BW55" s="1242"/>
      <c r="BX55" s="1242">
        <v>0</v>
      </c>
      <c r="BY55" s="1242"/>
      <c r="BZ55" s="1242"/>
      <c r="CA55" s="1242"/>
      <c r="CB55" s="1242"/>
      <c r="CC55" s="1242"/>
      <c r="CD55" s="1242"/>
      <c r="CE55" s="1242"/>
      <c r="CF55" s="1242">
        <v>0</v>
      </c>
      <c r="CG55" s="1242"/>
      <c r="CH55" s="1242"/>
      <c r="CI55" s="1242"/>
      <c r="CJ55" s="1242"/>
      <c r="CK55" s="1242"/>
      <c r="CL55" s="1242"/>
      <c r="CM55" s="1242"/>
      <c r="CN55" s="1242">
        <v>0</v>
      </c>
      <c r="CO55" s="1242"/>
      <c r="CP55" s="1242"/>
      <c r="CQ55" s="1242"/>
      <c r="CR55" s="1242"/>
      <c r="CS55" s="1242"/>
      <c r="CT55" s="1242"/>
      <c r="CU55" s="1242"/>
      <c r="CV55" s="1242">
        <v>0</v>
      </c>
      <c r="CW55" s="1242"/>
      <c r="CX55" s="1242"/>
      <c r="CY55" s="1242"/>
      <c r="CZ55" s="1242"/>
      <c r="DA55" s="1242"/>
      <c r="DB55" s="1242"/>
      <c r="DC55" s="1242"/>
    </row>
    <row r="56" spans="1:109" x14ac:dyDescent="0.15">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x14ac:dyDescent="0.15">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573</v>
      </c>
      <c r="BC57" s="1244"/>
      <c r="BD57" s="1244"/>
      <c r="BE57" s="1244"/>
      <c r="BF57" s="1244"/>
      <c r="BG57" s="1244"/>
      <c r="BH57" s="1244"/>
      <c r="BI57" s="1244"/>
      <c r="BJ57" s="1244"/>
      <c r="BK57" s="1244"/>
      <c r="BL57" s="1244"/>
      <c r="BM57" s="1244"/>
      <c r="BN57" s="1244"/>
      <c r="BO57" s="1244"/>
      <c r="BP57" s="1242">
        <v>60.2</v>
      </c>
      <c r="BQ57" s="1242"/>
      <c r="BR57" s="1242"/>
      <c r="BS57" s="1242"/>
      <c r="BT57" s="1242"/>
      <c r="BU57" s="1242"/>
      <c r="BV57" s="1242"/>
      <c r="BW57" s="1242"/>
      <c r="BX57" s="1242">
        <v>61</v>
      </c>
      <c r="BY57" s="1242"/>
      <c r="BZ57" s="1242"/>
      <c r="CA57" s="1242"/>
      <c r="CB57" s="1242"/>
      <c r="CC57" s="1242"/>
      <c r="CD57" s="1242"/>
      <c r="CE57" s="1242"/>
      <c r="CF57" s="1242">
        <v>62.2</v>
      </c>
      <c r="CG57" s="1242"/>
      <c r="CH57" s="1242"/>
      <c r="CI57" s="1242"/>
      <c r="CJ57" s="1242"/>
      <c r="CK57" s="1242"/>
      <c r="CL57" s="1242"/>
      <c r="CM57" s="1242"/>
      <c r="CN57" s="1242">
        <v>63.6</v>
      </c>
      <c r="CO57" s="1242"/>
      <c r="CP57" s="1242"/>
      <c r="CQ57" s="1242"/>
      <c r="CR57" s="1242"/>
      <c r="CS57" s="1242"/>
      <c r="CT57" s="1242"/>
      <c r="CU57" s="1242"/>
      <c r="CV57" s="1242">
        <v>65.900000000000006</v>
      </c>
      <c r="CW57" s="1242"/>
      <c r="CX57" s="1242"/>
      <c r="CY57" s="1242"/>
      <c r="CZ57" s="1242"/>
      <c r="DA57" s="1242"/>
      <c r="DB57" s="1242"/>
      <c r="DC57" s="1242"/>
      <c r="DD57" s="363"/>
      <c r="DE57" s="362"/>
    </row>
    <row r="58" spans="1:109" s="358" customFormat="1" x14ac:dyDescent="0.15">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575</v>
      </c>
    </row>
    <row r="64" spans="1:109" x14ac:dyDescent="0.15">
      <c r="B64" s="259"/>
      <c r="G64" s="357"/>
      <c r="I64" s="369"/>
      <c r="J64" s="369"/>
      <c r="K64" s="369"/>
      <c r="L64" s="369"/>
      <c r="M64" s="369"/>
      <c r="N64" s="370"/>
      <c r="AM64" s="357"/>
      <c r="AN64" s="357" t="s">
        <v>569</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28" t="s">
        <v>578</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x14ac:dyDescent="0.15">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x14ac:dyDescent="0.15">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x14ac:dyDescent="0.15">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x14ac:dyDescent="0.15">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570</v>
      </c>
    </row>
    <row r="72" spans="2:107" x14ac:dyDescent="0.15">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526</v>
      </c>
      <c r="BQ72" s="1241"/>
      <c r="BR72" s="1241"/>
      <c r="BS72" s="1241"/>
      <c r="BT72" s="1241"/>
      <c r="BU72" s="1241"/>
      <c r="BV72" s="1241"/>
      <c r="BW72" s="1241"/>
      <c r="BX72" s="1241" t="s">
        <v>527</v>
      </c>
      <c r="BY72" s="1241"/>
      <c r="BZ72" s="1241"/>
      <c r="CA72" s="1241"/>
      <c r="CB72" s="1241"/>
      <c r="CC72" s="1241"/>
      <c r="CD72" s="1241"/>
      <c r="CE72" s="1241"/>
      <c r="CF72" s="1241" t="s">
        <v>528</v>
      </c>
      <c r="CG72" s="1241"/>
      <c r="CH72" s="1241"/>
      <c r="CI72" s="1241"/>
      <c r="CJ72" s="1241"/>
      <c r="CK72" s="1241"/>
      <c r="CL72" s="1241"/>
      <c r="CM72" s="1241"/>
      <c r="CN72" s="1241" t="s">
        <v>529</v>
      </c>
      <c r="CO72" s="1241"/>
      <c r="CP72" s="1241"/>
      <c r="CQ72" s="1241"/>
      <c r="CR72" s="1241"/>
      <c r="CS72" s="1241"/>
      <c r="CT72" s="1241"/>
      <c r="CU72" s="1241"/>
      <c r="CV72" s="1241" t="s">
        <v>530</v>
      </c>
      <c r="CW72" s="1241"/>
      <c r="CX72" s="1241"/>
      <c r="CY72" s="1241"/>
      <c r="CZ72" s="1241"/>
      <c r="DA72" s="1241"/>
      <c r="DB72" s="1241"/>
      <c r="DC72" s="1241"/>
    </row>
    <row r="73" spans="2:107" x14ac:dyDescent="0.15">
      <c r="B73" s="259"/>
      <c r="G73" s="1247"/>
      <c r="H73" s="1247"/>
      <c r="I73" s="1247"/>
      <c r="J73" s="1247"/>
      <c r="K73" s="1248"/>
      <c r="L73" s="1248"/>
      <c r="M73" s="1248"/>
      <c r="N73" s="1248"/>
      <c r="AM73" s="359"/>
      <c r="AN73" s="1244" t="s">
        <v>571</v>
      </c>
      <c r="AO73" s="1244"/>
      <c r="AP73" s="1244"/>
      <c r="AQ73" s="1244"/>
      <c r="AR73" s="1244"/>
      <c r="AS73" s="1244"/>
      <c r="AT73" s="1244"/>
      <c r="AU73" s="1244"/>
      <c r="AV73" s="1244"/>
      <c r="AW73" s="1244"/>
      <c r="AX73" s="1244"/>
      <c r="AY73" s="1244"/>
      <c r="AZ73" s="1244"/>
      <c r="BA73" s="1244"/>
      <c r="BB73" s="1244" t="s">
        <v>572</v>
      </c>
      <c r="BC73" s="1244"/>
      <c r="BD73" s="1244"/>
      <c r="BE73" s="1244"/>
      <c r="BF73" s="1244"/>
      <c r="BG73" s="1244"/>
      <c r="BH73" s="1244"/>
      <c r="BI73" s="1244"/>
      <c r="BJ73" s="1244"/>
      <c r="BK73" s="1244"/>
      <c r="BL73" s="1244"/>
      <c r="BM73" s="1244"/>
      <c r="BN73" s="1244"/>
      <c r="BO73" s="1244"/>
      <c r="BP73" s="1242"/>
      <c r="BQ73" s="1242"/>
      <c r="BR73" s="1242"/>
      <c r="BS73" s="1242"/>
      <c r="BT73" s="1242"/>
      <c r="BU73" s="1242"/>
      <c r="BV73" s="1242"/>
      <c r="BW73" s="1242"/>
      <c r="BX73" s="1242"/>
      <c r="BY73" s="1242"/>
      <c r="BZ73" s="1242"/>
      <c r="CA73" s="1242"/>
      <c r="CB73" s="1242"/>
      <c r="CC73" s="1242"/>
      <c r="CD73" s="1242"/>
      <c r="CE73" s="1242"/>
      <c r="CF73" s="1242"/>
      <c r="CG73" s="1242"/>
      <c r="CH73" s="1242"/>
      <c r="CI73" s="1242"/>
      <c r="CJ73" s="1242"/>
      <c r="CK73" s="1242"/>
      <c r="CL73" s="1242"/>
      <c r="CM73" s="1242"/>
      <c r="CN73" s="1242"/>
      <c r="CO73" s="1242"/>
      <c r="CP73" s="1242"/>
      <c r="CQ73" s="1242"/>
      <c r="CR73" s="1242"/>
      <c r="CS73" s="1242"/>
      <c r="CT73" s="1242"/>
      <c r="CU73" s="1242"/>
      <c r="CV73" s="1242"/>
      <c r="CW73" s="1242"/>
      <c r="CX73" s="1242"/>
      <c r="CY73" s="1242"/>
      <c r="CZ73" s="1242"/>
      <c r="DA73" s="1242"/>
      <c r="DB73" s="1242"/>
      <c r="DC73" s="1242"/>
    </row>
    <row r="74" spans="2:107" x14ac:dyDescent="0.15">
      <c r="B74" s="259"/>
      <c r="G74" s="1247"/>
      <c r="H74" s="1247"/>
      <c r="I74" s="1247"/>
      <c r="J74" s="1247"/>
      <c r="K74" s="1248"/>
      <c r="L74" s="1248"/>
      <c r="M74" s="1248"/>
      <c r="N74" s="1248"/>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x14ac:dyDescent="0.15">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576</v>
      </c>
      <c r="BC75" s="1244"/>
      <c r="BD75" s="1244"/>
      <c r="BE75" s="1244"/>
      <c r="BF75" s="1244"/>
      <c r="BG75" s="1244"/>
      <c r="BH75" s="1244"/>
      <c r="BI75" s="1244"/>
      <c r="BJ75" s="1244"/>
      <c r="BK75" s="1244"/>
      <c r="BL75" s="1244"/>
      <c r="BM75" s="1244"/>
      <c r="BN75" s="1244"/>
      <c r="BO75" s="1244"/>
      <c r="BP75" s="1242">
        <v>-1.2</v>
      </c>
      <c r="BQ75" s="1242"/>
      <c r="BR75" s="1242"/>
      <c r="BS75" s="1242"/>
      <c r="BT75" s="1242"/>
      <c r="BU75" s="1242"/>
      <c r="BV75" s="1242"/>
      <c r="BW75" s="1242"/>
      <c r="BX75" s="1242">
        <v>-1.1000000000000001</v>
      </c>
      <c r="BY75" s="1242"/>
      <c r="BZ75" s="1242"/>
      <c r="CA75" s="1242"/>
      <c r="CB75" s="1242"/>
      <c r="CC75" s="1242"/>
      <c r="CD75" s="1242"/>
      <c r="CE75" s="1242"/>
      <c r="CF75" s="1242">
        <v>-0.9</v>
      </c>
      <c r="CG75" s="1242"/>
      <c r="CH75" s="1242"/>
      <c r="CI75" s="1242"/>
      <c r="CJ75" s="1242"/>
      <c r="CK75" s="1242"/>
      <c r="CL75" s="1242"/>
      <c r="CM75" s="1242"/>
      <c r="CN75" s="1242">
        <v>-0.7</v>
      </c>
      <c r="CO75" s="1242"/>
      <c r="CP75" s="1242"/>
      <c r="CQ75" s="1242"/>
      <c r="CR75" s="1242"/>
      <c r="CS75" s="1242"/>
      <c r="CT75" s="1242"/>
      <c r="CU75" s="1242"/>
      <c r="CV75" s="1242">
        <v>-0.5</v>
      </c>
      <c r="CW75" s="1242"/>
      <c r="CX75" s="1242"/>
      <c r="CY75" s="1242"/>
      <c r="CZ75" s="1242"/>
      <c r="DA75" s="1242"/>
      <c r="DB75" s="1242"/>
      <c r="DC75" s="1242"/>
    </row>
    <row r="76" spans="2:107" x14ac:dyDescent="0.15">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x14ac:dyDescent="0.15">
      <c r="B77" s="259"/>
      <c r="G77" s="1237"/>
      <c r="H77" s="1237"/>
      <c r="I77" s="1237"/>
      <c r="J77" s="1237"/>
      <c r="K77" s="1248"/>
      <c r="L77" s="1248"/>
      <c r="M77" s="1248"/>
      <c r="N77" s="1248"/>
      <c r="AN77" s="1241" t="s">
        <v>574</v>
      </c>
      <c r="AO77" s="1241"/>
      <c r="AP77" s="1241"/>
      <c r="AQ77" s="1241"/>
      <c r="AR77" s="1241"/>
      <c r="AS77" s="1241"/>
      <c r="AT77" s="1241"/>
      <c r="AU77" s="1241"/>
      <c r="AV77" s="1241"/>
      <c r="AW77" s="1241"/>
      <c r="AX77" s="1241"/>
      <c r="AY77" s="1241"/>
      <c r="AZ77" s="1241"/>
      <c r="BA77" s="1241"/>
      <c r="BB77" s="1244" t="s">
        <v>572</v>
      </c>
      <c r="BC77" s="1244"/>
      <c r="BD77" s="1244"/>
      <c r="BE77" s="1244"/>
      <c r="BF77" s="1244"/>
      <c r="BG77" s="1244"/>
      <c r="BH77" s="1244"/>
      <c r="BI77" s="1244"/>
      <c r="BJ77" s="1244"/>
      <c r="BK77" s="1244"/>
      <c r="BL77" s="1244"/>
      <c r="BM77" s="1244"/>
      <c r="BN77" s="1244"/>
      <c r="BO77" s="1244"/>
      <c r="BP77" s="1242">
        <v>0</v>
      </c>
      <c r="BQ77" s="1242"/>
      <c r="BR77" s="1242"/>
      <c r="BS77" s="1242"/>
      <c r="BT77" s="1242"/>
      <c r="BU77" s="1242"/>
      <c r="BV77" s="1242"/>
      <c r="BW77" s="1242"/>
      <c r="BX77" s="1242">
        <v>0</v>
      </c>
      <c r="BY77" s="1242"/>
      <c r="BZ77" s="1242"/>
      <c r="CA77" s="1242"/>
      <c r="CB77" s="1242"/>
      <c r="CC77" s="1242"/>
      <c r="CD77" s="1242"/>
      <c r="CE77" s="1242"/>
      <c r="CF77" s="1242">
        <v>0</v>
      </c>
      <c r="CG77" s="1242"/>
      <c r="CH77" s="1242"/>
      <c r="CI77" s="1242"/>
      <c r="CJ77" s="1242"/>
      <c r="CK77" s="1242"/>
      <c r="CL77" s="1242"/>
      <c r="CM77" s="1242"/>
      <c r="CN77" s="1242">
        <v>0</v>
      </c>
      <c r="CO77" s="1242"/>
      <c r="CP77" s="1242"/>
      <c r="CQ77" s="1242"/>
      <c r="CR77" s="1242"/>
      <c r="CS77" s="1242"/>
      <c r="CT77" s="1242"/>
      <c r="CU77" s="1242"/>
      <c r="CV77" s="1242">
        <v>0</v>
      </c>
      <c r="CW77" s="1242"/>
      <c r="CX77" s="1242"/>
      <c r="CY77" s="1242"/>
      <c r="CZ77" s="1242"/>
      <c r="DA77" s="1242"/>
      <c r="DB77" s="1242"/>
      <c r="DC77" s="1242"/>
    </row>
    <row r="78" spans="2:107" x14ac:dyDescent="0.15">
      <c r="B78" s="259"/>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x14ac:dyDescent="0.15">
      <c r="B79" s="259"/>
      <c r="G79" s="1237"/>
      <c r="H79" s="1237"/>
      <c r="I79" s="1246"/>
      <c r="J79" s="1246"/>
      <c r="K79" s="1249"/>
      <c r="L79" s="1249"/>
      <c r="M79" s="1249"/>
      <c r="N79" s="1249"/>
      <c r="AN79" s="1241"/>
      <c r="AO79" s="1241"/>
      <c r="AP79" s="1241"/>
      <c r="AQ79" s="1241"/>
      <c r="AR79" s="1241"/>
      <c r="AS79" s="1241"/>
      <c r="AT79" s="1241"/>
      <c r="AU79" s="1241"/>
      <c r="AV79" s="1241"/>
      <c r="AW79" s="1241"/>
      <c r="AX79" s="1241"/>
      <c r="AY79" s="1241"/>
      <c r="AZ79" s="1241"/>
      <c r="BA79" s="1241"/>
      <c r="BB79" s="1244" t="s">
        <v>576</v>
      </c>
      <c r="BC79" s="1244"/>
      <c r="BD79" s="1244"/>
      <c r="BE79" s="1244"/>
      <c r="BF79" s="1244"/>
      <c r="BG79" s="1244"/>
      <c r="BH79" s="1244"/>
      <c r="BI79" s="1244"/>
      <c r="BJ79" s="1244"/>
      <c r="BK79" s="1244"/>
      <c r="BL79" s="1244"/>
      <c r="BM79" s="1244"/>
      <c r="BN79" s="1244"/>
      <c r="BO79" s="1244"/>
      <c r="BP79" s="1242">
        <v>7.3</v>
      </c>
      <c r="BQ79" s="1242"/>
      <c r="BR79" s="1242"/>
      <c r="BS79" s="1242"/>
      <c r="BT79" s="1242"/>
      <c r="BU79" s="1242"/>
      <c r="BV79" s="1242"/>
      <c r="BW79" s="1242"/>
      <c r="BX79" s="1242">
        <v>7.4</v>
      </c>
      <c r="BY79" s="1242"/>
      <c r="BZ79" s="1242"/>
      <c r="CA79" s="1242"/>
      <c r="CB79" s="1242"/>
      <c r="CC79" s="1242"/>
      <c r="CD79" s="1242"/>
      <c r="CE79" s="1242"/>
      <c r="CF79" s="1242">
        <v>7.5</v>
      </c>
      <c r="CG79" s="1242"/>
      <c r="CH79" s="1242"/>
      <c r="CI79" s="1242"/>
      <c r="CJ79" s="1242"/>
      <c r="CK79" s="1242"/>
      <c r="CL79" s="1242"/>
      <c r="CM79" s="1242"/>
      <c r="CN79" s="1242">
        <v>7.5</v>
      </c>
      <c r="CO79" s="1242"/>
      <c r="CP79" s="1242"/>
      <c r="CQ79" s="1242"/>
      <c r="CR79" s="1242"/>
      <c r="CS79" s="1242"/>
      <c r="CT79" s="1242"/>
      <c r="CU79" s="1242"/>
      <c r="CV79" s="1242">
        <v>7.7</v>
      </c>
      <c r="CW79" s="1242"/>
      <c r="CX79" s="1242"/>
      <c r="CY79" s="1242"/>
      <c r="CZ79" s="1242"/>
      <c r="DA79" s="1242"/>
      <c r="DB79" s="1242"/>
      <c r="DC79" s="1242"/>
    </row>
    <row r="80" spans="2:107" x14ac:dyDescent="0.15">
      <c r="B80" s="259"/>
      <c r="G80" s="1237"/>
      <c r="H80" s="1237"/>
      <c r="I80" s="1246"/>
      <c r="J80" s="1246"/>
      <c r="K80" s="1249"/>
      <c r="L80" s="1249"/>
      <c r="M80" s="1249"/>
      <c r="N80" s="1249"/>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K0o1OLSZ3URG5DEAWhZRAWZpXzr4a5+YcPiV2z2t4fjewJ1Ig3PkMNQbFkJresOS5W5EAC9d4IsExNwDP79z/A==" saltValue="uPTK37Ly+mFspMC1AEvV6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7DADB9-5749-447C-B66C-8620A41B50E4}">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WUU+GMWlambileQU1MRTuKVVbQ0KXOYLtBcvzywdyPvoRriQaq994KOGRV1Sfw69FdkKzZHt5KKNuuhSmlTOuw==" saltValue="B4bV+M2ZSt63fQUTGnrw7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BDC1C-86E5-437A-A3E8-3C445171BDA6}">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db00M0n1zvu3x3jSHPbd32+It7aGdGdXjHodDUfkW9Q//9wt6NH0kvntXjbaCgwV4LR/zoy/8qKIR55/DlSRjw==" saltValue="x8Oq4Vb1/cf+QD2qOjxp2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525</v>
      </c>
      <c r="G2" s="149"/>
      <c r="H2" s="150"/>
    </row>
    <row r="3" spans="1:8" x14ac:dyDescent="0.15">
      <c r="A3" s="146" t="s">
        <v>518</v>
      </c>
      <c r="B3" s="151"/>
      <c r="C3" s="152"/>
      <c r="D3" s="153">
        <v>124150</v>
      </c>
      <c r="E3" s="154"/>
      <c r="F3" s="155">
        <v>268375</v>
      </c>
      <c r="G3" s="156"/>
      <c r="H3" s="157"/>
    </row>
    <row r="4" spans="1:8" x14ac:dyDescent="0.15">
      <c r="A4" s="158"/>
      <c r="B4" s="159"/>
      <c r="C4" s="160"/>
      <c r="D4" s="161">
        <v>62605</v>
      </c>
      <c r="E4" s="162"/>
      <c r="F4" s="163">
        <v>119602</v>
      </c>
      <c r="G4" s="164"/>
      <c r="H4" s="165"/>
    </row>
    <row r="5" spans="1:8" x14ac:dyDescent="0.15">
      <c r="A5" s="146" t="s">
        <v>520</v>
      </c>
      <c r="B5" s="151"/>
      <c r="C5" s="152"/>
      <c r="D5" s="153">
        <v>221714</v>
      </c>
      <c r="E5" s="154"/>
      <c r="F5" s="155">
        <v>301035</v>
      </c>
      <c r="G5" s="156"/>
      <c r="H5" s="157"/>
    </row>
    <row r="6" spans="1:8" x14ac:dyDescent="0.15">
      <c r="A6" s="158"/>
      <c r="B6" s="159"/>
      <c r="C6" s="160"/>
      <c r="D6" s="161">
        <v>87952</v>
      </c>
      <c r="E6" s="162"/>
      <c r="F6" s="163">
        <v>154376</v>
      </c>
      <c r="G6" s="164"/>
      <c r="H6" s="165"/>
    </row>
    <row r="7" spans="1:8" x14ac:dyDescent="0.15">
      <c r="A7" s="146" t="s">
        <v>521</v>
      </c>
      <c r="B7" s="151"/>
      <c r="C7" s="152"/>
      <c r="D7" s="153">
        <v>244627</v>
      </c>
      <c r="E7" s="154"/>
      <c r="F7" s="155">
        <v>277467</v>
      </c>
      <c r="G7" s="156"/>
      <c r="H7" s="157"/>
    </row>
    <row r="8" spans="1:8" x14ac:dyDescent="0.15">
      <c r="A8" s="158"/>
      <c r="B8" s="159"/>
      <c r="C8" s="160"/>
      <c r="D8" s="161">
        <v>62228</v>
      </c>
      <c r="E8" s="162"/>
      <c r="F8" s="163">
        <v>128378</v>
      </c>
      <c r="G8" s="164"/>
      <c r="H8" s="165"/>
    </row>
    <row r="9" spans="1:8" x14ac:dyDescent="0.15">
      <c r="A9" s="146" t="s">
        <v>522</v>
      </c>
      <c r="B9" s="151"/>
      <c r="C9" s="152"/>
      <c r="D9" s="153">
        <v>155334</v>
      </c>
      <c r="E9" s="154"/>
      <c r="F9" s="155">
        <v>282256</v>
      </c>
      <c r="G9" s="156"/>
      <c r="H9" s="157"/>
    </row>
    <row r="10" spans="1:8" x14ac:dyDescent="0.15">
      <c r="A10" s="158"/>
      <c r="B10" s="159"/>
      <c r="C10" s="160"/>
      <c r="D10" s="161">
        <v>114734</v>
      </c>
      <c r="E10" s="162"/>
      <c r="F10" s="163">
        <v>145453</v>
      </c>
      <c r="G10" s="164"/>
      <c r="H10" s="165"/>
    </row>
    <row r="11" spans="1:8" x14ac:dyDescent="0.15">
      <c r="A11" s="146" t="s">
        <v>523</v>
      </c>
      <c r="B11" s="151"/>
      <c r="C11" s="152"/>
      <c r="D11" s="153">
        <v>197291</v>
      </c>
      <c r="E11" s="154"/>
      <c r="F11" s="155">
        <v>295341</v>
      </c>
      <c r="G11" s="156"/>
      <c r="H11" s="157"/>
    </row>
    <row r="12" spans="1:8" x14ac:dyDescent="0.15">
      <c r="A12" s="158"/>
      <c r="B12" s="159"/>
      <c r="C12" s="166"/>
      <c r="D12" s="161">
        <v>161262</v>
      </c>
      <c r="E12" s="162"/>
      <c r="F12" s="163">
        <v>137402</v>
      </c>
      <c r="G12" s="164"/>
      <c r="H12" s="165"/>
    </row>
    <row r="13" spans="1:8" x14ac:dyDescent="0.15">
      <c r="A13" s="146"/>
      <c r="B13" s="151"/>
      <c r="C13" s="152"/>
      <c r="D13" s="153">
        <v>188623</v>
      </c>
      <c r="E13" s="154"/>
      <c r="F13" s="155">
        <v>284895</v>
      </c>
      <c r="G13" s="167"/>
      <c r="H13" s="157"/>
    </row>
    <row r="14" spans="1:8" x14ac:dyDescent="0.15">
      <c r="A14" s="158"/>
      <c r="B14" s="159"/>
      <c r="C14" s="160"/>
      <c r="D14" s="161">
        <v>97756</v>
      </c>
      <c r="E14" s="162"/>
      <c r="F14" s="163">
        <v>137042</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17.23</v>
      </c>
      <c r="C19" s="168">
        <f>ROUND(VALUE(SUBSTITUTE(実質収支比率等に係る経年分析!G$48,"▲","-")),2)</f>
        <v>21.46</v>
      </c>
      <c r="D19" s="168">
        <f>ROUND(VALUE(SUBSTITUTE(実質収支比率等に係る経年分析!H$48,"▲","-")),2)</f>
        <v>30.87</v>
      </c>
      <c r="E19" s="168">
        <f>ROUND(VALUE(SUBSTITUTE(実質収支比率等に係る経年分析!I$48,"▲","-")),2)</f>
        <v>38.86</v>
      </c>
      <c r="F19" s="168">
        <f>ROUND(VALUE(SUBSTITUTE(実質収支比率等に係る経年分析!J$48,"▲","-")),2)</f>
        <v>38.479999999999997</v>
      </c>
    </row>
    <row r="20" spans="1:11" x14ac:dyDescent="0.15">
      <c r="A20" s="168" t="s">
        <v>53</v>
      </c>
      <c r="B20" s="168">
        <f>ROUND(VALUE(SUBSTITUTE(実質収支比率等に係る経年分析!F$47,"▲","-")),2)</f>
        <v>15.16</v>
      </c>
      <c r="C20" s="168">
        <f>ROUND(VALUE(SUBSTITUTE(実質収支比率等に係る経年分析!G$47,"▲","-")),2)</f>
        <v>14.69</v>
      </c>
      <c r="D20" s="168">
        <f>ROUND(VALUE(SUBSTITUTE(実質収支比率等に係る経年分析!H$47,"▲","-")),2)</f>
        <v>17.82</v>
      </c>
      <c r="E20" s="168">
        <f>ROUND(VALUE(SUBSTITUTE(実質収支比率等に係る経年分析!I$47,"▲","-")),2)</f>
        <v>22.81</v>
      </c>
      <c r="F20" s="168">
        <f>ROUND(VALUE(SUBSTITUTE(実質収支比率等に係る経年分析!J$47,"▲","-")),2)</f>
        <v>23.16</v>
      </c>
    </row>
    <row r="21" spans="1:11" x14ac:dyDescent="0.15">
      <c r="A21" s="168" t="s">
        <v>54</v>
      </c>
      <c r="B21" s="168">
        <f>IF(ISNUMBER(VALUE(SUBSTITUTE(実質収支比率等に係る経年分析!F$49,"▲","-"))),ROUND(VALUE(SUBSTITUTE(実質収支比率等に係る経年分析!F$49,"▲","-")),2),NA())</f>
        <v>-2.5099999999999998</v>
      </c>
      <c r="C21" s="168">
        <f>IF(ISNUMBER(VALUE(SUBSTITUTE(実質収支比率等に係る経年分析!G$49,"▲","-"))),ROUND(VALUE(SUBSTITUTE(実質収支比率等に係る経年分析!G$49,"▲","-")),2),NA())</f>
        <v>4.7699999999999996</v>
      </c>
      <c r="D21" s="168">
        <f>IF(ISNUMBER(VALUE(SUBSTITUTE(実質収支比率等に係る経年分析!H$49,"▲","-"))),ROUND(VALUE(SUBSTITUTE(実質収支比率等に係る経年分析!H$49,"▲","-")),2),NA())</f>
        <v>15.68</v>
      </c>
      <c r="E21" s="168">
        <f>IF(ISNUMBER(VALUE(SUBSTITUTE(実質収支比率等に係る経年分析!I$49,"▲","-"))),ROUND(VALUE(SUBSTITUTE(実質収支比率等に係る経年分析!I$49,"▲","-")),2),NA())</f>
        <v>11.71</v>
      </c>
      <c r="F21" s="168">
        <f>IF(ISNUMBER(VALUE(SUBSTITUTE(実質収支比率等に係る経年分析!J$49,"▲","-"))),ROUND(VALUE(SUBSTITUTE(実質収支比率等に係る経年分析!J$49,"▲","-")),2),NA())</f>
        <v>-0.97</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国民健康保険事業（直診勘定）特別会計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後期高齢者医療事業特別会計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0.08</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7.0000000000000007E-2</v>
      </c>
    </row>
    <row r="31" spans="1:11" x14ac:dyDescent="0.15">
      <c r="A31" s="169" t="str">
        <f>IF(連結実質赤字比率に係る赤字・黒字の構成分析!C$39="",NA(),連結実質赤字比率に係る赤字・黒字の構成分析!C$39)</f>
        <v>簡易水道事業特別会計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7.0000000000000007E-2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0.09</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0.06</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0.09</v>
      </c>
    </row>
    <row r="32" spans="1:11" x14ac:dyDescent="0.15">
      <c r="A32" s="169" t="str">
        <f>IF(連結実質赤字比率に係る赤字・黒字の構成分析!C$38="",NA(),連結実質赤字比率に係る赤字・黒字の構成分析!C$38)</f>
        <v>農業集落排水事業特別会計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0.12</v>
      </c>
    </row>
    <row r="33" spans="1:16" x14ac:dyDescent="0.15">
      <c r="A33" s="169" t="str">
        <f>IF(連結実質赤字比率に係る赤字・黒字の構成分析!C$37="",NA(),連結実質赤字比率に係る赤字・黒字の構成分析!C$37)</f>
        <v>漁業集落排水事業特別会計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v>
      </c>
      <c r="D33" s="169">
        <f>IF(ROUND(VALUE(SUBSTITUTE(連結実質赤字比率に係る赤字・黒字の構成分析!G$37,"▲", "-")), 2) &lt; 0, ABS(ROUND(VALUE(SUBSTITUTE(連結実質赤字比率に係る赤字・黒字の構成分析!G$37,"▲", "-")), 2)), NA())</f>
        <v>0.13</v>
      </c>
      <c r="E33" s="169" t="e">
        <f>IF(ROUND(VALUE(SUBSTITUTE(連結実質赤字比率に係る赤字・黒字の構成分析!G$37,"▲", "-")), 2) &gt;= 0, ABS(ROUND(VALUE(SUBSTITUTE(連結実質赤字比率に係る赤字・黒字の構成分析!G$37,"▲", "-")), 2)), NA())</f>
        <v>#N/A</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0.13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0.21</v>
      </c>
    </row>
    <row r="34" spans="1:16" x14ac:dyDescent="0.15">
      <c r="A34" s="169" t="str">
        <f>IF(連結実質赤字比率に係る赤字・黒字の構成分析!C$36="",NA(),連結実質赤字比率に係る赤字・黒字の構成分析!C$36)</f>
        <v>国民健康保険事業（事業勘定）特別会計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2.2400000000000002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1.23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0.92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0.49</v>
      </c>
    </row>
    <row r="35" spans="1:16" x14ac:dyDescent="0.15">
      <c r="A35" s="169" t="str">
        <f>IF(連結実質赤字比率に係る赤字・黒字の構成分析!C$35="",NA(),連結実質赤字比率に係る赤字・黒字の構成分析!C$35)</f>
        <v>介護保険事業特別会計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0.03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0.01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0.68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0.96</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17.23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21.46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30.87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38.86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38.47</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292</v>
      </c>
      <c r="E42" s="170"/>
      <c r="F42" s="170"/>
      <c r="G42" s="170">
        <f>'実質公債費比率（分子）の構造'!L$52</f>
        <v>282</v>
      </c>
      <c r="H42" s="170"/>
      <c r="I42" s="170"/>
      <c r="J42" s="170">
        <f>'実質公債費比率（分子）の構造'!M$52</f>
        <v>265</v>
      </c>
      <c r="K42" s="170"/>
      <c r="L42" s="170"/>
      <c r="M42" s="170">
        <f>'実質公債費比率（分子）の構造'!N$52</f>
        <v>269</v>
      </c>
      <c r="N42" s="170"/>
      <c r="O42" s="170"/>
      <c r="P42" s="170">
        <f>'実質公債費比率（分子）の構造'!O$52</f>
        <v>268</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0</v>
      </c>
      <c r="C44" s="170"/>
      <c r="D44" s="170"/>
      <c r="E44" s="170">
        <f>'実質公債費比率（分子）の構造'!L$50</f>
        <v>0</v>
      </c>
      <c r="F44" s="170"/>
      <c r="G44" s="170"/>
      <c r="H44" s="170">
        <f>'実質公債費比率（分子）の構造'!M$50</f>
        <v>0</v>
      </c>
      <c r="I44" s="170"/>
      <c r="J44" s="170"/>
      <c r="K44" s="170">
        <f>'実質公債費比率（分子）の構造'!N$50</f>
        <v>0</v>
      </c>
      <c r="L44" s="170"/>
      <c r="M44" s="170"/>
      <c r="N44" s="170">
        <f>'実質公債費比率（分子）の構造'!O$50</f>
        <v>0</v>
      </c>
      <c r="O44" s="170"/>
      <c r="P44" s="170"/>
    </row>
    <row r="45" spans="1:16" x14ac:dyDescent="0.15">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15">
      <c r="A46" s="170" t="s">
        <v>64</v>
      </c>
      <c r="B46" s="170">
        <f>'実質公債費比率（分子）の構造'!K$48</f>
        <v>37</v>
      </c>
      <c r="C46" s="170"/>
      <c r="D46" s="170"/>
      <c r="E46" s="170">
        <f>'実質公債費比率（分子）の構造'!L$48</f>
        <v>31</v>
      </c>
      <c r="F46" s="170"/>
      <c r="G46" s="170"/>
      <c r="H46" s="170">
        <f>'実質公債費比率（分子）の構造'!M$48</f>
        <v>36</v>
      </c>
      <c r="I46" s="170"/>
      <c r="J46" s="170"/>
      <c r="K46" s="170">
        <f>'実質公債費比率（分子）の構造'!N$48</f>
        <v>37</v>
      </c>
      <c r="L46" s="170"/>
      <c r="M46" s="170"/>
      <c r="N46" s="170">
        <f>'実質公債費比率（分子）の構造'!O$48</f>
        <v>27</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239</v>
      </c>
      <c r="C49" s="170"/>
      <c r="D49" s="170"/>
      <c r="E49" s="170">
        <f>'実質公債費比率（分子）の構造'!L$45</f>
        <v>230</v>
      </c>
      <c r="F49" s="170"/>
      <c r="G49" s="170"/>
      <c r="H49" s="170">
        <f>'実質公債費比率（分子）の構造'!M$45</f>
        <v>215</v>
      </c>
      <c r="I49" s="170"/>
      <c r="J49" s="170"/>
      <c r="K49" s="170">
        <f>'実質公債費比率（分子）の構造'!N$45</f>
        <v>223</v>
      </c>
      <c r="L49" s="170"/>
      <c r="M49" s="170"/>
      <c r="N49" s="170">
        <f>'実質公債費比率（分子）の構造'!O$45</f>
        <v>233</v>
      </c>
      <c r="O49" s="170"/>
      <c r="P49" s="170"/>
    </row>
    <row r="50" spans="1:16" x14ac:dyDescent="0.15">
      <c r="A50" s="170" t="s">
        <v>67</v>
      </c>
      <c r="B50" s="170" t="e">
        <f>NA()</f>
        <v>#N/A</v>
      </c>
      <c r="C50" s="170">
        <f>IF(ISNUMBER('実質公債費比率（分子）の構造'!K$53),'実質公債費比率（分子）の構造'!K$53,NA())</f>
        <v>-16</v>
      </c>
      <c r="D50" s="170" t="e">
        <f>NA()</f>
        <v>#N/A</v>
      </c>
      <c r="E50" s="170" t="e">
        <f>NA()</f>
        <v>#N/A</v>
      </c>
      <c r="F50" s="170">
        <f>IF(ISNUMBER('実質公債費比率（分子）の構造'!L$53),'実質公債費比率（分子）の構造'!L$53,NA())</f>
        <v>-21</v>
      </c>
      <c r="G50" s="170" t="e">
        <f>NA()</f>
        <v>#N/A</v>
      </c>
      <c r="H50" s="170" t="e">
        <f>NA()</f>
        <v>#N/A</v>
      </c>
      <c r="I50" s="170">
        <f>IF(ISNUMBER('実質公債費比率（分子）の構造'!M$53),'実質公債費比率（分子）の構造'!M$53,NA())</f>
        <v>-14</v>
      </c>
      <c r="J50" s="170" t="e">
        <f>NA()</f>
        <v>#N/A</v>
      </c>
      <c r="K50" s="170" t="e">
        <f>NA()</f>
        <v>#N/A</v>
      </c>
      <c r="L50" s="170">
        <f>IF(ISNUMBER('実質公債費比率（分子）の構造'!N$53),'実質公債費比率（分子）の構造'!N$53,NA())</f>
        <v>-9</v>
      </c>
      <c r="M50" s="170" t="e">
        <f>NA()</f>
        <v>#N/A</v>
      </c>
      <c r="N50" s="170" t="e">
        <f>NA()</f>
        <v>#N/A</v>
      </c>
      <c r="O50" s="170">
        <f>IF(ISNUMBER('実質公債費比率（分子）の構造'!O$53),'実質公債費比率（分子）の構造'!O$53,NA())</f>
        <v>-8</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2338</v>
      </c>
      <c r="E56" s="169"/>
      <c r="F56" s="169"/>
      <c r="G56" s="169">
        <f>'将来負担比率（分子）の構造'!J$52</f>
        <v>2373</v>
      </c>
      <c r="H56" s="169"/>
      <c r="I56" s="169"/>
      <c r="J56" s="169">
        <f>'将来負担比率（分子）の構造'!K$52</f>
        <v>2500</v>
      </c>
      <c r="K56" s="169"/>
      <c r="L56" s="169"/>
      <c r="M56" s="169">
        <f>'将来負担比率（分子）の構造'!L$52</f>
        <v>2448</v>
      </c>
      <c r="N56" s="169"/>
      <c r="O56" s="169"/>
      <c r="P56" s="169">
        <f>'将来負担比率（分子）の構造'!M$52</f>
        <v>2256</v>
      </c>
    </row>
    <row r="57" spans="1:16" x14ac:dyDescent="0.15">
      <c r="A57" s="169" t="s">
        <v>42</v>
      </c>
      <c r="B57" s="169"/>
      <c r="C57" s="169"/>
      <c r="D57" s="169">
        <f>'将来負担比率（分子）の構造'!I$51</f>
        <v>35</v>
      </c>
      <c r="E57" s="169"/>
      <c r="F57" s="169"/>
      <c r="G57" s="169">
        <f>'将来負担比率（分子）の構造'!J$51</f>
        <v>31</v>
      </c>
      <c r="H57" s="169"/>
      <c r="I57" s="169"/>
      <c r="J57" s="169">
        <f>'将来負担比率（分子）の構造'!K$51</f>
        <v>27</v>
      </c>
      <c r="K57" s="169"/>
      <c r="L57" s="169"/>
      <c r="M57" s="169">
        <f>'将来負担比率（分子）の構造'!L$51</f>
        <v>23</v>
      </c>
      <c r="N57" s="169"/>
      <c r="O57" s="169"/>
      <c r="P57" s="169">
        <f>'将来負担比率（分子）の構造'!M$51</f>
        <v>19</v>
      </c>
    </row>
    <row r="58" spans="1:16" x14ac:dyDescent="0.15">
      <c r="A58" s="169" t="s">
        <v>41</v>
      </c>
      <c r="B58" s="169"/>
      <c r="C58" s="169"/>
      <c r="D58" s="169">
        <f>'将来負担比率（分子）の構造'!I$50</f>
        <v>2530</v>
      </c>
      <c r="E58" s="169"/>
      <c r="F58" s="169"/>
      <c r="G58" s="169">
        <f>'将来負担比率（分子）の構造'!J$50</f>
        <v>2503</v>
      </c>
      <c r="H58" s="169"/>
      <c r="I58" s="169"/>
      <c r="J58" s="169">
        <f>'将来負担比率（分子）の構造'!K$50</f>
        <v>2733</v>
      </c>
      <c r="K58" s="169"/>
      <c r="L58" s="169"/>
      <c r="M58" s="169">
        <f>'将来負担比率（分子）の構造'!L$50</f>
        <v>2989</v>
      </c>
      <c r="N58" s="169"/>
      <c r="O58" s="169"/>
      <c r="P58" s="169">
        <f>'将来負担比率（分子）の構造'!M$50</f>
        <v>3182</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388</v>
      </c>
      <c r="C62" s="169"/>
      <c r="D62" s="169"/>
      <c r="E62" s="169">
        <f>'将来負担比率（分子）の構造'!J$45</f>
        <v>252</v>
      </c>
      <c r="F62" s="169"/>
      <c r="G62" s="169"/>
      <c r="H62" s="169">
        <f>'将来負担比率（分子）の構造'!K$45</f>
        <v>367</v>
      </c>
      <c r="I62" s="169"/>
      <c r="J62" s="169"/>
      <c r="K62" s="169">
        <f>'将来負担比率（分子）の構造'!L$45</f>
        <v>429</v>
      </c>
      <c r="L62" s="169"/>
      <c r="M62" s="169"/>
      <c r="N62" s="169">
        <f>'将来負担比率（分子）の構造'!M$45</f>
        <v>332</v>
      </c>
      <c r="O62" s="169"/>
      <c r="P62" s="169"/>
    </row>
    <row r="63" spans="1:16" x14ac:dyDescent="0.15">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33</v>
      </c>
      <c r="B64" s="169">
        <f>'将来負担比率（分子）の構造'!I$43</f>
        <v>238</v>
      </c>
      <c r="C64" s="169"/>
      <c r="D64" s="169"/>
      <c r="E64" s="169">
        <f>'将来負担比率（分子）の構造'!J$43</f>
        <v>203</v>
      </c>
      <c r="F64" s="169"/>
      <c r="G64" s="169"/>
      <c r="H64" s="169">
        <f>'将来負担比率（分子）の構造'!K$43</f>
        <v>192</v>
      </c>
      <c r="I64" s="169"/>
      <c r="J64" s="169"/>
      <c r="K64" s="169">
        <f>'将来負担比率（分子）の構造'!L$43</f>
        <v>180</v>
      </c>
      <c r="L64" s="169"/>
      <c r="M64" s="169"/>
      <c r="N64" s="169">
        <f>'将来負担比率（分子）の構造'!M$43</f>
        <v>182</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1747</v>
      </c>
      <c r="C66" s="169"/>
      <c r="D66" s="169"/>
      <c r="E66" s="169">
        <f>'将来負担比率（分子）の構造'!J$41</f>
        <v>1777</v>
      </c>
      <c r="F66" s="169"/>
      <c r="G66" s="169"/>
      <c r="H66" s="169">
        <f>'将来負担比率（分子）の構造'!K$41</f>
        <v>2019</v>
      </c>
      <c r="I66" s="169"/>
      <c r="J66" s="169"/>
      <c r="K66" s="169">
        <f>'将来負担比率（分子）の構造'!L$41</f>
        <v>2028</v>
      </c>
      <c r="L66" s="169"/>
      <c r="M66" s="169"/>
      <c r="N66" s="169">
        <f>'将来負担比率（分子）の構造'!M$41</f>
        <v>2077</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404</v>
      </c>
      <c r="C72" s="173">
        <f>基金残高に係る経年分析!G55</f>
        <v>504</v>
      </c>
      <c r="D72" s="173">
        <f>基金残高に係る経年分析!H55</f>
        <v>504</v>
      </c>
    </row>
    <row r="73" spans="1:16" x14ac:dyDescent="0.15">
      <c r="A73" s="172" t="s">
        <v>74</v>
      </c>
      <c r="B73" s="173">
        <f>基金残高に係る経年分析!F56</f>
        <v>1</v>
      </c>
      <c r="C73" s="173">
        <f>基金残高に係る経年分析!G56</f>
        <v>1</v>
      </c>
      <c r="D73" s="173">
        <f>基金残高に係る経年分析!H56</f>
        <v>151</v>
      </c>
    </row>
    <row r="74" spans="1:16" x14ac:dyDescent="0.15">
      <c r="A74" s="172" t="s">
        <v>75</v>
      </c>
      <c r="B74" s="173">
        <f>基金残高に係る経年分析!F57</f>
        <v>2066</v>
      </c>
      <c r="C74" s="173">
        <f>基金残高に係る経年分析!G57</f>
        <v>2224</v>
      </c>
      <c r="D74" s="173">
        <f>基金残高に係る経年分析!H57</f>
        <v>2229</v>
      </c>
    </row>
  </sheetData>
  <sheetProtection algorithmName="SHA-512" hashValue="nIIHbPkvcE44B5NBEnfud397T6ys8jyo9EBPMi+CdMfrttkii2s4O/mXALTgJz/W9IzxvZuzokyMdckBY2lnjQ==" saltValue="uOOs1njhFUAuKPev4FJt3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215</v>
      </c>
      <c r="C5" s="693"/>
      <c r="D5" s="693"/>
      <c r="E5" s="693"/>
      <c r="F5" s="693"/>
      <c r="G5" s="693"/>
      <c r="H5" s="693"/>
      <c r="I5" s="693"/>
      <c r="J5" s="693"/>
      <c r="K5" s="693"/>
      <c r="L5" s="693"/>
      <c r="M5" s="693"/>
      <c r="N5" s="693"/>
      <c r="O5" s="693"/>
      <c r="P5" s="693"/>
      <c r="Q5" s="694"/>
      <c r="R5" s="689">
        <v>284292</v>
      </c>
      <c r="S5" s="690"/>
      <c r="T5" s="690"/>
      <c r="U5" s="690"/>
      <c r="V5" s="690"/>
      <c r="W5" s="690"/>
      <c r="X5" s="690"/>
      <c r="Y5" s="715"/>
      <c r="Z5" s="728">
        <v>6.8</v>
      </c>
      <c r="AA5" s="728"/>
      <c r="AB5" s="728"/>
      <c r="AC5" s="728"/>
      <c r="AD5" s="729">
        <v>284292</v>
      </c>
      <c r="AE5" s="729"/>
      <c r="AF5" s="729"/>
      <c r="AG5" s="729"/>
      <c r="AH5" s="729"/>
      <c r="AI5" s="729"/>
      <c r="AJ5" s="729"/>
      <c r="AK5" s="729"/>
      <c r="AL5" s="716">
        <v>13</v>
      </c>
      <c r="AM5" s="698"/>
      <c r="AN5" s="698"/>
      <c r="AO5" s="717"/>
      <c r="AP5" s="692" t="s">
        <v>216</v>
      </c>
      <c r="AQ5" s="693"/>
      <c r="AR5" s="693"/>
      <c r="AS5" s="693"/>
      <c r="AT5" s="693"/>
      <c r="AU5" s="693"/>
      <c r="AV5" s="693"/>
      <c r="AW5" s="693"/>
      <c r="AX5" s="693"/>
      <c r="AY5" s="693"/>
      <c r="AZ5" s="693"/>
      <c r="BA5" s="693"/>
      <c r="BB5" s="693"/>
      <c r="BC5" s="693"/>
      <c r="BD5" s="693"/>
      <c r="BE5" s="693"/>
      <c r="BF5" s="694"/>
      <c r="BG5" s="634">
        <v>282247</v>
      </c>
      <c r="BH5" s="635"/>
      <c r="BI5" s="635"/>
      <c r="BJ5" s="635"/>
      <c r="BK5" s="635"/>
      <c r="BL5" s="635"/>
      <c r="BM5" s="635"/>
      <c r="BN5" s="636"/>
      <c r="BO5" s="672">
        <v>99.3</v>
      </c>
      <c r="BP5" s="672"/>
      <c r="BQ5" s="672"/>
      <c r="BR5" s="672"/>
      <c r="BS5" s="673">
        <v>2543</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15">
      <c r="B6" s="631" t="s">
        <v>220</v>
      </c>
      <c r="C6" s="632"/>
      <c r="D6" s="632"/>
      <c r="E6" s="632"/>
      <c r="F6" s="632"/>
      <c r="G6" s="632"/>
      <c r="H6" s="632"/>
      <c r="I6" s="632"/>
      <c r="J6" s="632"/>
      <c r="K6" s="632"/>
      <c r="L6" s="632"/>
      <c r="M6" s="632"/>
      <c r="N6" s="632"/>
      <c r="O6" s="632"/>
      <c r="P6" s="632"/>
      <c r="Q6" s="633"/>
      <c r="R6" s="634">
        <v>44440</v>
      </c>
      <c r="S6" s="635"/>
      <c r="T6" s="635"/>
      <c r="U6" s="635"/>
      <c r="V6" s="635"/>
      <c r="W6" s="635"/>
      <c r="X6" s="635"/>
      <c r="Y6" s="636"/>
      <c r="Z6" s="672">
        <v>1.1000000000000001</v>
      </c>
      <c r="AA6" s="672"/>
      <c r="AB6" s="672"/>
      <c r="AC6" s="672"/>
      <c r="AD6" s="673">
        <v>44440</v>
      </c>
      <c r="AE6" s="673"/>
      <c r="AF6" s="673"/>
      <c r="AG6" s="673"/>
      <c r="AH6" s="673"/>
      <c r="AI6" s="673"/>
      <c r="AJ6" s="673"/>
      <c r="AK6" s="673"/>
      <c r="AL6" s="637">
        <v>2</v>
      </c>
      <c r="AM6" s="638"/>
      <c r="AN6" s="638"/>
      <c r="AO6" s="674"/>
      <c r="AP6" s="631" t="s">
        <v>221</v>
      </c>
      <c r="AQ6" s="632"/>
      <c r="AR6" s="632"/>
      <c r="AS6" s="632"/>
      <c r="AT6" s="632"/>
      <c r="AU6" s="632"/>
      <c r="AV6" s="632"/>
      <c r="AW6" s="632"/>
      <c r="AX6" s="632"/>
      <c r="AY6" s="632"/>
      <c r="AZ6" s="632"/>
      <c r="BA6" s="632"/>
      <c r="BB6" s="632"/>
      <c r="BC6" s="632"/>
      <c r="BD6" s="632"/>
      <c r="BE6" s="632"/>
      <c r="BF6" s="633"/>
      <c r="BG6" s="634">
        <v>282247</v>
      </c>
      <c r="BH6" s="635"/>
      <c r="BI6" s="635"/>
      <c r="BJ6" s="635"/>
      <c r="BK6" s="635"/>
      <c r="BL6" s="635"/>
      <c r="BM6" s="635"/>
      <c r="BN6" s="636"/>
      <c r="BO6" s="672">
        <v>99.3</v>
      </c>
      <c r="BP6" s="672"/>
      <c r="BQ6" s="672"/>
      <c r="BR6" s="672"/>
      <c r="BS6" s="673">
        <v>2543</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43481</v>
      </c>
      <c r="CS6" s="635"/>
      <c r="CT6" s="635"/>
      <c r="CU6" s="635"/>
      <c r="CV6" s="635"/>
      <c r="CW6" s="635"/>
      <c r="CX6" s="635"/>
      <c r="CY6" s="636"/>
      <c r="CZ6" s="716">
        <v>1.4</v>
      </c>
      <c r="DA6" s="698"/>
      <c r="DB6" s="698"/>
      <c r="DC6" s="718"/>
      <c r="DD6" s="640" t="s">
        <v>122</v>
      </c>
      <c r="DE6" s="635"/>
      <c r="DF6" s="635"/>
      <c r="DG6" s="635"/>
      <c r="DH6" s="635"/>
      <c r="DI6" s="635"/>
      <c r="DJ6" s="635"/>
      <c r="DK6" s="635"/>
      <c r="DL6" s="635"/>
      <c r="DM6" s="635"/>
      <c r="DN6" s="635"/>
      <c r="DO6" s="635"/>
      <c r="DP6" s="636"/>
      <c r="DQ6" s="640">
        <v>43481</v>
      </c>
      <c r="DR6" s="635"/>
      <c r="DS6" s="635"/>
      <c r="DT6" s="635"/>
      <c r="DU6" s="635"/>
      <c r="DV6" s="635"/>
      <c r="DW6" s="635"/>
      <c r="DX6" s="635"/>
      <c r="DY6" s="635"/>
      <c r="DZ6" s="635"/>
      <c r="EA6" s="635"/>
      <c r="EB6" s="635"/>
      <c r="EC6" s="671"/>
    </row>
    <row r="7" spans="2:143" ht="11.25" customHeight="1" x14ac:dyDescent="0.15">
      <c r="B7" s="631" t="s">
        <v>223</v>
      </c>
      <c r="C7" s="632"/>
      <c r="D7" s="632"/>
      <c r="E7" s="632"/>
      <c r="F7" s="632"/>
      <c r="G7" s="632"/>
      <c r="H7" s="632"/>
      <c r="I7" s="632"/>
      <c r="J7" s="632"/>
      <c r="K7" s="632"/>
      <c r="L7" s="632"/>
      <c r="M7" s="632"/>
      <c r="N7" s="632"/>
      <c r="O7" s="632"/>
      <c r="P7" s="632"/>
      <c r="Q7" s="633"/>
      <c r="R7" s="634">
        <v>147</v>
      </c>
      <c r="S7" s="635"/>
      <c r="T7" s="635"/>
      <c r="U7" s="635"/>
      <c r="V7" s="635"/>
      <c r="W7" s="635"/>
      <c r="X7" s="635"/>
      <c r="Y7" s="636"/>
      <c r="Z7" s="672">
        <v>0</v>
      </c>
      <c r="AA7" s="672"/>
      <c r="AB7" s="672"/>
      <c r="AC7" s="672"/>
      <c r="AD7" s="673">
        <v>147</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105157</v>
      </c>
      <c r="BH7" s="635"/>
      <c r="BI7" s="635"/>
      <c r="BJ7" s="635"/>
      <c r="BK7" s="635"/>
      <c r="BL7" s="635"/>
      <c r="BM7" s="635"/>
      <c r="BN7" s="636"/>
      <c r="BO7" s="672">
        <v>37</v>
      </c>
      <c r="BP7" s="672"/>
      <c r="BQ7" s="672"/>
      <c r="BR7" s="672"/>
      <c r="BS7" s="673">
        <v>2543</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681780</v>
      </c>
      <c r="CS7" s="635"/>
      <c r="CT7" s="635"/>
      <c r="CU7" s="635"/>
      <c r="CV7" s="635"/>
      <c r="CW7" s="635"/>
      <c r="CX7" s="635"/>
      <c r="CY7" s="636"/>
      <c r="CZ7" s="672">
        <v>21.2</v>
      </c>
      <c r="DA7" s="672"/>
      <c r="DB7" s="672"/>
      <c r="DC7" s="672"/>
      <c r="DD7" s="640">
        <v>44053</v>
      </c>
      <c r="DE7" s="635"/>
      <c r="DF7" s="635"/>
      <c r="DG7" s="635"/>
      <c r="DH7" s="635"/>
      <c r="DI7" s="635"/>
      <c r="DJ7" s="635"/>
      <c r="DK7" s="635"/>
      <c r="DL7" s="635"/>
      <c r="DM7" s="635"/>
      <c r="DN7" s="635"/>
      <c r="DO7" s="635"/>
      <c r="DP7" s="636"/>
      <c r="DQ7" s="640">
        <v>612815</v>
      </c>
      <c r="DR7" s="635"/>
      <c r="DS7" s="635"/>
      <c r="DT7" s="635"/>
      <c r="DU7" s="635"/>
      <c r="DV7" s="635"/>
      <c r="DW7" s="635"/>
      <c r="DX7" s="635"/>
      <c r="DY7" s="635"/>
      <c r="DZ7" s="635"/>
      <c r="EA7" s="635"/>
      <c r="EB7" s="635"/>
      <c r="EC7" s="671"/>
    </row>
    <row r="8" spans="2:143" ht="11.25" customHeight="1" x14ac:dyDescent="0.15">
      <c r="B8" s="631" t="s">
        <v>226</v>
      </c>
      <c r="C8" s="632"/>
      <c r="D8" s="632"/>
      <c r="E8" s="632"/>
      <c r="F8" s="632"/>
      <c r="G8" s="632"/>
      <c r="H8" s="632"/>
      <c r="I8" s="632"/>
      <c r="J8" s="632"/>
      <c r="K8" s="632"/>
      <c r="L8" s="632"/>
      <c r="M8" s="632"/>
      <c r="N8" s="632"/>
      <c r="O8" s="632"/>
      <c r="P8" s="632"/>
      <c r="Q8" s="633"/>
      <c r="R8" s="634">
        <v>1363</v>
      </c>
      <c r="S8" s="635"/>
      <c r="T8" s="635"/>
      <c r="U8" s="635"/>
      <c r="V8" s="635"/>
      <c r="W8" s="635"/>
      <c r="X8" s="635"/>
      <c r="Y8" s="636"/>
      <c r="Z8" s="672">
        <v>0</v>
      </c>
      <c r="AA8" s="672"/>
      <c r="AB8" s="672"/>
      <c r="AC8" s="672"/>
      <c r="AD8" s="673">
        <v>1363</v>
      </c>
      <c r="AE8" s="673"/>
      <c r="AF8" s="673"/>
      <c r="AG8" s="673"/>
      <c r="AH8" s="673"/>
      <c r="AI8" s="673"/>
      <c r="AJ8" s="673"/>
      <c r="AK8" s="673"/>
      <c r="AL8" s="637">
        <v>0.1</v>
      </c>
      <c r="AM8" s="638"/>
      <c r="AN8" s="638"/>
      <c r="AO8" s="674"/>
      <c r="AP8" s="631" t="s">
        <v>227</v>
      </c>
      <c r="AQ8" s="632"/>
      <c r="AR8" s="632"/>
      <c r="AS8" s="632"/>
      <c r="AT8" s="632"/>
      <c r="AU8" s="632"/>
      <c r="AV8" s="632"/>
      <c r="AW8" s="632"/>
      <c r="AX8" s="632"/>
      <c r="AY8" s="632"/>
      <c r="AZ8" s="632"/>
      <c r="BA8" s="632"/>
      <c r="BB8" s="632"/>
      <c r="BC8" s="632"/>
      <c r="BD8" s="632"/>
      <c r="BE8" s="632"/>
      <c r="BF8" s="633"/>
      <c r="BG8" s="634">
        <v>4834</v>
      </c>
      <c r="BH8" s="635"/>
      <c r="BI8" s="635"/>
      <c r="BJ8" s="635"/>
      <c r="BK8" s="635"/>
      <c r="BL8" s="635"/>
      <c r="BM8" s="635"/>
      <c r="BN8" s="636"/>
      <c r="BO8" s="672">
        <v>1.7</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802036</v>
      </c>
      <c r="CS8" s="635"/>
      <c r="CT8" s="635"/>
      <c r="CU8" s="635"/>
      <c r="CV8" s="635"/>
      <c r="CW8" s="635"/>
      <c r="CX8" s="635"/>
      <c r="CY8" s="636"/>
      <c r="CZ8" s="672">
        <v>24.9</v>
      </c>
      <c r="DA8" s="672"/>
      <c r="DB8" s="672"/>
      <c r="DC8" s="672"/>
      <c r="DD8" s="640">
        <v>74159</v>
      </c>
      <c r="DE8" s="635"/>
      <c r="DF8" s="635"/>
      <c r="DG8" s="635"/>
      <c r="DH8" s="635"/>
      <c r="DI8" s="635"/>
      <c r="DJ8" s="635"/>
      <c r="DK8" s="635"/>
      <c r="DL8" s="635"/>
      <c r="DM8" s="635"/>
      <c r="DN8" s="635"/>
      <c r="DO8" s="635"/>
      <c r="DP8" s="636"/>
      <c r="DQ8" s="640">
        <v>534036</v>
      </c>
      <c r="DR8" s="635"/>
      <c r="DS8" s="635"/>
      <c r="DT8" s="635"/>
      <c r="DU8" s="635"/>
      <c r="DV8" s="635"/>
      <c r="DW8" s="635"/>
      <c r="DX8" s="635"/>
      <c r="DY8" s="635"/>
      <c r="DZ8" s="635"/>
      <c r="EA8" s="635"/>
      <c r="EB8" s="635"/>
      <c r="EC8" s="671"/>
    </row>
    <row r="9" spans="2:143" ht="11.25" customHeight="1" x14ac:dyDescent="0.15">
      <c r="B9" s="631" t="s">
        <v>229</v>
      </c>
      <c r="C9" s="632"/>
      <c r="D9" s="632"/>
      <c r="E9" s="632"/>
      <c r="F9" s="632"/>
      <c r="G9" s="632"/>
      <c r="H9" s="632"/>
      <c r="I9" s="632"/>
      <c r="J9" s="632"/>
      <c r="K9" s="632"/>
      <c r="L9" s="632"/>
      <c r="M9" s="632"/>
      <c r="N9" s="632"/>
      <c r="O9" s="632"/>
      <c r="P9" s="632"/>
      <c r="Q9" s="633"/>
      <c r="R9" s="634">
        <v>1515</v>
      </c>
      <c r="S9" s="635"/>
      <c r="T9" s="635"/>
      <c r="U9" s="635"/>
      <c r="V9" s="635"/>
      <c r="W9" s="635"/>
      <c r="X9" s="635"/>
      <c r="Y9" s="636"/>
      <c r="Z9" s="672">
        <v>0</v>
      </c>
      <c r="AA9" s="672"/>
      <c r="AB9" s="672"/>
      <c r="AC9" s="672"/>
      <c r="AD9" s="673">
        <v>1515</v>
      </c>
      <c r="AE9" s="673"/>
      <c r="AF9" s="673"/>
      <c r="AG9" s="673"/>
      <c r="AH9" s="673"/>
      <c r="AI9" s="673"/>
      <c r="AJ9" s="673"/>
      <c r="AK9" s="673"/>
      <c r="AL9" s="637">
        <v>0.1</v>
      </c>
      <c r="AM9" s="638"/>
      <c r="AN9" s="638"/>
      <c r="AO9" s="674"/>
      <c r="AP9" s="631" t="s">
        <v>230</v>
      </c>
      <c r="AQ9" s="632"/>
      <c r="AR9" s="632"/>
      <c r="AS9" s="632"/>
      <c r="AT9" s="632"/>
      <c r="AU9" s="632"/>
      <c r="AV9" s="632"/>
      <c r="AW9" s="632"/>
      <c r="AX9" s="632"/>
      <c r="AY9" s="632"/>
      <c r="AZ9" s="632"/>
      <c r="BA9" s="632"/>
      <c r="BB9" s="632"/>
      <c r="BC9" s="632"/>
      <c r="BD9" s="632"/>
      <c r="BE9" s="632"/>
      <c r="BF9" s="633"/>
      <c r="BG9" s="634">
        <v>83420</v>
      </c>
      <c r="BH9" s="635"/>
      <c r="BI9" s="635"/>
      <c r="BJ9" s="635"/>
      <c r="BK9" s="635"/>
      <c r="BL9" s="635"/>
      <c r="BM9" s="635"/>
      <c r="BN9" s="636"/>
      <c r="BO9" s="672">
        <v>29.3</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198713</v>
      </c>
      <c r="CS9" s="635"/>
      <c r="CT9" s="635"/>
      <c r="CU9" s="635"/>
      <c r="CV9" s="635"/>
      <c r="CW9" s="635"/>
      <c r="CX9" s="635"/>
      <c r="CY9" s="636"/>
      <c r="CZ9" s="672">
        <v>6.2</v>
      </c>
      <c r="DA9" s="672"/>
      <c r="DB9" s="672"/>
      <c r="DC9" s="672"/>
      <c r="DD9" s="640">
        <v>16429</v>
      </c>
      <c r="DE9" s="635"/>
      <c r="DF9" s="635"/>
      <c r="DG9" s="635"/>
      <c r="DH9" s="635"/>
      <c r="DI9" s="635"/>
      <c r="DJ9" s="635"/>
      <c r="DK9" s="635"/>
      <c r="DL9" s="635"/>
      <c r="DM9" s="635"/>
      <c r="DN9" s="635"/>
      <c r="DO9" s="635"/>
      <c r="DP9" s="636"/>
      <c r="DQ9" s="640">
        <v>142056</v>
      </c>
      <c r="DR9" s="635"/>
      <c r="DS9" s="635"/>
      <c r="DT9" s="635"/>
      <c r="DU9" s="635"/>
      <c r="DV9" s="635"/>
      <c r="DW9" s="635"/>
      <c r="DX9" s="635"/>
      <c r="DY9" s="635"/>
      <c r="DZ9" s="635"/>
      <c r="EA9" s="635"/>
      <c r="EB9" s="635"/>
      <c r="EC9" s="671"/>
    </row>
    <row r="10" spans="2:143" ht="11.25" customHeight="1" x14ac:dyDescent="0.15">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8030</v>
      </c>
      <c r="BH10" s="635"/>
      <c r="BI10" s="635"/>
      <c r="BJ10" s="635"/>
      <c r="BK10" s="635"/>
      <c r="BL10" s="635"/>
      <c r="BM10" s="635"/>
      <c r="BN10" s="636"/>
      <c r="BO10" s="672">
        <v>2.8</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1241</v>
      </c>
      <c r="CS10" s="635"/>
      <c r="CT10" s="635"/>
      <c r="CU10" s="635"/>
      <c r="CV10" s="635"/>
      <c r="CW10" s="635"/>
      <c r="CX10" s="635"/>
      <c r="CY10" s="636"/>
      <c r="CZ10" s="672">
        <v>0</v>
      </c>
      <c r="DA10" s="672"/>
      <c r="DB10" s="672"/>
      <c r="DC10" s="672"/>
      <c r="DD10" s="640" t="s">
        <v>122</v>
      </c>
      <c r="DE10" s="635"/>
      <c r="DF10" s="635"/>
      <c r="DG10" s="635"/>
      <c r="DH10" s="635"/>
      <c r="DI10" s="635"/>
      <c r="DJ10" s="635"/>
      <c r="DK10" s="635"/>
      <c r="DL10" s="635"/>
      <c r="DM10" s="635"/>
      <c r="DN10" s="635"/>
      <c r="DO10" s="635"/>
      <c r="DP10" s="636"/>
      <c r="DQ10" s="640">
        <v>1241</v>
      </c>
      <c r="DR10" s="635"/>
      <c r="DS10" s="635"/>
      <c r="DT10" s="635"/>
      <c r="DU10" s="635"/>
      <c r="DV10" s="635"/>
      <c r="DW10" s="635"/>
      <c r="DX10" s="635"/>
      <c r="DY10" s="635"/>
      <c r="DZ10" s="635"/>
      <c r="EA10" s="635"/>
      <c r="EB10" s="635"/>
      <c r="EC10" s="671"/>
    </row>
    <row r="11" spans="2:143" ht="11.25" customHeight="1" x14ac:dyDescent="0.15">
      <c r="B11" s="631" t="s">
        <v>235</v>
      </c>
      <c r="C11" s="632"/>
      <c r="D11" s="632"/>
      <c r="E11" s="632"/>
      <c r="F11" s="632"/>
      <c r="G11" s="632"/>
      <c r="H11" s="632"/>
      <c r="I11" s="632"/>
      <c r="J11" s="632"/>
      <c r="K11" s="632"/>
      <c r="L11" s="632"/>
      <c r="M11" s="632"/>
      <c r="N11" s="632"/>
      <c r="O11" s="632"/>
      <c r="P11" s="632"/>
      <c r="Q11" s="633"/>
      <c r="R11" s="634">
        <v>71079</v>
      </c>
      <c r="S11" s="635"/>
      <c r="T11" s="635"/>
      <c r="U11" s="635"/>
      <c r="V11" s="635"/>
      <c r="W11" s="635"/>
      <c r="X11" s="635"/>
      <c r="Y11" s="636"/>
      <c r="Z11" s="637">
        <v>1.7</v>
      </c>
      <c r="AA11" s="638"/>
      <c r="AB11" s="638"/>
      <c r="AC11" s="639"/>
      <c r="AD11" s="640">
        <v>71079</v>
      </c>
      <c r="AE11" s="635"/>
      <c r="AF11" s="635"/>
      <c r="AG11" s="635"/>
      <c r="AH11" s="635"/>
      <c r="AI11" s="635"/>
      <c r="AJ11" s="635"/>
      <c r="AK11" s="636"/>
      <c r="AL11" s="637">
        <v>3.2</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8873</v>
      </c>
      <c r="BH11" s="635"/>
      <c r="BI11" s="635"/>
      <c r="BJ11" s="635"/>
      <c r="BK11" s="635"/>
      <c r="BL11" s="635"/>
      <c r="BM11" s="635"/>
      <c r="BN11" s="636"/>
      <c r="BO11" s="672">
        <v>3.1</v>
      </c>
      <c r="BP11" s="672"/>
      <c r="BQ11" s="672"/>
      <c r="BR11" s="672"/>
      <c r="BS11" s="673">
        <v>2543</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295892</v>
      </c>
      <c r="CS11" s="635"/>
      <c r="CT11" s="635"/>
      <c r="CU11" s="635"/>
      <c r="CV11" s="635"/>
      <c r="CW11" s="635"/>
      <c r="CX11" s="635"/>
      <c r="CY11" s="636"/>
      <c r="CZ11" s="672">
        <v>9.1999999999999993</v>
      </c>
      <c r="DA11" s="672"/>
      <c r="DB11" s="672"/>
      <c r="DC11" s="672"/>
      <c r="DD11" s="640">
        <v>69501</v>
      </c>
      <c r="DE11" s="635"/>
      <c r="DF11" s="635"/>
      <c r="DG11" s="635"/>
      <c r="DH11" s="635"/>
      <c r="DI11" s="635"/>
      <c r="DJ11" s="635"/>
      <c r="DK11" s="635"/>
      <c r="DL11" s="635"/>
      <c r="DM11" s="635"/>
      <c r="DN11" s="635"/>
      <c r="DO11" s="635"/>
      <c r="DP11" s="636"/>
      <c r="DQ11" s="640">
        <v>176518</v>
      </c>
      <c r="DR11" s="635"/>
      <c r="DS11" s="635"/>
      <c r="DT11" s="635"/>
      <c r="DU11" s="635"/>
      <c r="DV11" s="635"/>
      <c r="DW11" s="635"/>
      <c r="DX11" s="635"/>
      <c r="DY11" s="635"/>
      <c r="DZ11" s="635"/>
      <c r="EA11" s="635"/>
      <c r="EB11" s="635"/>
      <c r="EC11" s="671"/>
    </row>
    <row r="12" spans="2:143" ht="11.25" customHeight="1" x14ac:dyDescent="0.15">
      <c r="B12" s="631" t="s">
        <v>238</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156873</v>
      </c>
      <c r="BH12" s="635"/>
      <c r="BI12" s="635"/>
      <c r="BJ12" s="635"/>
      <c r="BK12" s="635"/>
      <c r="BL12" s="635"/>
      <c r="BM12" s="635"/>
      <c r="BN12" s="636"/>
      <c r="BO12" s="672">
        <v>55.2</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140861</v>
      </c>
      <c r="CS12" s="635"/>
      <c r="CT12" s="635"/>
      <c r="CU12" s="635"/>
      <c r="CV12" s="635"/>
      <c r="CW12" s="635"/>
      <c r="CX12" s="635"/>
      <c r="CY12" s="636"/>
      <c r="CZ12" s="672">
        <v>4.4000000000000004</v>
      </c>
      <c r="DA12" s="672"/>
      <c r="DB12" s="672"/>
      <c r="DC12" s="672"/>
      <c r="DD12" s="640">
        <v>8161</v>
      </c>
      <c r="DE12" s="635"/>
      <c r="DF12" s="635"/>
      <c r="DG12" s="635"/>
      <c r="DH12" s="635"/>
      <c r="DI12" s="635"/>
      <c r="DJ12" s="635"/>
      <c r="DK12" s="635"/>
      <c r="DL12" s="635"/>
      <c r="DM12" s="635"/>
      <c r="DN12" s="635"/>
      <c r="DO12" s="635"/>
      <c r="DP12" s="636"/>
      <c r="DQ12" s="640">
        <v>114351</v>
      </c>
      <c r="DR12" s="635"/>
      <c r="DS12" s="635"/>
      <c r="DT12" s="635"/>
      <c r="DU12" s="635"/>
      <c r="DV12" s="635"/>
      <c r="DW12" s="635"/>
      <c r="DX12" s="635"/>
      <c r="DY12" s="635"/>
      <c r="DZ12" s="635"/>
      <c r="EA12" s="635"/>
      <c r="EB12" s="635"/>
      <c r="EC12" s="671"/>
    </row>
    <row r="13" spans="2:143" ht="11.25" customHeight="1" x14ac:dyDescent="0.15">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154935</v>
      </c>
      <c r="BH13" s="635"/>
      <c r="BI13" s="635"/>
      <c r="BJ13" s="635"/>
      <c r="BK13" s="635"/>
      <c r="BL13" s="635"/>
      <c r="BM13" s="635"/>
      <c r="BN13" s="636"/>
      <c r="BO13" s="672">
        <v>54.5</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242506</v>
      </c>
      <c r="CS13" s="635"/>
      <c r="CT13" s="635"/>
      <c r="CU13" s="635"/>
      <c r="CV13" s="635"/>
      <c r="CW13" s="635"/>
      <c r="CX13" s="635"/>
      <c r="CY13" s="636"/>
      <c r="CZ13" s="672">
        <v>7.5</v>
      </c>
      <c r="DA13" s="672"/>
      <c r="DB13" s="672"/>
      <c r="DC13" s="672"/>
      <c r="DD13" s="640">
        <v>157255</v>
      </c>
      <c r="DE13" s="635"/>
      <c r="DF13" s="635"/>
      <c r="DG13" s="635"/>
      <c r="DH13" s="635"/>
      <c r="DI13" s="635"/>
      <c r="DJ13" s="635"/>
      <c r="DK13" s="635"/>
      <c r="DL13" s="635"/>
      <c r="DM13" s="635"/>
      <c r="DN13" s="635"/>
      <c r="DO13" s="635"/>
      <c r="DP13" s="636"/>
      <c r="DQ13" s="640">
        <v>136068</v>
      </c>
      <c r="DR13" s="635"/>
      <c r="DS13" s="635"/>
      <c r="DT13" s="635"/>
      <c r="DU13" s="635"/>
      <c r="DV13" s="635"/>
      <c r="DW13" s="635"/>
      <c r="DX13" s="635"/>
      <c r="DY13" s="635"/>
      <c r="DZ13" s="635"/>
      <c r="EA13" s="635"/>
      <c r="EB13" s="635"/>
      <c r="EC13" s="671"/>
    </row>
    <row r="14" spans="2:143" ht="11.25" customHeight="1" x14ac:dyDescent="0.15">
      <c r="B14" s="631" t="s">
        <v>244</v>
      </c>
      <c r="C14" s="632"/>
      <c r="D14" s="632"/>
      <c r="E14" s="632"/>
      <c r="F14" s="632"/>
      <c r="G14" s="632"/>
      <c r="H14" s="632"/>
      <c r="I14" s="632"/>
      <c r="J14" s="632"/>
      <c r="K14" s="632"/>
      <c r="L14" s="632"/>
      <c r="M14" s="632"/>
      <c r="N14" s="632"/>
      <c r="O14" s="632"/>
      <c r="P14" s="632"/>
      <c r="Q14" s="633"/>
      <c r="R14" s="634">
        <v>380</v>
      </c>
      <c r="S14" s="635"/>
      <c r="T14" s="635"/>
      <c r="U14" s="635"/>
      <c r="V14" s="635"/>
      <c r="W14" s="635"/>
      <c r="X14" s="635"/>
      <c r="Y14" s="636"/>
      <c r="Z14" s="672">
        <v>0</v>
      </c>
      <c r="AA14" s="672"/>
      <c r="AB14" s="672"/>
      <c r="AC14" s="672"/>
      <c r="AD14" s="673">
        <v>380</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13148</v>
      </c>
      <c r="BH14" s="635"/>
      <c r="BI14" s="635"/>
      <c r="BJ14" s="635"/>
      <c r="BK14" s="635"/>
      <c r="BL14" s="635"/>
      <c r="BM14" s="635"/>
      <c r="BN14" s="636"/>
      <c r="BO14" s="672">
        <v>4.5999999999999996</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244350</v>
      </c>
      <c r="CS14" s="635"/>
      <c r="CT14" s="635"/>
      <c r="CU14" s="635"/>
      <c r="CV14" s="635"/>
      <c r="CW14" s="635"/>
      <c r="CX14" s="635"/>
      <c r="CY14" s="636"/>
      <c r="CZ14" s="672">
        <v>7.6</v>
      </c>
      <c r="DA14" s="672"/>
      <c r="DB14" s="672"/>
      <c r="DC14" s="672"/>
      <c r="DD14" s="640">
        <v>82416</v>
      </c>
      <c r="DE14" s="635"/>
      <c r="DF14" s="635"/>
      <c r="DG14" s="635"/>
      <c r="DH14" s="635"/>
      <c r="DI14" s="635"/>
      <c r="DJ14" s="635"/>
      <c r="DK14" s="635"/>
      <c r="DL14" s="635"/>
      <c r="DM14" s="635"/>
      <c r="DN14" s="635"/>
      <c r="DO14" s="635"/>
      <c r="DP14" s="636"/>
      <c r="DQ14" s="640">
        <v>170234</v>
      </c>
      <c r="DR14" s="635"/>
      <c r="DS14" s="635"/>
      <c r="DT14" s="635"/>
      <c r="DU14" s="635"/>
      <c r="DV14" s="635"/>
      <c r="DW14" s="635"/>
      <c r="DX14" s="635"/>
      <c r="DY14" s="635"/>
      <c r="DZ14" s="635"/>
      <c r="EA14" s="635"/>
      <c r="EB14" s="635"/>
      <c r="EC14" s="671"/>
    </row>
    <row r="15" spans="2:143" ht="11.25" customHeight="1" x14ac:dyDescent="0.15">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7069</v>
      </c>
      <c r="BH15" s="635"/>
      <c r="BI15" s="635"/>
      <c r="BJ15" s="635"/>
      <c r="BK15" s="635"/>
      <c r="BL15" s="635"/>
      <c r="BM15" s="635"/>
      <c r="BN15" s="636"/>
      <c r="BO15" s="672">
        <v>2.5</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249181</v>
      </c>
      <c r="CS15" s="635"/>
      <c r="CT15" s="635"/>
      <c r="CU15" s="635"/>
      <c r="CV15" s="635"/>
      <c r="CW15" s="635"/>
      <c r="CX15" s="635"/>
      <c r="CY15" s="636"/>
      <c r="CZ15" s="672">
        <v>7.7</v>
      </c>
      <c r="DA15" s="672"/>
      <c r="DB15" s="672"/>
      <c r="DC15" s="672"/>
      <c r="DD15" s="640">
        <v>76633</v>
      </c>
      <c r="DE15" s="635"/>
      <c r="DF15" s="635"/>
      <c r="DG15" s="635"/>
      <c r="DH15" s="635"/>
      <c r="DI15" s="635"/>
      <c r="DJ15" s="635"/>
      <c r="DK15" s="635"/>
      <c r="DL15" s="635"/>
      <c r="DM15" s="635"/>
      <c r="DN15" s="635"/>
      <c r="DO15" s="635"/>
      <c r="DP15" s="636"/>
      <c r="DQ15" s="640">
        <v>196257</v>
      </c>
      <c r="DR15" s="635"/>
      <c r="DS15" s="635"/>
      <c r="DT15" s="635"/>
      <c r="DU15" s="635"/>
      <c r="DV15" s="635"/>
      <c r="DW15" s="635"/>
      <c r="DX15" s="635"/>
      <c r="DY15" s="635"/>
      <c r="DZ15" s="635"/>
      <c r="EA15" s="635"/>
      <c r="EB15" s="635"/>
      <c r="EC15" s="671"/>
    </row>
    <row r="16" spans="2:143" ht="11.25" customHeight="1" x14ac:dyDescent="0.15">
      <c r="B16" s="631" t="s">
        <v>250</v>
      </c>
      <c r="C16" s="632"/>
      <c r="D16" s="632"/>
      <c r="E16" s="632"/>
      <c r="F16" s="632"/>
      <c r="G16" s="632"/>
      <c r="H16" s="632"/>
      <c r="I16" s="632"/>
      <c r="J16" s="632"/>
      <c r="K16" s="632"/>
      <c r="L16" s="632"/>
      <c r="M16" s="632"/>
      <c r="N16" s="632"/>
      <c r="O16" s="632"/>
      <c r="P16" s="632"/>
      <c r="Q16" s="633"/>
      <c r="R16" s="634">
        <v>4771</v>
      </c>
      <c r="S16" s="635"/>
      <c r="T16" s="635"/>
      <c r="U16" s="635"/>
      <c r="V16" s="635"/>
      <c r="W16" s="635"/>
      <c r="X16" s="635"/>
      <c r="Y16" s="636"/>
      <c r="Z16" s="672">
        <v>0.1</v>
      </c>
      <c r="AA16" s="672"/>
      <c r="AB16" s="672"/>
      <c r="AC16" s="672"/>
      <c r="AD16" s="673">
        <v>4771</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17272</v>
      </c>
      <c r="CS16" s="635"/>
      <c r="CT16" s="635"/>
      <c r="CU16" s="635"/>
      <c r="CV16" s="635"/>
      <c r="CW16" s="635"/>
      <c r="CX16" s="635"/>
      <c r="CY16" s="636"/>
      <c r="CZ16" s="672">
        <v>0.5</v>
      </c>
      <c r="DA16" s="672"/>
      <c r="DB16" s="672"/>
      <c r="DC16" s="672"/>
      <c r="DD16" s="640" t="s">
        <v>122</v>
      </c>
      <c r="DE16" s="635"/>
      <c r="DF16" s="635"/>
      <c r="DG16" s="635"/>
      <c r="DH16" s="635"/>
      <c r="DI16" s="635"/>
      <c r="DJ16" s="635"/>
      <c r="DK16" s="635"/>
      <c r="DL16" s="635"/>
      <c r="DM16" s="635"/>
      <c r="DN16" s="635"/>
      <c r="DO16" s="635"/>
      <c r="DP16" s="636"/>
      <c r="DQ16" s="640">
        <v>5089</v>
      </c>
      <c r="DR16" s="635"/>
      <c r="DS16" s="635"/>
      <c r="DT16" s="635"/>
      <c r="DU16" s="635"/>
      <c r="DV16" s="635"/>
      <c r="DW16" s="635"/>
      <c r="DX16" s="635"/>
      <c r="DY16" s="635"/>
      <c r="DZ16" s="635"/>
      <c r="EA16" s="635"/>
      <c r="EB16" s="635"/>
      <c r="EC16" s="671"/>
    </row>
    <row r="17" spans="2:133" ht="11.25" customHeight="1" x14ac:dyDescent="0.15">
      <c r="B17" s="631" t="s">
        <v>253</v>
      </c>
      <c r="C17" s="632"/>
      <c r="D17" s="632"/>
      <c r="E17" s="632"/>
      <c r="F17" s="632"/>
      <c r="G17" s="632"/>
      <c r="H17" s="632"/>
      <c r="I17" s="632"/>
      <c r="J17" s="632"/>
      <c r="K17" s="632"/>
      <c r="L17" s="632"/>
      <c r="M17" s="632"/>
      <c r="N17" s="632"/>
      <c r="O17" s="632"/>
      <c r="P17" s="632"/>
      <c r="Q17" s="633"/>
      <c r="R17" s="634">
        <v>5942</v>
      </c>
      <c r="S17" s="635"/>
      <c r="T17" s="635"/>
      <c r="U17" s="635"/>
      <c r="V17" s="635"/>
      <c r="W17" s="635"/>
      <c r="X17" s="635"/>
      <c r="Y17" s="636"/>
      <c r="Z17" s="672">
        <v>0.1</v>
      </c>
      <c r="AA17" s="672"/>
      <c r="AB17" s="672"/>
      <c r="AC17" s="672"/>
      <c r="AD17" s="673">
        <v>5942</v>
      </c>
      <c r="AE17" s="673"/>
      <c r="AF17" s="673"/>
      <c r="AG17" s="673"/>
      <c r="AH17" s="673"/>
      <c r="AI17" s="673"/>
      <c r="AJ17" s="673"/>
      <c r="AK17" s="673"/>
      <c r="AL17" s="637">
        <v>0.3</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232510</v>
      </c>
      <c r="CS17" s="635"/>
      <c r="CT17" s="635"/>
      <c r="CU17" s="635"/>
      <c r="CV17" s="635"/>
      <c r="CW17" s="635"/>
      <c r="CX17" s="635"/>
      <c r="CY17" s="636"/>
      <c r="CZ17" s="672">
        <v>7.2</v>
      </c>
      <c r="DA17" s="672"/>
      <c r="DB17" s="672"/>
      <c r="DC17" s="672"/>
      <c r="DD17" s="640" t="s">
        <v>122</v>
      </c>
      <c r="DE17" s="635"/>
      <c r="DF17" s="635"/>
      <c r="DG17" s="635"/>
      <c r="DH17" s="635"/>
      <c r="DI17" s="635"/>
      <c r="DJ17" s="635"/>
      <c r="DK17" s="635"/>
      <c r="DL17" s="635"/>
      <c r="DM17" s="635"/>
      <c r="DN17" s="635"/>
      <c r="DO17" s="635"/>
      <c r="DP17" s="636"/>
      <c r="DQ17" s="640">
        <v>228064</v>
      </c>
      <c r="DR17" s="635"/>
      <c r="DS17" s="635"/>
      <c r="DT17" s="635"/>
      <c r="DU17" s="635"/>
      <c r="DV17" s="635"/>
      <c r="DW17" s="635"/>
      <c r="DX17" s="635"/>
      <c r="DY17" s="635"/>
      <c r="DZ17" s="635"/>
      <c r="EA17" s="635"/>
      <c r="EB17" s="635"/>
      <c r="EC17" s="671"/>
    </row>
    <row r="18" spans="2:133" ht="11.25" customHeight="1" x14ac:dyDescent="0.15">
      <c r="B18" s="631" t="s">
        <v>256</v>
      </c>
      <c r="C18" s="632"/>
      <c r="D18" s="632"/>
      <c r="E18" s="632"/>
      <c r="F18" s="632"/>
      <c r="G18" s="632"/>
      <c r="H18" s="632"/>
      <c r="I18" s="632"/>
      <c r="J18" s="632"/>
      <c r="K18" s="632"/>
      <c r="L18" s="632"/>
      <c r="M18" s="632"/>
      <c r="N18" s="632"/>
      <c r="O18" s="632"/>
      <c r="P18" s="632"/>
      <c r="Q18" s="633"/>
      <c r="R18" s="634">
        <v>1392</v>
      </c>
      <c r="S18" s="635"/>
      <c r="T18" s="635"/>
      <c r="U18" s="635"/>
      <c r="V18" s="635"/>
      <c r="W18" s="635"/>
      <c r="X18" s="635"/>
      <c r="Y18" s="636"/>
      <c r="Z18" s="672">
        <v>0</v>
      </c>
      <c r="AA18" s="672"/>
      <c r="AB18" s="672"/>
      <c r="AC18" s="672"/>
      <c r="AD18" s="673">
        <v>1392</v>
      </c>
      <c r="AE18" s="673"/>
      <c r="AF18" s="673"/>
      <c r="AG18" s="673"/>
      <c r="AH18" s="673"/>
      <c r="AI18" s="673"/>
      <c r="AJ18" s="673"/>
      <c r="AK18" s="673"/>
      <c r="AL18" s="637">
        <v>0.1</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v>69169</v>
      </c>
      <c r="CS18" s="635"/>
      <c r="CT18" s="635"/>
      <c r="CU18" s="635"/>
      <c r="CV18" s="635"/>
      <c r="CW18" s="635"/>
      <c r="CX18" s="635"/>
      <c r="CY18" s="636"/>
      <c r="CZ18" s="672">
        <v>2.1</v>
      </c>
      <c r="DA18" s="672"/>
      <c r="DB18" s="672"/>
      <c r="DC18" s="672"/>
      <c r="DD18" s="640">
        <v>68790</v>
      </c>
      <c r="DE18" s="635"/>
      <c r="DF18" s="635"/>
      <c r="DG18" s="635"/>
      <c r="DH18" s="635"/>
      <c r="DI18" s="635"/>
      <c r="DJ18" s="635"/>
      <c r="DK18" s="635"/>
      <c r="DL18" s="635"/>
      <c r="DM18" s="635"/>
      <c r="DN18" s="635"/>
      <c r="DO18" s="635"/>
      <c r="DP18" s="636"/>
      <c r="DQ18" s="640">
        <v>69169</v>
      </c>
      <c r="DR18" s="635"/>
      <c r="DS18" s="635"/>
      <c r="DT18" s="635"/>
      <c r="DU18" s="635"/>
      <c r="DV18" s="635"/>
      <c r="DW18" s="635"/>
      <c r="DX18" s="635"/>
      <c r="DY18" s="635"/>
      <c r="DZ18" s="635"/>
      <c r="EA18" s="635"/>
      <c r="EB18" s="635"/>
      <c r="EC18" s="671"/>
    </row>
    <row r="19" spans="2:133" ht="11.25" customHeight="1" x14ac:dyDescent="0.15">
      <c r="B19" s="631" t="s">
        <v>259</v>
      </c>
      <c r="C19" s="632"/>
      <c r="D19" s="632"/>
      <c r="E19" s="632"/>
      <c r="F19" s="632"/>
      <c r="G19" s="632"/>
      <c r="H19" s="632"/>
      <c r="I19" s="632"/>
      <c r="J19" s="632"/>
      <c r="K19" s="632"/>
      <c r="L19" s="632"/>
      <c r="M19" s="632"/>
      <c r="N19" s="632"/>
      <c r="O19" s="632"/>
      <c r="P19" s="632"/>
      <c r="Q19" s="633"/>
      <c r="R19" s="634">
        <v>1392</v>
      </c>
      <c r="S19" s="635"/>
      <c r="T19" s="635"/>
      <c r="U19" s="635"/>
      <c r="V19" s="635"/>
      <c r="W19" s="635"/>
      <c r="X19" s="635"/>
      <c r="Y19" s="636"/>
      <c r="Z19" s="672">
        <v>0</v>
      </c>
      <c r="AA19" s="672"/>
      <c r="AB19" s="672"/>
      <c r="AC19" s="672"/>
      <c r="AD19" s="673">
        <v>1392</v>
      </c>
      <c r="AE19" s="673"/>
      <c r="AF19" s="673"/>
      <c r="AG19" s="673"/>
      <c r="AH19" s="673"/>
      <c r="AI19" s="673"/>
      <c r="AJ19" s="673"/>
      <c r="AK19" s="673"/>
      <c r="AL19" s="637">
        <v>0.1</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2045</v>
      </c>
      <c r="BH19" s="635"/>
      <c r="BI19" s="635"/>
      <c r="BJ19" s="635"/>
      <c r="BK19" s="635"/>
      <c r="BL19" s="635"/>
      <c r="BM19" s="635"/>
      <c r="BN19" s="636"/>
      <c r="BO19" s="672">
        <v>0.7</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15">
      <c r="B20" s="701" t="s">
        <v>262</v>
      </c>
      <c r="C20" s="702"/>
      <c r="D20" s="702"/>
      <c r="E20" s="702"/>
      <c r="F20" s="702"/>
      <c r="G20" s="702"/>
      <c r="H20" s="702"/>
      <c r="I20" s="702"/>
      <c r="J20" s="702"/>
      <c r="K20" s="702"/>
      <c r="L20" s="702"/>
      <c r="M20" s="702"/>
      <c r="N20" s="702"/>
      <c r="O20" s="702"/>
      <c r="P20" s="702"/>
      <c r="Q20" s="703"/>
      <c r="R20" s="634" t="s">
        <v>122</v>
      </c>
      <c r="S20" s="635"/>
      <c r="T20" s="635"/>
      <c r="U20" s="635"/>
      <c r="V20" s="635"/>
      <c r="W20" s="635"/>
      <c r="X20" s="635"/>
      <c r="Y20" s="636"/>
      <c r="Z20" s="672" t="s">
        <v>122</v>
      </c>
      <c r="AA20" s="672"/>
      <c r="AB20" s="672"/>
      <c r="AC20" s="672"/>
      <c r="AD20" s="673" t="s">
        <v>122</v>
      </c>
      <c r="AE20" s="673"/>
      <c r="AF20" s="673"/>
      <c r="AG20" s="673"/>
      <c r="AH20" s="673"/>
      <c r="AI20" s="673"/>
      <c r="AJ20" s="673"/>
      <c r="AK20" s="673"/>
      <c r="AL20" s="637" t="s">
        <v>122</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2045</v>
      </c>
      <c r="BH20" s="635"/>
      <c r="BI20" s="635"/>
      <c r="BJ20" s="635"/>
      <c r="BK20" s="635"/>
      <c r="BL20" s="635"/>
      <c r="BM20" s="635"/>
      <c r="BN20" s="636"/>
      <c r="BO20" s="672">
        <v>0.7</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3218992</v>
      </c>
      <c r="CS20" s="635"/>
      <c r="CT20" s="635"/>
      <c r="CU20" s="635"/>
      <c r="CV20" s="635"/>
      <c r="CW20" s="635"/>
      <c r="CX20" s="635"/>
      <c r="CY20" s="636"/>
      <c r="CZ20" s="672">
        <v>100</v>
      </c>
      <c r="DA20" s="672"/>
      <c r="DB20" s="672"/>
      <c r="DC20" s="672"/>
      <c r="DD20" s="640">
        <v>597397</v>
      </c>
      <c r="DE20" s="635"/>
      <c r="DF20" s="635"/>
      <c r="DG20" s="635"/>
      <c r="DH20" s="635"/>
      <c r="DI20" s="635"/>
      <c r="DJ20" s="635"/>
      <c r="DK20" s="635"/>
      <c r="DL20" s="635"/>
      <c r="DM20" s="635"/>
      <c r="DN20" s="635"/>
      <c r="DO20" s="635"/>
      <c r="DP20" s="636"/>
      <c r="DQ20" s="640">
        <v>2429379</v>
      </c>
      <c r="DR20" s="635"/>
      <c r="DS20" s="635"/>
      <c r="DT20" s="635"/>
      <c r="DU20" s="635"/>
      <c r="DV20" s="635"/>
      <c r="DW20" s="635"/>
      <c r="DX20" s="635"/>
      <c r="DY20" s="635"/>
      <c r="DZ20" s="635"/>
      <c r="EA20" s="635"/>
      <c r="EB20" s="635"/>
      <c r="EC20" s="671"/>
    </row>
    <row r="21" spans="2:133" ht="11.25" customHeight="1" x14ac:dyDescent="0.15">
      <c r="B21" s="631" t="s">
        <v>265</v>
      </c>
      <c r="C21" s="632"/>
      <c r="D21" s="632"/>
      <c r="E21" s="632"/>
      <c r="F21" s="632"/>
      <c r="G21" s="632"/>
      <c r="H21" s="632"/>
      <c r="I21" s="632"/>
      <c r="J21" s="632"/>
      <c r="K21" s="632"/>
      <c r="L21" s="632"/>
      <c r="M21" s="632"/>
      <c r="N21" s="632"/>
      <c r="O21" s="632"/>
      <c r="P21" s="632"/>
      <c r="Q21" s="633"/>
      <c r="R21" s="634">
        <v>1963286</v>
      </c>
      <c r="S21" s="635"/>
      <c r="T21" s="635"/>
      <c r="U21" s="635"/>
      <c r="V21" s="635"/>
      <c r="W21" s="635"/>
      <c r="X21" s="635"/>
      <c r="Y21" s="636"/>
      <c r="Z21" s="672">
        <v>46.8</v>
      </c>
      <c r="AA21" s="672"/>
      <c r="AB21" s="672"/>
      <c r="AC21" s="672"/>
      <c r="AD21" s="673">
        <v>1767846</v>
      </c>
      <c r="AE21" s="673"/>
      <c r="AF21" s="673"/>
      <c r="AG21" s="673"/>
      <c r="AH21" s="673"/>
      <c r="AI21" s="673"/>
      <c r="AJ21" s="673"/>
      <c r="AK21" s="673"/>
      <c r="AL21" s="637">
        <v>80.7</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2045</v>
      </c>
      <c r="BH21" s="635"/>
      <c r="BI21" s="635"/>
      <c r="BJ21" s="635"/>
      <c r="BK21" s="635"/>
      <c r="BL21" s="635"/>
      <c r="BM21" s="635"/>
      <c r="BN21" s="636"/>
      <c r="BO21" s="672">
        <v>0.7</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267</v>
      </c>
      <c r="C22" s="632"/>
      <c r="D22" s="632"/>
      <c r="E22" s="632"/>
      <c r="F22" s="632"/>
      <c r="G22" s="632"/>
      <c r="H22" s="632"/>
      <c r="I22" s="632"/>
      <c r="J22" s="632"/>
      <c r="K22" s="632"/>
      <c r="L22" s="632"/>
      <c r="M22" s="632"/>
      <c r="N22" s="632"/>
      <c r="O22" s="632"/>
      <c r="P22" s="632"/>
      <c r="Q22" s="633"/>
      <c r="R22" s="634">
        <v>1767846</v>
      </c>
      <c r="S22" s="635"/>
      <c r="T22" s="635"/>
      <c r="U22" s="635"/>
      <c r="V22" s="635"/>
      <c r="W22" s="635"/>
      <c r="X22" s="635"/>
      <c r="Y22" s="636"/>
      <c r="Z22" s="672">
        <v>42.1</v>
      </c>
      <c r="AA22" s="672"/>
      <c r="AB22" s="672"/>
      <c r="AC22" s="672"/>
      <c r="AD22" s="673">
        <v>1767846</v>
      </c>
      <c r="AE22" s="673"/>
      <c r="AF22" s="673"/>
      <c r="AG22" s="673"/>
      <c r="AH22" s="673"/>
      <c r="AI22" s="673"/>
      <c r="AJ22" s="673"/>
      <c r="AK22" s="673"/>
      <c r="AL22" s="637">
        <v>80.7</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270</v>
      </c>
      <c r="C23" s="632"/>
      <c r="D23" s="632"/>
      <c r="E23" s="632"/>
      <c r="F23" s="632"/>
      <c r="G23" s="632"/>
      <c r="H23" s="632"/>
      <c r="I23" s="632"/>
      <c r="J23" s="632"/>
      <c r="K23" s="632"/>
      <c r="L23" s="632"/>
      <c r="M23" s="632"/>
      <c r="N23" s="632"/>
      <c r="O23" s="632"/>
      <c r="P23" s="632"/>
      <c r="Q23" s="633"/>
      <c r="R23" s="634">
        <v>195440</v>
      </c>
      <c r="S23" s="635"/>
      <c r="T23" s="635"/>
      <c r="U23" s="635"/>
      <c r="V23" s="635"/>
      <c r="W23" s="635"/>
      <c r="X23" s="635"/>
      <c r="Y23" s="636"/>
      <c r="Z23" s="672">
        <v>4.7</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15">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1108117</v>
      </c>
      <c r="CS24" s="690"/>
      <c r="CT24" s="690"/>
      <c r="CU24" s="690"/>
      <c r="CV24" s="690"/>
      <c r="CW24" s="690"/>
      <c r="CX24" s="690"/>
      <c r="CY24" s="715"/>
      <c r="CZ24" s="716">
        <v>34.4</v>
      </c>
      <c r="DA24" s="698"/>
      <c r="DB24" s="698"/>
      <c r="DC24" s="718"/>
      <c r="DD24" s="714">
        <v>936662</v>
      </c>
      <c r="DE24" s="690"/>
      <c r="DF24" s="690"/>
      <c r="DG24" s="690"/>
      <c r="DH24" s="690"/>
      <c r="DI24" s="690"/>
      <c r="DJ24" s="690"/>
      <c r="DK24" s="715"/>
      <c r="DL24" s="714">
        <v>881273</v>
      </c>
      <c r="DM24" s="690"/>
      <c r="DN24" s="690"/>
      <c r="DO24" s="690"/>
      <c r="DP24" s="690"/>
      <c r="DQ24" s="690"/>
      <c r="DR24" s="690"/>
      <c r="DS24" s="690"/>
      <c r="DT24" s="690"/>
      <c r="DU24" s="690"/>
      <c r="DV24" s="715"/>
      <c r="DW24" s="716">
        <v>40.200000000000003</v>
      </c>
      <c r="DX24" s="698"/>
      <c r="DY24" s="698"/>
      <c r="DZ24" s="698"/>
      <c r="EA24" s="698"/>
      <c r="EB24" s="698"/>
      <c r="EC24" s="717"/>
    </row>
    <row r="25" spans="2:133" ht="11.25" customHeight="1" x14ac:dyDescent="0.15">
      <c r="B25" s="631" t="s">
        <v>280</v>
      </c>
      <c r="C25" s="632"/>
      <c r="D25" s="632"/>
      <c r="E25" s="632"/>
      <c r="F25" s="632"/>
      <c r="G25" s="632"/>
      <c r="H25" s="632"/>
      <c r="I25" s="632"/>
      <c r="J25" s="632"/>
      <c r="K25" s="632"/>
      <c r="L25" s="632"/>
      <c r="M25" s="632"/>
      <c r="N25" s="632"/>
      <c r="O25" s="632"/>
      <c r="P25" s="632"/>
      <c r="Q25" s="633"/>
      <c r="R25" s="634">
        <v>2378607</v>
      </c>
      <c r="S25" s="635"/>
      <c r="T25" s="635"/>
      <c r="U25" s="635"/>
      <c r="V25" s="635"/>
      <c r="W25" s="635"/>
      <c r="X25" s="635"/>
      <c r="Y25" s="636"/>
      <c r="Z25" s="672">
        <v>56.7</v>
      </c>
      <c r="AA25" s="672"/>
      <c r="AB25" s="672"/>
      <c r="AC25" s="672"/>
      <c r="AD25" s="673">
        <v>2183167</v>
      </c>
      <c r="AE25" s="673"/>
      <c r="AF25" s="673"/>
      <c r="AG25" s="673"/>
      <c r="AH25" s="673"/>
      <c r="AI25" s="673"/>
      <c r="AJ25" s="673"/>
      <c r="AK25" s="673"/>
      <c r="AL25" s="637">
        <v>99.7</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574787</v>
      </c>
      <c r="CS25" s="647"/>
      <c r="CT25" s="647"/>
      <c r="CU25" s="647"/>
      <c r="CV25" s="647"/>
      <c r="CW25" s="647"/>
      <c r="CX25" s="647"/>
      <c r="CY25" s="648"/>
      <c r="CZ25" s="637">
        <v>17.899999999999999</v>
      </c>
      <c r="DA25" s="649"/>
      <c r="DB25" s="649"/>
      <c r="DC25" s="650"/>
      <c r="DD25" s="640">
        <v>547541</v>
      </c>
      <c r="DE25" s="647"/>
      <c r="DF25" s="647"/>
      <c r="DG25" s="647"/>
      <c r="DH25" s="647"/>
      <c r="DI25" s="647"/>
      <c r="DJ25" s="647"/>
      <c r="DK25" s="648"/>
      <c r="DL25" s="640">
        <v>547207</v>
      </c>
      <c r="DM25" s="647"/>
      <c r="DN25" s="647"/>
      <c r="DO25" s="647"/>
      <c r="DP25" s="647"/>
      <c r="DQ25" s="647"/>
      <c r="DR25" s="647"/>
      <c r="DS25" s="647"/>
      <c r="DT25" s="647"/>
      <c r="DU25" s="647"/>
      <c r="DV25" s="648"/>
      <c r="DW25" s="637">
        <v>25</v>
      </c>
      <c r="DX25" s="649"/>
      <c r="DY25" s="649"/>
      <c r="DZ25" s="649"/>
      <c r="EA25" s="649"/>
      <c r="EB25" s="649"/>
      <c r="EC25" s="661"/>
    </row>
    <row r="26" spans="2:133" ht="11.25" customHeight="1" x14ac:dyDescent="0.15">
      <c r="B26" s="631" t="s">
        <v>283</v>
      </c>
      <c r="C26" s="632"/>
      <c r="D26" s="632"/>
      <c r="E26" s="632"/>
      <c r="F26" s="632"/>
      <c r="G26" s="632"/>
      <c r="H26" s="632"/>
      <c r="I26" s="632"/>
      <c r="J26" s="632"/>
      <c r="K26" s="632"/>
      <c r="L26" s="632"/>
      <c r="M26" s="632"/>
      <c r="N26" s="632"/>
      <c r="O26" s="632"/>
      <c r="P26" s="632"/>
      <c r="Q26" s="633"/>
      <c r="R26" s="634">
        <v>560</v>
      </c>
      <c r="S26" s="635"/>
      <c r="T26" s="635"/>
      <c r="U26" s="635"/>
      <c r="V26" s="635"/>
      <c r="W26" s="635"/>
      <c r="X26" s="635"/>
      <c r="Y26" s="636"/>
      <c r="Z26" s="672">
        <v>0</v>
      </c>
      <c r="AA26" s="672"/>
      <c r="AB26" s="672"/>
      <c r="AC26" s="672"/>
      <c r="AD26" s="673">
        <v>560</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279705</v>
      </c>
      <c r="CS26" s="635"/>
      <c r="CT26" s="635"/>
      <c r="CU26" s="635"/>
      <c r="CV26" s="635"/>
      <c r="CW26" s="635"/>
      <c r="CX26" s="635"/>
      <c r="CY26" s="636"/>
      <c r="CZ26" s="637">
        <v>8.6999999999999993</v>
      </c>
      <c r="DA26" s="649"/>
      <c r="DB26" s="649"/>
      <c r="DC26" s="650"/>
      <c r="DD26" s="640">
        <v>269353</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15">
      <c r="B27" s="631" t="s">
        <v>286</v>
      </c>
      <c r="C27" s="632"/>
      <c r="D27" s="632"/>
      <c r="E27" s="632"/>
      <c r="F27" s="632"/>
      <c r="G27" s="632"/>
      <c r="H27" s="632"/>
      <c r="I27" s="632"/>
      <c r="J27" s="632"/>
      <c r="K27" s="632"/>
      <c r="L27" s="632"/>
      <c r="M27" s="632"/>
      <c r="N27" s="632"/>
      <c r="O27" s="632"/>
      <c r="P27" s="632"/>
      <c r="Q27" s="633"/>
      <c r="R27" s="634">
        <v>15784</v>
      </c>
      <c r="S27" s="635"/>
      <c r="T27" s="635"/>
      <c r="U27" s="635"/>
      <c r="V27" s="635"/>
      <c r="W27" s="635"/>
      <c r="X27" s="635"/>
      <c r="Y27" s="636"/>
      <c r="Z27" s="672">
        <v>0.4</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284292</v>
      </c>
      <c r="BH27" s="635"/>
      <c r="BI27" s="635"/>
      <c r="BJ27" s="635"/>
      <c r="BK27" s="635"/>
      <c r="BL27" s="635"/>
      <c r="BM27" s="635"/>
      <c r="BN27" s="636"/>
      <c r="BO27" s="672">
        <v>100</v>
      </c>
      <c r="BP27" s="672"/>
      <c r="BQ27" s="672"/>
      <c r="BR27" s="672"/>
      <c r="BS27" s="673">
        <v>2543</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300820</v>
      </c>
      <c r="CS27" s="647"/>
      <c r="CT27" s="647"/>
      <c r="CU27" s="647"/>
      <c r="CV27" s="647"/>
      <c r="CW27" s="647"/>
      <c r="CX27" s="647"/>
      <c r="CY27" s="648"/>
      <c r="CZ27" s="637">
        <v>9.3000000000000007</v>
      </c>
      <c r="DA27" s="649"/>
      <c r="DB27" s="649"/>
      <c r="DC27" s="650"/>
      <c r="DD27" s="640">
        <v>161057</v>
      </c>
      <c r="DE27" s="647"/>
      <c r="DF27" s="647"/>
      <c r="DG27" s="647"/>
      <c r="DH27" s="647"/>
      <c r="DI27" s="647"/>
      <c r="DJ27" s="647"/>
      <c r="DK27" s="648"/>
      <c r="DL27" s="640">
        <v>106002</v>
      </c>
      <c r="DM27" s="647"/>
      <c r="DN27" s="647"/>
      <c r="DO27" s="647"/>
      <c r="DP27" s="647"/>
      <c r="DQ27" s="647"/>
      <c r="DR27" s="647"/>
      <c r="DS27" s="647"/>
      <c r="DT27" s="647"/>
      <c r="DU27" s="647"/>
      <c r="DV27" s="648"/>
      <c r="DW27" s="637">
        <v>4.8</v>
      </c>
      <c r="DX27" s="649"/>
      <c r="DY27" s="649"/>
      <c r="DZ27" s="649"/>
      <c r="EA27" s="649"/>
      <c r="EB27" s="649"/>
      <c r="EC27" s="661"/>
    </row>
    <row r="28" spans="2:133" ht="11.25" customHeight="1" x14ac:dyDescent="0.15">
      <c r="B28" s="631" t="s">
        <v>289</v>
      </c>
      <c r="C28" s="632"/>
      <c r="D28" s="632"/>
      <c r="E28" s="632"/>
      <c r="F28" s="632"/>
      <c r="G28" s="632"/>
      <c r="H28" s="632"/>
      <c r="I28" s="632"/>
      <c r="J28" s="632"/>
      <c r="K28" s="632"/>
      <c r="L28" s="632"/>
      <c r="M28" s="632"/>
      <c r="N28" s="632"/>
      <c r="O28" s="632"/>
      <c r="P28" s="632"/>
      <c r="Q28" s="633"/>
      <c r="R28" s="634">
        <v>48979</v>
      </c>
      <c r="S28" s="635"/>
      <c r="T28" s="635"/>
      <c r="U28" s="635"/>
      <c r="V28" s="635"/>
      <c r="W28" s="635"/>
      <c r="X28" s="635"/>
      <c r="Y28" s="636"/>
      <c r="Z28" s="672">
        <v>1.2</v>
      </c>
      <c r="AA28" s="672"/>
      <c r="AB28" s="672"/>
      <c r="AC28" s="672"/>
      <c r="AD28" s="673" t="s">
        <v>122</v>
      </c>
      <c r="AE28" s="673"/>
      <c r="AF28" s="673"/>
      <c r="AG28" s="673"/>
      <c r="AH28" s="673"/>
      <c r="AI28" s="673"/>
      <c r="AJ28" s="673"/>
      <c r="AK28" s="673"/>
      <c r="AL28" s="637" t="s">
        <v>122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232510</v>
      </c>
      <c r="CS28" s="635"/>
      <c r="CT28" s="635"/>
      <c r="CU28" s="635"/>
      <c r="CV28" s="635"/>
      <c r="CW28" s="635"/>
      <c r="CX28" s="635"/>
      <c r="CY28" s="636"/>
      <c r="CZ28" s="637">
        <v>7.2</v>
      </c>
      <c r="DA28" s="649"/>
      <c r="DB28" s="649"/>
      <c r="DC28" s="650"/>
      <c r="DD28" s="640">
        <v>228064</v>
      </c>
      <c r="DE28" s="635"/>
      <c r="DF28" s="635"/>
      <c r="DG28" s="635"/>
      <c r="DH28" s="635"/>
      <c r="DI28" s="635"/>
      <c r="DJ28" s="635"/>
      <c r="DK28" s="636"/>
      <c r="DL28" s="640">
        <v>228064</v>
      </c>
      <c r="DM28" s="635"/>
      <c r="DN28" s="635"/>
      <c r="DO28" s="635"/>
      <c r="DP28" s="635"/>
      <c r="DQ28" s="635"/>
      <c r="DR28" s="635"/>
      <c r="DS28" s="635"/>
      <c r="DT28" s="635"/>
      <c r="DU28" s="635"/>
      <c r="DV28" s="636"/>
      <c r="DW28" s="637">
        <v>10.4</v>
      </c>
      <c r="DX28" s="649"/>
      <c r="DY28" s="649"/>
      <c r="DZ28" s="649"/>
      <c r="EA28" s="649"/>
      <c r="EB28" s="649"/>
      <c r="EC28" s="661"/>
    </row>
    <row r="29" spans="2:133" ht="11.25" customHeight="1" x14ac:dyDescent="0.15">
      <c r="B29" s="631" t="s">
        <v>291</v>
      </c>
      <c r="C29" s="632"/>
      <c r="D29" s="632"/>
      <c r="E29" s="632"/>
      <c r="F29" s="632"/>
      <c r="G29" s="632"/>
      <c r="H29" s="632"/>
      <c r="I29" s="632"/>
      <c r="J29" s="632"/>
      <c r="K29" s="632"/>
      <c r="L29" s="632"/>
      <c r="M29" s="632"/>
      <c r="N29" s="632"/>
      <c r="O29" s="632"/>
      <c r="P29" s="632"/>
      <c r="Q29" s="633"/>
      <c r="R29" s="634">
        <v>8446</v>
      </c>
      <c r="S29" s="635"/>
      <c r="T29" s="635"/>
      <c r="U29" s="635"/>
      <c r="V29" s="635"/>
      <c r="W29" s="635"/>
      <c r="X29" s="635"/>
      <c r="Y29" s="636"/>
      <c r="Z29" s="672">
        <v>0.2</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232510</v>
      </c>
      <c r="CS29" s="647"/>
      <c r="CT29" s="647"/>
      <c r="CU29" s="647"/>
      <c r="CV29" s="647"/>
      <c r="CW29" s="647"/>
      <c r="CX29" s="647"/>
      <c r="CY29" s="648"/>
      <c r="CZ29" s="637">
        <v>7.2</v>
      </c>
      <c r="DA29" s="649"/>
      <c r="DB29" s="649"/>
      <c r="DC29" s="650"/>
      <c r="DD29" s="640">
        <v>228064</v>
      </c>
      <c r="DE29" s="647"/>
      <c r="DF29" s="647"/>
      <c r="DG29" s="647"/>
      <c r="DH29" s="647"/>
      <c r="DI29" s="647"/>
      <c r="DJ29" s="647"/>
      <c r="DK29" s="648"/>
      <c r="DL29" s="640">
        <v>228064</v>
      </c>
      <c r="DM29" s="647"/>
      <c r="DN29" s="647"/>
      <c r="DO29" s="647"/>
      <c r="DP29" s="647"/>
      <c r="DQ29" s="647"/>
      <c r="DR29" s="647"/>
      <c r="DS29" s="647"/>
      <c r="DT29" s="647"/>
      <c r="DU29" s="647"/>
      <c r="DV29" s="648"/>
      <c r="DW29" s="637">
        <v>10.4</v>
      </c>
      <c r="DX29" s="649"/>
      <c r="DY29" s="649"/>
      <c r="DZ29" s="649"/>
      <c r="EA29" s="649"/>
      <c r="EB29" s="649"/>
      <c r="EC29" s="661"/>
    </row>
    <row r="30" spans="2:133" ht="11.25" customHeight="1" x14ac:dyDescent="0.15">
      <c r="B30" s="631" t="s">
        <v>293</v>
      </c>
      <c r="C30" s="632"/>
      <c r="D30" s="632"/>
      <c r="E30" s="632"/>
      <c r="F30" s="632"/>
      <c r="G30" s="632"/>
      <c r="H30" s="632"/>
      <c r="I30" s="632"/>
      <c r="J30" s="632"/>
      <c r="K30" s="632"/>
      <c r="L30" s="632"/>
      <c r="M30" s="632"/>
      <c r="N30" s="632"/>
      <c r="O30" s="632"/>
      <c r="P30" s="632"/>
      <c r="Q30" s="633"/>
      <c r="R30" s="634">
        <v>304711</v>
      </c>
      <c r="S30" s="635"/>
      <c r="T30" s="635"/>
      <c r="U30" s="635"/>
      <c r="V30" s="635"/>
      <c r="W30" s="635"/>
      <c r="X30" s="635"/>
      <c r="Y30" s="636"/>
      <c r="Z30" s="672">
        <v>7.3</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9"/>
      <c r="BI30" s="709"/>
      <c r="BJ30" s="709"/>
      <c r="BK30" s="709"/>
      <c r="BL30" s="709"/>
      <c r="BM30" s="709"/>
      <c r="BN30" s="709"/>
      <c r="BO30" s="709"/>
      <c r="BP30" s="709"/>
      <c r="BQ30" s="710"/>
      <c r="BR30" s="686" t="s">
        <v>295</v>
      </c>
      <c r="BS30" s="709"/>
      <c r="BT30" s="709"/>
      <c r="BU30" s="709"/>
      <c r="BV30" s="709"/>
      <c r="BW30" s="709"/>
      <c r="BX30" s="709"/>
      <c r="BY30" s="709"/>
      <c r="BZ30" s="709"/>
      <c r="CA30" s="709"/>
      <c r="CB30" s="710"/>
      <c r="CD30" s="655"/>
      <c r="CE30" s="656"/>
      <c r="CF30" s="631" t="s">
        <v>296</v>
      </c>
      <c r="CG30" s="632"/>
      <c r="CH30" s="632"/>
      <c r="CI30" s="632"/>
      <c r="CJ30" s="632"/>
      <c r="CK30" s="632"/>
      <c r="CL30" s="632"/>
      <c r="CM30" s="632"/>
      <c r="CN30" s="632"/>
      <c r="CO30" s="632"/>
      <c r="CP30" s="632"/>
      <c r="CQ30" s="633"/>
      <c r="CR30" s="634">
        <v>227416</v>
      </c>
      <c r="CS30" s="635"/>
      <c r="CT30" s="635"/>
      <c r="CU30" s="635"/>
      <c r="CV30" s="635"/>
      <c r="CW30" s="635"/>
      <c r="CX30" s="635"/>
      <c r="CY30" s="636"/>
      <c r="CZ30" s="637">
        <v>7.1</v>
      </c>
      <c r="DA30" s="649"/>
      <c r="DB30" s="649"/>
      <c r="DC30" s="650"/>
      <c r="DD30" s="640">
        <v>222970</v>
      </c>
      <c r="DE30" s="635"/>
      <c r="DF30" s="635"/>
      <c r="DG30" s="635"/>
      <c r="DH30" s="635"/>
      <c r="DI30" s="635"/>
      <c r="DJ30" s="635"/>
      <c r="DK30" s="636"/>
      <c r="DL30" s="640">
        <v>222970</v>
      </c>
      <c r="DM30" s="635"/>
      <c r="DN30" s="635"/>
      <c r="DO30" s="635"/>
      <c r="DP30" s="635"/>
      <c r="DQ30" s="635"/>
      <c r="DR30" s="635"/>
      <c r="DS30" s="635"/>
      <c r="DT30" s="635"/>
      <c r="DU30" s="635"/>
      <c r="DV30" s="636"/>
      <c r="DW30" s="637">
        <v>10.199999999999999</v>
      </c>
      <c r="DX30" s="649"/>
      <c r="DY30" s="649"/>
      <c r="DZ30" s="649"/>
      <c r="EA30" s="649"/>
      <c r="EB30" s="649"/>
      <c r="EC30" s="661"/>
    </row>
    <row r="31" spans="2:133" ht="11.25" customHeight="1" x14ac:dyDescent="0.15">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4" t="s">
        <v>298</v>
      </c>
      <c r="AQ31" s="705"/>
      <c r="AR31" s="705"/>
      <c r="AS31" s="705"/>
      <c r="AT31" s="706" t="s">
        <v>299</v>
      </c>
      <c r="AU31" s="212"/>
      <c r="AV31" s="212"/>
      <c r="AW31" s="212"/>
      <c r="AX31" s="692" t="s">
        <v>177</v>
      </c>
      <c r="AY31" s="693"/>
      <c r="AZ31" s="693"/>
      <c r="BA31" s="693"/>
      <c r="BB31" s="693"/>
      <c r="BC31" s="693"/>
      <c r="BD31" s="693"/>
      <c r="BE31" s="693"/>
      <c r="BF31" s="694"/>
      <c r="BG31" s="696">
        <v>98.8</v>
      </c>
      <c r="BH31" s="697"/>
      <c r="BI31" s="697"/>
      <c r="BJ31" s="697"/>
      <c r="BK31" s="697"/>
      <c r="BL31" s="697"/>
      <c r="BM31" s="698">
        <v>95.8</v>
      </c>
      <c r="BN31" s="697"/>
      <c r="BO31" s="697"/>
      <c r="BP31" s="697"/>
      <c r="BQ31" s="699"/>
      <c r="BR31" s="696">
        <v>99</v>
      </c>
      <c r="BS31" s="697"/>
      <c r="BT31" s="697"/>
      <c r="BU31" s="697"/>
      <c r="BV31" s="697"/>
      <c r="BW31" s="697"/>
      <c r="BX31" s="698">
        <v>95.9</v>
      </c>
      <c r="BY31" s="697"/>
      <c r="BZ31" s="697"/>
      <c r="CA31" s="697"/>
      <c r="CB31" s="699"/>
      <c r="CD31" s="655"/>
      <c r="CE31" s="656"/>
      <c r="CF31" s="631" t="s">
        <v>300</v>
      </c>
      <c r="CG31" s="632"/>
      <c r="CH31" s="632"/>
      <c r="CI31" s="632"/>
      <c r="CJ31" s="632"/>
      <c r="CK31" s="632"/>
      <c r="CL31" s="632"/>
      <c r="CM31" s="632"/>
      <c r="CN31" s="632"/>
      <c r="CO31" s="632"/>
      <c r="CP31" s="632"/>
      <c r="CQ31" s="633"/>
      <c r="CR31" s="634">
        <v>5094</v>
      </c>
      <c r="CS31" s="647"/>
      <c r="CT31" s="647"/>
      <c r="CU31" s="647"/>
      <c r="CV31" s="647"/>
      <c r="CW31" s="647"/>
      <c r="CX31" s="647"/>
      <c r="CY31" s="648"/>
      <c r="CZ31" s="637">
        <v>0.2</v>
      </c>
      <c r="DA31" s="649"/>
      <c r="DB31" s="649"/>
      <c r="DC31" s="650"/>
      <c r="DD31" s="640">
        <v>5094</v>
      </c>
      <c r="DE31" s="647"/>
      <c r="DF31" s="647"/>
      <c r="DG31" s="647"/>
      <c r="DH31" s="647"/>
      <c r="DI31" s="647"/>
      <c r="DJ31" s="647"/>
      <c r="DK31" s="648"/>
      <c r="DL31" s="640">
        <v>5094</v>
      </c>
      <c r="DM31" s="647"/>
      <c r="DN31" s="647"/>
      <c r="DO31" s="647"/>
      <c r="DP31" s="647"/>
      <c r="DQ31" s="647"/>
      <c r="DR31" s="647"/>
      <c r="DS31" s="647"/>
      <c r="DT31" s="647"/>
      <c r="DU31" s="647"/>
      <c r="DV31" s="648"/>
      <c r="DW31" s="637">
        <v>0.2</v>
      </c>
      <c r="DX31" s="649"/>
      <c r="DY31" s="649"/>
      <c r="DZ31" s="649"/>
      <c r="EA31" s="649"/>
      <c r="EB31" s="649"/>
      <c r="EC31" s="661"/>
    </row>
    <row r="32" spans="2:133" ht="11.25" customHeight="1" x14ac:dyDescent="0.15">
      <c r="B32" s="631" t="s">
        <v>301</v>
      </c>
      <c r="C32" s="632"/>
      <c r="D32" s="632"/>
      <c r="E32" s="632"/>
      <c r="F32" s="632"/>
      <c r="G32" s="632"/>
      <c r="H32" s="632"/>
      <c r="I32" s="632"/>
      <c r="J32" s="632"/>
      <c r="K32" s="632"/>
      <c r="L32" s="632"/>
      <c r="M32" s="632"/>
      <c r="N32" s="632"/>
      <c r="O32" s="632"/>
      <c r="P32" s="632"/>
      <c r="Q32" s="633"/>
      <c r="R32" s="634">
        <v>172031</v>
      </c>
      <c r="S32" s="635"/>
      <c r="T32" s="635"/>
      <c r="U32" s="635"/>
      <c r="V32" s="635"/>
      <c r="W32" s="635"/>
      <c r="X32" s="635"/>
      <c r="Y32" s="636"/>
      <c r="Z32" s="672">
        <v>4.0999999999999996</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7"/>
      <c r="AU32" s="208" t="s">
        <v>302</v>
      </c>
      <c r="AX32" s="631" t="s">
        <v>303</v>
      </c>
      <c r="AY32" s="632"/>
      <c r="AZ32" s="632"/>
      <c r="BA32" s="632"/>
      <c r="BB32" s="632"/>
      <c r="BC32" s="632"/>
      <c r="BD32" s="632"/>
      <c r="BE32" s="632"/>
      <c r="BF32" s="633"/>
      <c r="BG32" s="700">
        <v>99.6</v>
      </c>
      <c r="BH32" s="647"/>
      <c r="BI32" s="647"/>
      <c r="BJ32" s="647"/>
      <c r="BK32" s="647"/>
      <c r="BL32" s="647"/>
      <c r="BM32" s="638">
        <v>98.7</v>
      </c>
      <c r="BN32" s="647"/>
      <c r="BO32" s="647"/>
      <c r="BP32" s="647"/>
      <c r="BQ32" s="670"/>
      <c r="BR32" s="700">
        <v>99.7</v>
      </c>
      <c r="BS32" s="647"/>
      <c r="BT32" s="647"/>
      <c r="BU32" s="647"/>
      <c r="BV32" s="647"/>
      <c r="BW32" s="647"/>
      <c r="BX32" s="638">
        <v>98.4</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15">
      <c r="B33" s="631" t="s">
        <v>305</v>
      </c>
      <c r="C33" s="632"/>
      <c r="D33" s="632"/>
      <c r="E33" s="632"/>
      <c r="F33" s="632"/>
      <c r="G33" s="632"/>
      <c r="H33" s="632"/>
      <c r="I33" s="632"/>
      <c r="J33" s="632"/>
      <c r="K33" s="632"/>
      <c r="L33" s="632"/>
      <c r="M33" s="632"/>
      <c r="N33" s="632"/>
      <c r="O33" s="632"/>
      <c r="P33" s="632"/>
      <c r="Q33" s="633"/>
      <c r="R33" s="634">
        <v>18335</v>
      </c>
      <c r="S33" s="635"/>
      <c r="T33" s="635"/>
      <c r="U33" s="635"/>
      <c r="V33" s="635"/>
      <c r="W33" s="635"/>
      <c r="X33" s="635"/>
      <c r="Y33" s="636"/>
      <c r="Z33" s="672">
        <v>0.4</v>
      </c>
      <c r="AA33" s="672"/>
      <c r="AB33" s="672"/>
      <c r="AC33" s="672"/>
      <c r="AD33" s="673">
        <v>5497</v>
      </c>
      <c r="AE33" s="673"/>
      <c r="AF33" s="673"/>
      <c r="AG33" s="673"/>
      <c r="AH33" s="673"/>
      <c r="AI33" s="673"/>
      <c r="AJ33" s="673"/>
      <c r="AK33" s="673"/>
      <c r="AL33" s="637">
        <v>0.3</v>
      </c>
      <c r="AM33" s="638"/>
      <c r="AN33" s="638"/>
      <c r="AO33" s="674"/>
      <c r="AP33" s="677"/>
      <c r="AQ33" s="678"/>
      <c r="AR33" s="678"/>
      <c r="AS33" s="678"/>
      <c r="AT33" s="708"/>
      <c r="AU33" s="213"/>
      <c r="AV33" s="213"/>
      <c r="AW33" s="213"/>
      <c r="AX33" s="615" t="s">
        <v>306</v>
      </c>
      <c r="AY33" s="616"/>
      <c r="AZ33" s="616"/>
      <c r="BA33" s="616"/>
      <c r="BB33" s="616"/>
      <c r="BC33" s="616"/>
      <c r="BD33" s="616"/>
      <c r="BE33" s="616"/>
      <c r="BF33" s="617"/>
      <c r="BG33" s="695">
        <v>98.1</v>
      </c>
      <c r="BH33" s="619"/>
      <c r="BI33" s="619"/>
      <c r="BJ33" s="619"/>
      <c r="BK33" s="619"/>
      <c r="BL33" s="619"/>
      <c r="BM33" s="665">
        <v>93.5</v>
      </c>
      <c r="BN33" s="619"/>
      <c r="BO33" s="619"/>
      <c r="BP33" s="619"/>
      <c r="BQ33" s="682"/>
      <c r="BR33" s="695">
        <v>98.4</v>
      </c>
      <c r="BS33" s="619"/>
      <c r="BT33" s="619"/>
      <c r="BU33" s="619"/>
      <c r="BV33" s="619"/>
      <c r="BW33" s="619"/>
      <c r="BX33" s="665">
        <v>93.8</v>
      </c>
      <c r="BY33" s="619"/>
      <c r="BZ33" s="619"/>
      <c r="CA33" s="619"/>
      <c r="CB33" s="682"/>
      <c r="CD33" s="631" t="s">
        <v>307</v>
      </c>
      <c r="CE33" s="632"/>
      <c r="CF33" s="632"/>
      <c r="CG33" s="632"/>
      <c r="CH33" s="632"/>
      <c r="CI33" s="632"/>
      <c r="CJ33" s="632"/>
      <c r="CK33" s="632"/>
      <c r="CL33" s="632"/>
      <c r="CM33" s="632"/>
      <c r="CN33" s="632"/>
      <c r="CO33" s="632"/>
      <c r="CP33" s="632"/>
      <c r="CQ33" s="633"/>
      <c r="CR33" s="634">
        <v>1496206</v>
      </c>
      <c r="CS33" s="647"/>
      <c r="CT33" s="647"/>
      <c r="CU33" s="647"/>
      <c r="CV33" s="647"/>
      <c r="CW33" s="647"/>
      <c r="CX33" s="647"/>
      <c r="CY33" s="648"/>
      <c r="CZ33" s="637">
        <v>46.5</v>
      </c>
      <c r="DA33" s="649"/>
      <c r="DB33" s="649"/>
      <c r="DC33" s="650"/>
      <c r="DD33" s="640">
        <v>1217800</v>
      </c>
      <c r="DE33" s="647"/>
      <c r="DF33" s="647"/>
      <c r="DG33" s="647"/>
      <c r="DH33" s="647"/>
      <c r="DI33" s="647"/>
      <c r="DJ33" s="647"/>
      <c r="DK33" s="648"/>
      <c r="DL33" s="640">
        <v>846399</v>
      </c>
      <c r="DM33" s="647"/>
      <c r="DN33" s="647"/>
      <c r="DO33" s="647"/>
      <c r="DP33" s="647"/>
      <c r="DQ33" s="647"/>
      <c r="DR33" s="647"/>
      <c r="DS33" s="647"/>
      <c r="DT33" s="647"/>
      <c r="DU33" s="647"/>
      <c r="DV33" s="648"/>
      <c r="DW33" s="637">
        <v>38.6</v>
      </c>
      <c r="DX33" s="649"/>
      <c r="DY33" s="649"/>
      <c r="DZ33" s="649"/>
      <c r="EA33" s="649"/>
      <c r="EB33" s="649"/>
      <c r="EC33" s="661"/>
    </row>
    <row r="34" spans="2:133" ht="11.25" customHeight="1" x14ac:dyDescent="0.15">
      <c r="B34" s="631" t="s">
        <v>308</v>
      </c>
      <c r="C34" s="632"/>
      <c r="D34" s="632"/>
      <c r="E34" s="632"/>
      <c r="F34" s="632"/>
      <c r="G34" s="632"/>
      <c r="H34" s="632"/>
      <c r="I34" s="632"/>
      <c r="J34" s="632"/>
      <c r="K34" s="632"/>
      <c r="L34" s="632"/>
      <c r="M34" s="632"/>
      <c r="N34" s="632"/>
      <c r="O34" s="632"/>
      <c r="P34" s="632"/>
      <c r="Q34" s="633"/>
      <c r="R34" s="634">
        <v>4732</v>
      </c>
      <c r="S34" s="635"/>
      <c r="T34" s="635"/>
      <c r="U34" s="635"/>
      <c r="V34" s="635"/>
      <c r="W34" s="635"/>
      <c r="X34" s="635"/>
      <c r="Y34" s="636"/>
      <c r="Z34" s="672">
        <v>0.1</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690119</v>
      </c>
      <c r="CS34" s="635"/>
      <c r="CT34" s="635"/>
      <c r="CU34" s="635"/>
      <c r="CV34" s="635"/>
      <c r="CW34" s="635"/>
      <c r="CX34" s="635"/>
      <c r="CY34" s="636"/>
      <c r="CZ34" s="637">
        <v>21.4</v>
      </c>
      <c r="DA34" s="649"/>
      <c r="DB34" s="649"/>
      <c r="DC34" s="650"/>
      <c r="DD34" s="640">
        <v>562815</v>
      </c>
      <c r="DE34" s="635"/>
      <c r="DF34" s="635"/>
      <c r="DG34" s="635"/>
      <c r="DH34" s="635"/>
      <c r="DI34" s="635"/>
      <c r="DJ34" s="635"/>
      <c r="DK34" s="636"/>
      <c r="DL34" s="640">
        <v>462448</v>
      </c>
      <c r="DM34" s="635"/>
      <c r="DN34" s="635"/>
      <c r="DO34" s="635"/>
      <c r="DP34" s="635"/>
      <c r="DQ34" s="635"/>
      <c r="DR34" s="635"/>
      <c r="DS34" s="635"/>
      <c r="DT34" s="635"/>
      <c r="DU34" s="635"/>
      <c r="DV34" s="636"/>
      <c r="DW34" s="637">
        <v>21.1</v>
      </c>
      <c r="DX34" s="649"/>
      <c r="DY34" s="649"/>
      <c r="DZ34" s="649"/>
      <c r="EA34" s="649"/>
      <c r="EB34" s="649"/>
      <c r="EC34" s="661"/>
    </row>
    <row r="35" spans="2:133" ht="11.25" customHeight="1" x14ac:dyDescent="0.15">
      <c r="B35" s="631" t="s">
        <v>310</v>
      </c>
      <c r="C35" s="632"/>
      <c r="D35" s="632"/>
      <c r="E35" s="632"/>
      <c r="F35" s="632"/>
      <c r="G35" s="632"/>
      <c r="H35" s="632"/>
      <c r="I35" s="632"/>
      <c r="J35" s="632"/>
      <c r="K35" s="632"/>
      <c r="L35" s="632"/>
      <c r="M35" s="632"/>
      <c r="N35" s="632"/>
      <c r="O35" s="632"/>
      <c r="P35" s="632"/>
      <c r="Q35" s="633"/>
      <c r="R35" s="634">
        <v>5433</v>
      </c>
      <c r="S35" s="635"/>
      <c r="T35" s="635"/>
      <c r="U35" s="635"/>
      <c r="V35" s="635"/>
      <c r="W35" s="635"/>
      <c r="X35" s="635"/>
      <c r="Y35" s="636"/>
      <c r="Z35" s="672">
        <v>0.1</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11555</v>
      </c>
      <c r="CS35" s="647"/>
      <c r="CT35" s="647"/>
      <c r="CU35" s="647"/>
      <c r="CV35" s="647"/>
      <c r="CW35" s="647"/>
      <c r="CX35" s="647"/>
      <c r="CY35" s="648"/>
      <c r="CZ35" s="637">
        <v>0.4</v>
      </c>
      <c r="DA35" s="649"/>
      <c r="DB35" s="649"/>
      <c r="DC35" s="650"/>
      <c r="DD35" s="640">
        <v>4726</v>
      </c>
      <c r="DE35" s="647"/>
      <c r="DF35" s="647"/>
      <c r="DG35" s="647"/>
      <c r="DH35" s="647"/>
      <c r="DI35" s="647"/>
      <c r="DJ35" s="647"/>
      <c r="DK35" s="648"/>
      <c r="DL35" s="640">
        <v>4726</v>
      </c>
      <c r="DM35" s="647"/>
      <c r="DN35" s="647"/>
      <c r="DO35" s="647"/>
      <c r="DP35" s="647"/>
      <c r="DQ35" s="647"/>
      <c r="DR35" s="647"/>
      <c r="DS35" s="647"/>
      <c r="DT35" s="647"/>
      <c r="DU35" s="647"/>
      <c r="DV35" s="648"/>
      <c r="DW35" s="637">
        <v>0.2</v>
      </c>
      <c r="DX35" s="649"/>
      <c r="DY35" s="649"/>
      <c r="DZ35" s="649"/>
      <c r="EA35" s="649"/>
      <c r="EB35" s="649"/>
      <c r="EC35" s="661"/>
    </row>
    <row r="36" spans="2:133" ht="11.25" customHeight="1" x14ac:dyDescent="0.15">
      <c r="B36" s="631" t="s">
        <v>314</v>
      </c>
      <c r="C36" s="632"/>
      <c r="D36" s="632"/>
      <c r="E36" s="632"/>
      <c r="F36" s="632"/>
      <c r="G36" s="632"/>
      <c r="H36" s="632"/>
      <c r="I36" s="632"/>
      <c r="J36" s="632"/>
      <c r="K36" s="632"/>
      <c r="L36" s="632"/>
      <c r="M36" s="632"/>
      <c r="N36" s="632"/>
      <c r="O36" s="632"/>
      <c r="P36" s="632"/>
      <c r="Q36" s="633"/>
      <c r="R36" s="634">
        <v>912461</v>
      </c>
      <c r="S36" s="635"/>
      <c r="T36" s="635"/>
      <c r="U36" s="635"/>
      <c r="V36" s="635"/>
      <c r="W36" s="635"/>
      <c r="X36" s="635"/>
      <c r="Y36" s="636"/>
      <c r="Z36" s="672">
        <v>21.8</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284710</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t="s">
        <v>122</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349055</v>
      </c>
      <c r="CS36" s="635"/>
      <c r="CT36" s="635"/>
      <c r="CU36" s="635"/>
      <c r="CV36" s="635"/>
      <c r="CW36" s="635"/>
      <c r="CX36" s="635"/>
      <c r="CY36" s="636"/>
      <c r="CZ36" s="637">
        <v>10.8</v>
      </c>
      <c r="DA36" s="649"/>
      <c r="DB36" s="649"/>
      <c r="DC36" s="650"/>
      <c r="DD36" s="640">
        <v>248795</v>
      </c>
      <c r="DE36" s="635"/>
      <c r="DF36" s="635"/>
      <c r="DG36" s="635"/>
      <c r="DH36" s="635"/>
      <c r="DI36" s="635"/>
      <c r="DJ36" s="635"/>
      <c r="DK36" s="636"/>
      <c r="DL36" s="640">
        <v>136044</v>
      </c>
      <c r="DM36" s="635"/>
      <c r="DN36" s="635"/>
      <c r="DO36" s="635"/>
      <c r="DP36" s="635"/>
      <c r="DQ36" s="635"/>
      <c r="DR36" s="635"/>
      <c r="DS36" s="635"/>
      <c r="DT36" s="635"/>
      <c r="DU36" s="635"/>
      <c r="DV36" s="636"/>
      <c r="DW36" s="637">
        <v>6.2</v>
      </c>
      <c r="DX36" s="649"/>
      <c r="DY36" s="649"/>
      <c r="DZ36" s="649"/>
      <c r="EA36" s="649"/>
      <c r="EB36" s="649"/>
      <c r="EC36" s="661"/>
    </row>
    <row r="37" spans="2:133" ht="11.25" customHeight="1" x14ac:dyDescent="0.15">
      <c r="B37" s="631" t="s">
        <v>318</v>
      </c>
      <c r="C37" s="632"/>
      <c r="D37" s="632"/>
      <c r="E37" s="632"/>
      <c r="F37" s="632"/>
      <c r="G37" s="632"/>
      <c r="H37" s="632"/>
      <c r="I37" s="632"/>
      <c r="J37" s="632"/>
      <c r="K37" s="632"/>
      <c r="L37" s="632"/>
      <c r="M37" s="632"/>
      <c r="N37" s="632"/>
      <c r="O37" s="632"/>
      <c r="P37" s="632"/>
      <c r="Q37" s="633"/>
      <c r="R37" s="634">
        <v>47976</v>
      </c>
      <c r="S37" s="635"/>
      <c r="T37" s="635"/>
      <c r="U37" s="635"/>
      <c r="V37" s="635"/>
      <c r="W37" s="635"/>
      <c r="X37" s="635"/>
      <c r="Y37" s="636"/>
      <c r="Z37" s="672">
        <v>1.1000000000000001</v>
      </c>
      <c r="AA37" s="672"/>
      <c r="AB37" s="672"/>
      <c r="AC37" s="672"/>
      <c r="AD37" s="673">
        <v>796</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40611</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-4588</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4928</v>
      </c>
      <c r="CS37" s="647"/>
      <c r="CT37" s="647"/>
      <c r="CU37" s="647"/>
      <c r="CV37" s="647"/>
      <c r="CW37" s="647"/>
      <c r="CX37" s="647"/>
      <c r="CY37" s="648"/>
      <c r="CZ37" s="637">
        <v>0.2</v>
      </c>
      <c r="DA37" s="649"/>
      <c r="DB37" s="649"/>
      <c r="DC37" s="650"/>
      <c r="DD37" s="640">
        <v>4928</v>
      </c>
      <c r="DE37" s="647"/>
      <c r="DF37" s="647"/>
      <c r="DG37" s="647"/>
      <c r="DH37" s="647"/>
      <c r="DI37" s="647"/>
      <c r="DJ37" s="647"/>
      <c r="DK37" s="648"/>
      <c r="DL37" s="640">
        <v>4928</v>
      </c>
      <c r="DM37" s="647"/>
      <c r="DN37" s="647"/>
      <c r="DO37" s="647"/>
      <c r="DP37" s="647"/>
      <c r="DQ37" s="647"/>
      <c r="DR37" s="647"/>
      <c r="DS37" s="647"/>
      <c r="DT37" s="647"/>
      <c r="DU37" s="647"/>
      <c r="DV37" s="648"/>
      <c r="DW37" s="637">
        <v>0.2</v>
      </c>
      <c r="DX37" s="649"/>
      <c r="DY37" s="649"/>
      <c r="DZ37" s="649"/>
      <c r="EA37" s="649"/>
      <c r="EB37" s="649"/>
      <c r="EC37" s="661"/>
    </row>
    <row r="38" spans="2:133" ht="11.25" customHeight="1" x14ac:dyDescent="0.15">
      <c r="B38" s="631" t="s">
        <v>322</v>
      </c>
      <c r="C38" s="632"/>
      <c r="D38" s="632"/>
      <c r="E38" s="632"/>
      <c r="F38" s="632"/>
      <c r="G38" s="632"/>
      <c r="H38" s="632"/>
      <c r="I38" s="632"/>
      <c r="J38" s="632"/>
      <c r="K38" s="632"/>
      <c r="L38" s="632"/>
      <c r="M38" s="632"/>
      <c r="N38" s="632"/>
      <c r="O38" s="632"/>
      <c r="P38" s="632"/>
      <c r="Q38" s="633"/>
      <c r="R38" s="634">
        <v>276600</v>
      </c>
      <c r="S38" s="635"/>
      <c r="T38" s="635"/>
      <c r="U38" s="635"/>
      <c r="V38" s="635"/>
      <c r="W38" s="635"/>
      <c r="X38" s="635"/>
      <c r="Y38" s="636"/>
      <c r="Z38" s="672">
        <v>6.6</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t="s">
        <v>122</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576</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284710</v>
      </c>
      <c r="CS38" s="635"/>
      <c r="CT38" s="635"/>
      <c r="CU38" s="635"/>
      <c r="CV38" s="635"/>
      <c r="CW38" s="635"/>
      <c r="CX38" s="635"/>
      <c r="CY38" s="636"/>
      <c r="CZ38" s="637">
        <v>8.8000000000000007</v>
      </c>
      <c r="DA38" s="649"/>
      <c r="DB38" s="649"/>
      <c r="DC38" s="650"/>
      <c r="DD38" s="640">
        <v>243181</v>
      </c>
      <c r="DE38" s="635"/>
      <c r="DF38" s="635"/>
      <c r="DG38" s="635"/>
      <c r="DH38" s="635"/>
      <c r="DI38" s="635"/>
      <c r="DJ38" s="635"/>
      <c r="DK38" s="636"/>
      <c r="DL38" s="640">
        <v>243181</v>
      </c>
      <c r="DM38" s="635"/>
      <c r="DN38" s="635"/>
      <c r="DO38" s="635"/>
      <c r="DP38" s="635"/>
      <c r="DQ38" s="635"/>
      <c r="DR38" s="635"/>
      <c r="DS38" s="635"/>
      <c r="DT38" s="635"/>
      <c r="DU38" s="635"/>
      <c r="DV38" s="636"/>
      <c r="DW38" s="637">
        <v>11.1</v>
      </c>
      <c r="DX38" s="649"/>
      <c r="DY38" s="649"/>
      <c r="DZ38" s="649"/>
      <c r="EA38" s="649"/>
      <c r="EB38" s="649"/>
      <c r="EC38" s="661"/>
    </row>
    <row r="39" spans="2:133" ht="11.25" customHeight="1" x14ac:dyDescent="0.15">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t="s">
        <v>122</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850</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160767</v>
      </c>
      <c r="CS39" s="647"/>
      <c r="CT39" s="647"/>
      <c r="CU39" s="647"/>
      <c r="CV39" s="647"/>
      <c r="CW39" s="647"/>
      <c r="CX39" s="647"/>
      <c r="CY39" s="648"/>
      <c r="CZ39" s="637">
        <v>5</v>
      </c>
      <c r="DA39" s="649"/>
      <c r="DB39" s="649"/>
      <c r="DC39" s="650"/>
      <c r="DD39" s="640">
        <v>158283</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15">
      <c r="B40" s="631" t="s">
        <v>330</v>
      </c>
      <c r="C40" s="632"/>
      <c r="D40" s="632"/>
      <c r="E40" s="632"/>
      <c r="F40" s="632"/>
      <c r="G40" s="632"/>
      <c r="H40" s="632"/>
      <c r="I40" s="632"/>
      <c r="J40" s="632"/>
      <c r="K40" s="632"/>
      <c r="L40" s="632"/>
      <c r="M40" s="632"/>
      <c r="N40" s="632"/>
      <c r="O40" s="632"/>
      <c r="P40" s="632"/>
      <c r="Q40" s="633"/>
      <c r="R40" s="634" t="s">
        <v>122</v>
      </c>
      <c r="S40" s="635"/>
      <c r="T40" s="635"/>
      <c r="U40" s="635"/>
      <c r="V40" s="635"/>
      <c r="W40" s="635"/>
      <c r="X40" s="635"/>
      <c r="Y40" s="636"/>
      <c r="Z40" s="672" t="s">
        <v>122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78</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t="s">
        <v>122</v>
      </c>
      <c r="CS40" s="635"/>
      <c r="CT40" s="635"/>
      <c r="CU40" s="635"/>
      <c r="CV40" s="635"/>
      <c r="CW40" s="635"/>
      <c r="CX40" s="635"/>
      <c r="CY40" s="636"/>
      <c r="CZ40" s="637" t="s">
        <v>122</v>
      </c>
      <c r="DA40" s="649"/>
      <c r="DB40" s="649"/>
      <c r="DC40" s="650"/>
      <c r="DD40" s="640" t="s">
        <v>122</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15">
      <c r="B41" s="615" t="s">
        <v>335</v>
      </c>
      <c r="C41" s="616"/>
      <c r="D41" s="616"/>
      <c r="E41" s="616"/>
      <c r="F41" s="616"/>
      <c r="G41" s="616"/>
      <c r="H41" s="616"/>
      <c r="I41" s="616"/>
      <c r="J41" s="616"/>
      <c r="K41" s="616"/>
      <c r="L41" s="616"/>
      <c r="M41" s="616"/>
      <c r="N41" s="616"/>
      <c r="O41" s="616"/>
      <c r="P41" s="616"/>
      <c r="Q41" s="617"/>
      <c r="R41" s="618">
        <v>4194655</v>
      </c>
      <c r="S41" s="659"/>
      <c r="T41" s="659"/>
      <c r="U41" s="659"/>
      <c r="V41" s="659"/>
      <c r="W41" s="659"/>
      <c r="X41" s="659"/>
      <c r="Y41" s="662"/>
      <c r="Z41" s="663">
        <v>100</v>
      </c>
      <c r="AA41" s="663"/>
      <c r="AB41" s="663"/>
      <c r="AC41" s="663"/>
      <c r="AD41" s="664">
        <v>2190020</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50210</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339</v>
      </c>
      <c r="AR42" s="680"/>
      <c r="AS42" s="680"/>
      <c r="AT42" s="680"/>
      <c r="AU42" s="680"/>
      <c r="AV42" s="680"/>
      <c r="AW42" s="680"/>
      <c r="AX42" s="680"/>
      <c r="AY42" s="681"/>
      <c r="AZ42" s="618">
        <v>193889</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483</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614669</v>
      </c>
      <c r="CS42" s="647"/>
      <c r="CT42" s="647"/>
      <c r="CU42" s="647"/>
      <c r="CV42" s="647"/>
      <c r="CW42" s="647"/>
      <c r="CX42" s="647"/>
      <c r="CY42" s="648"/>
      <c r="CZ42" s="637">
        <v>19.100000000000001</v>
      </c>
      <c r="DA42" s="649"/>
      <c r="DB42" s="649"/>
      <c r="DC42" s="650"/>
      <c r="DD42" s="640">
        <v>274917</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342</v>
      </c>
      <c r="CD43" s="631" t="s">
        <v>343</v>
      </c>
      <c r="CE43" s="632"/>
      <c r="CF43" s="632"/>
      <c r="CG43" s="632"/>
      <c r="CH43" s="632"/>
      <c r="CI43" s="632"/>
      <c r="CJ43" s="632"/>
      <c r="CK43" s="632"/>
      <c r="CL43" s="632"/>
      <c r="CM43" s="632"/>
      <c r="CN43" s="632"/>
      <c r="CO43" s="632"/>
      <c r="CP43" s="632"/>
      <c r="CQ43" s="633"/>
      <c r="CR43" s="634" t="s">
        <v>122</v>
      </c>
      <c r="CS43" s="647"/>
      <c r="CT43" s="647"/>
      <c r="CU43" s="647"/>
      <c r="CV43" s="647"/>
      <c r="CW43" s="647"/>
      <c r="CX43" s="647"/>
      <c r="CY43" s="648"/>
      <c r="CZ43" s="637" t="s">
        <v>122</v>
      </c>
      <c r="DA43" s="649"/>
      <c r="DB43" s="649"/>
      <c r="DC43" s="650"/>
      <c r="DD43" s="640" t="s">
        <v>122</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597397</v>
      </c>
      <c r="CS44" s="635"/>
      <c r="CT44" s="635"/>
      <c r="CU44" s="635"/>
      <c r="CV44" s="635"/>
      <c r="CW44" s="635"/>
      <c r="CX44" s="635"/>
      <c r="CY44" s="636"/>
      <c r="CZ44" s="637">
        <v>18.600000000000001</v>
      </c>
      <c r="DA44" s="638"/>
      <c r="DB44" s="638"/>
      <c r="DC44" s="639"/>
      <c r="DD44" s="640">
        <v>269828</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94789</v>
      </c>
      <c r="CS45" s="647"/>
      <c r="CT45" s="647"/>
      <c r="CU45" s="647"/>
      <c r="CV45" s="647"/>
      <c r="CW45" s="647"/>
      <c r="CX45" s="647"/>
      <c r="CY45" s="648"/>
      <c r="CZ45" s="637">
        <v>2.9</v>
      </c>
      <c r="DA45" s="649"/>
      <c r="DB45" s="649"/>
      <c r="DC45" s="650"/>
      <c r="DD45" s="640">
        <v>195</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348</v>
      </c>
      <c r="CG46" s="632"/>
      <c r="CH46" s="632"/>
      <c r="CI46" s="632"/>
      <c r="CJ46" s="632"/>
      <c r="CK46" s="632"/>
      <c r="CL46" s="632"/>
      <c r="CM46" s="632"/>
      <c r="CN46" s="632"/>
      <c r="CO46" s="632"/>
      <c r="CP46" s="632"/>
      <c r="CQ46" s="633"/>
      <c r="CR46" s="634">
        <v>488301</v>
      </c>
      <c r="CS46" s="635"/>
      <c r="CT46" s="635"/>
      <c r="CU46" s="635"/>
      <c r="CV46" s="635"/>
      <c r="CW46" s="635"/>
      <c r="CX46" s="635"/>
      <c r="CY46" s="636"/>
      <c r="CZ46" s="637">
        <v>15.2</v>
      </c>
      <c r="DA46" s="638"/>
      <c r="DB46" s="638"/>
      <c r="DC46" s="639"/>
      <c r="DD46" s="640">
        <v>263232</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349</v>
      </c>
      <c r="CG47" s="632"/>
      <c r="CH47" s="632"/>
      <c r="CI47" s="632"/>
      <c r="CJ47" s="632"/>
      <c r="CK47" s="632"/>
      <c r="CL47" s="632"/>
      <c r="CM47" s="632"/>
      <c r="CN47" s="632"/>
      <c r="CO47" s="632"/>
      <c r="CP47" s="632"/>
      <c r="CQ47" s="633"/>
      <c r="CR47" s="634">
        <v>17272</v>
      </c>
      <c r="CS47" s="647"/>
      <c r="CT47" s="647"/>
      <c r="CU47" s="647"/>
      <c r="CV47" s="647"/>
      <c r="CW47" s="647"/>
      <c r="CX47" s="647"/>
      <c r="CY47" s="648"/>
      <c r="CZ47" s="637">
        <v>0.5</v>
      </c>
      <c r="DA47" s="649"/>
      <c r="DB47" s="649"/>
      <c r="DC47" s="650"/>
      <c r="DD47" s="640">
        <v>5089</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351</v>
      </c>
      <c r="CE49" s="616"/>
      <c r="CF49" s="616"/>
      <c r="CG49" s="616"/>
      <c r="CH49" s="616"/>
      <c r="CI49" s="616"/>
      <c r="CJ49" s="616"/>
      <c r="CK49" s="616"/>
      <c r="CL49" s="616"/>
      <c r="CM49" s="616"/>
      <c r="CN49" s="616"/>
      <c r="CO49" s="616"/>
      <c r="CP49" s="616"/>
      <c r="CQ49" s="617"/>
      <c r="CR49" s="618">
        <v>3218992</v>
      </c>
      <c r="CS49" s="619"/>
      <c r="CT49" s="619"/>
      <c r="CU49" s="619"/>
      <c r="CV49" s="619"/>
      <c r="CW49" s="619"/>
      <c r="CX49" s="619"/>
      <c r="CY49" s="620"/>
      <c r="CZ49" s="621">
        <v>100</v>
      </c>
      <c r="DA49" s="622"/>
      <c r="DB49" s="622"/>
      <c r="DC49" s="623"/>
      <c r="DD49" s="624">
        <v>2429379</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ZfSlPQs3am2lB1I93XKiMFcm2vpntWjvXZ0QFXP9g82BjryzFKWrXp3LyYwplU6S2Q8GeI2YVfZpH7onUV9XqA==" saltValue="AhP9Oe39L/eNBPGTiZg8h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15">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8"/>
    </row>
    <row r="6" spans="1:131" s="229"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15">
      <c r="A7" s="230">
        <v>1</v>
      </c>
      <c r="B7" s="1060" t="s">
        <v>374</v>
      </c>
      <c r="C7" s="1061"/>
      <c r="D7" s="1061"/>
      <c r="E7" s="1061"/>
      <c r="F7" s="1061"/>
      <c r="G7" s="1061"/>
      <c r="H7" s="1061"/>
      <c r="I7" s="1061"/>
      <c r="J7" s="1061"/>
      <c r="K7" s="1061"/>
      <c r="L7" s="1061"/>
      <c r="M7" s="1061"/>
      <c r="N7" s="1061"/>
      <c r="O7" s="1061"/>
      <c r="P7" s="1062"/>
      <c r="Q7" s="1115">
        <v>4195</v>
      </c>
      <c r="R7" s="1116"/>
      <c r="S7" s="1116"/>
      <c r="T7" s="1116"/>
      <c r="U7" s="1116"/>
      <c r="V7" s="1116">
        <v>3219</v>
      </c>
      <c r="W7" s="1116"/>
      <c r="X7" s="1116"/>
      <c r="Y7" s="1116"/>
      <c r="Z7" s="1116"/>
      <c r="AA7" s="1116">
        <v>976</v>
      </c>
      <c r="AB7" s="1116"/>
      <c r="AC7" s="1116"/>
      <c r="AD7" s="1116"/>
      <c r="AE7" s="1117"/>
      <c r="AF7" s="1118">
        <v>838</v>
      </c>
      <c r="AG7" s="1119"/>
      <c r="AH7" s="1119"/>
      <c r="AI7" s="1119"/>
      <c r="AJ7" s="1120"/>
      <c r="AK7" s="1121">
        <v>5</v>
      </c>
      <c r="AL7" s="1122"/>
      <c r="AM7" s="1122"/>
      <c r="AN7" s="1122"/>
      <c r="AO7" s="1122"/>
      <c r="AP7" s="1122">
        <v>2077</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558</v>
      </c>
      <c r="BT7" s="1113"/>
      <c r="BU7" s="1113"/>
      <c r="BV7" s="1113"/>
      <c r="BW7" s="1113"/>
      <c r="BX7" s="1113"/>
      <c r="BY7" s="1113"/>
      <c r="BZ7" s="1113"/>
      <c r="CA7" s="1113"/>
      <c r="CB7" s="1113"/>
      <c r="CC7" s="1113"/>
      <c r="CD7" s="1113"/>
      <c r="CE7" s="1113"/>
      <c r="CF7" s="1113"/>
      <c r="CG7" s="1125"/>
      <c r="CH7" s="1109">
        <v>2</v>
      </c>
      <c r="CI7" s="1110"/>
      <c r="CJ7" s="1110"/>
      <c r="CK7" s="1110"/>
      <c r="CL7" s="1111"/>
      <c r="CM7" s="1109">
        <v>26</v>
      </c>
      <c r="CN7" s="1110"/>
      <c r="CO7" s="1110"/>
      <c r="CP7" s="1110"/>
      <c r="CQ7" s="1111"/>
      <c r="CR7" s="1109">
        <v>5</v>
      </c>
      <c r="CS7" s="1110"/>
      <c r="CT7" s="1110"/>
      <c r="CU7" s="1110"/>
      <c r="CV7" s="1111"/>
      <c r="CW7" s="1109" t="s">
        <v>561</v>
      </c>
      <c r="CX7" s="1110"/>
      <c r="CY7" s="1110"/>
      <c r="CZ7" s="1110"/>
      <c r="DA7" s="1111"/>
      <c r="DB7" s="1109" t="s">
        <v>561</v>
      </c>
      <c r="DC7" s="1110"/>
      <c r="DD7" s="1110"/>
      <c r="DE7" s="1110"/>
      <c r="DF7" s="1111"/>
      <c r="DG7" s="1109" t="s">
        <v>561</v>
      </c>
      <c r="DH7" s="1110"/>
      <c r="DI7" s="1110"/>
      <c r="DJ7" s="1110"/>
      <c r="DK7" s="1111"/>
      <c r="DL7" s="1109" t="s">
        <v>561</v>
      </c>
      <c r="DM7" s="1110"/>
      <c r="DN7" s="1110"/>
      <c r="DO7" s="1110"/>
      <c r="DP7" s="1111"/>
      <c r="DQ7" s="1109" t="s">
        <v>561</v>
      </c>
      <c r="DR7" s="1110"/>
      <c r="DS7" s="1110"/>
      <c r="DT7" s="1110"/>
      <c r="DU7" s="1111"/>
      <c r="DV7" s="1112"/>
      <c r="DW7" s="1113"/>
      <c r="DX7" s="1113"/>
      <c r="DY7" s="1113"/>
      <c r="DZ7" s="1114"/>
      <c r="EA7" s="228"/>
    </row>
    <row r="8" spans="1:131" s="229" customFormat="1" ht="26.25" customHeight="1" x14ac:dyDescent="0.15">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559</v>
      </c>
      <c r="BT8" s="1006"/>
      <c r="BU8" s="1006"/>
      <c r="BV8" s="1006"/>
      <c r="BW8" s="1006"/>
      <c r="BX8" s="1006"/>
      <c r="BY8" s="1006"/>
      <c r="BZ8" s="1006"/>
      <c r="CA8" s="1006"/>
      <c r="CB8" s="1006"/>
      <c r="CC8" s="1006"/>
      <c r="CD8" s="1006"/>
      <c r="CE8" s="1006"/>
      <c r="CF8" s="1006"/>
      <c r="CG8" s="1027"/>
      <c r="CH8" s="1002">
        <v>-9</v>
      </c>
      <c r="CI8" s="1003"/>
      <c r="CJ8" s="1003"/>
      <c r="CK8" s="1003"/>
      <c r="CL8" s="1004"/>
      <c r="CM8" s="1002">
        <v>184</v>
      </c>
      <c r="CN8" s="1003"/>
      <c r="CO8" s="1003"/>
      <c r="CP8" s="1003"/>
      <c r="CQ8" s="1004"/>
      <c r="CR8" s="1002">
        <v>12</v>
      </c>
      <c r="CS8" s="1003"/>
      <c r="CT8" s="1003"/>
      <c r="CU8" s="1003"/>
      <c r="CV8" s="1004"/>
      <c r="CW8" s="1002" t="s">
        <v>561</v>
      </c>
      <c r="CX8" s="1003"/>
      <c r="CY8" s="1003"/>
      <c r="CZ8" s="1003"/>
      <c r="DA8" s="1004"/>
      <c r="DB8" s="1002" t="s">
        <v>561</v>
      </c>
      <c r="DC8" s="1003"/>
      <c r="DD8" s="1003"/>
      <c r="DE8" s="1003"/>
      <c r="DF8" s="1004"/>
      <c r="DG8" s="1002" t="s">
        <v>561</v>
      </c>
      <c r="DH8" s="1003"/>
      <c r="DI8" s="1003"/>
      <c r="DJ8" s="1003"/>
      <c r="DK8" s="1004"/>
      <c r="DL8" s="1002" t="s">
        <v>561</v>
      </c>
      <c r="DM8" s="1003"/>
      <c r="DN8" s="1003"/>
      <c r="DO8" s="1003"/>
      <c r="DP8" s="1004"/>
      <c r="DQ8" s="1002" t="s">
        <v>561</v>
      </c>
      <c r="DR8" s="1003"/>
      <c r="DS8" s="1003"/>
      <c r="DT8" s="1003"/>
      <c r="DU8" s="1004"/>
      <c r="DV8" s="1005"/>
      <c r="DW8" s="1006"/>
      <c r="DX8" s="1006"/>
      <c r="DY8" s="1006"/>
      <c r="DZ8" s="1007"/>
      <c r="EA8" s="228"/>
    </row>
    <row r="9" spans="1:131" s="229" customFormat="1" ht="26.25" customHeight="1" x14ac:dyDescent="0.15">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t="s">
        <v>560</v>
      </c>
      <c r="BT9" s="1006"/>
      <c r="BU9" s="1006"/>
      <c r="BV9" s="1006"/>
      <c r="BW9" s="1006"/>
      <c r="BX9" s="1006"/>
      <c r="BY9" s="1006"/>
      <c r="BZ9" s="1006"/>
      <c r="CA9" s="1006"/>
      <c r="CB9" s="1006"/>
      <c r="CC9" s="1006"/>
      <c r="CD9" s="1006"/>
      <c r="CE9" s="1006"/>
      <c r="CF9" s="1006"/>
      <c r="CG9" s="1027"/>
      <c r="CH9" s="1002">
        <v>5</v>
      </c>
      <c r="CI9" s="1003"/>
      <c r="CJ9" s="1003"/>
      <c r="CK9" s="1003"/>
      <c r="CL9" s="1004"/>
      <c r="CM9" s="1002">
        <v>46</v>
      </c>
      <c r="CN9" s="1003"/>
      <c r="CO9" s="1003"/>
      <c r="CP9" s="1003"/>
      <c r="CQ9" s="1004"/>
      <c r="CR9" s="1002">
        <v>20</v>
      </c>
      <c r="CS9" s="1003"/>
      <c r="CT9" s="1003"/>
      <c r="CU9" s="1003"/>
      <c r="CV9" s="1004"/>
      <c r="CW9" s="1002" t="s">
        <v>561</v>
      </c>
      <c r="CX9" s="1003"/>
      <c r="CY9" s="1003"/>
      <c r="CZ9" s="1003"/>
      <c r="DA9" s="1004"/>
      <c r="DB9" s="1002" t="s">
        <v>561</v>
      </c>
      <c r="DC9" s="1003"/>
      <c r="DD9" s="1003"/>
      <c r="DE9" s="1003"/>
      <c r="DF9" s="1004"/>
      <c r="DG9" s="1002" t="s">
        <v>561</v>
      </c>
      <c r="DH9" s="1003"/>
      <c r="DI9" s="1003"/>
      <c r="DJ9" s="1003"/>
      <c r="DK9" s="1004"/>
      <c r="DL9" s="1002" t="s">
        <v>561</v>
      </c>
      <c r="DM9" s="1003"/>
      <c r="DN9" s="1003"/>
      <c r="DO9" s="1003"/>
      <c r="DP9" s="1004"/>
      <c r="DQ9" s="1002" t="s">
        <v>561</v>
      </c>
      <c r="DR9" s="1003"/>
      <c r="DS9" s="1003"/>
      <c r="DT9" s="1003"/>
      <c r="DU9" s="1004"/>
      <c r="DV9" s="1005"/>
      <c r="DW9" s="1006"/>
      <c r="DX9" s="1006"/>
      <c r="DY9" s="1006"/>
      <c r="DZ9" s="1007"/>
      <c r="EA9" s="228"/>
    </row>
    <row r="10" spans="1:131" s="229" customFormat="1" ht="26.25" customHeight="1" x14ac:dyDescent="0.15">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15">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15">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15">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15">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15">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15">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15">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15">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15">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15">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15">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
      <c r="A23" s="234" t="s">
        <v>376</v>
      </c>
      <c r="B23" s="950" t="s">
        <v>377</v>
      </c>
      <c r="C23" s="951"/>
      <c r="D23" s="951"/>
      <c r="E23" s="951"/>
      <c r="F23" s="951"/>
      <c r="G23" s="951"/>
      <c r="H23" s="951"/>
      <c r="I23" s="951"/>
      <c r="J23" s="951"/>
      <c r="K23" s="951"/>
      <c r="L23" s="951"/>
      <c r="M23" s="951"/>
      <c r="N23" s="951"/>
      <c r="O23" s="951"/>
      <c r="P23" s="961"/>
      <c r="Q23" s="1080">
        <v>4195</v>
      </c>
      <c r="R23" s="1074"/>
      <c r="S23" s="1074"/>
      <c r="T23" s="1074"/>
      <c r="U23" s="1074"/>
      <c r="V23" s="1074">
        <v>3219</v>
      </c>
      <c r="W23" s="1074"/>
      <c r="X23" s="1074"/>
      <c r="Y23" s="1074"/>
      <c r="Z23" s="1074"/>
      <c r="AA23" s="1074">
        <v>976</v>
      </c>
      <c r="AB23" s="1074"/>
      <c r="AC23" s="1074"/>
      <c r="AD23" s="1074"/>
      <c r="AE23" s="1081"/>
      <c r="AF23" s="1082">
        <v>838</v>
      </c>
      <c r="AG23" s="1074"/>
      <c r="AH23" s="1074"/>
      <c r="AI23" s="1074"/>
      <c r="AJ23" s="1083"/>
      <c r="AK23" s="1084"/>
      <c r="AL23" s="1085"/>
      <c r="AM23" s="1085"/>
      <c r="AN23" s="1085"/>
      <c r="AO23" s="1085"/>
      <c r="AP23" s="1074">
        <v>2077</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15">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357</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6">
        <v>1</v>
      </c>
      <c r="B28" s="1060" t="s">
        <v>388</v>
      </c>
      <c r="C28" s="1061"/>
      <c r="D28" s="1061"/>
      <c r="E28" s="1061"/>
      <c r="F28" s="1061"/>
      <c r="G28" s="1061"/>
      <c r="H28" s="1061"/>
      <c r="I28" s="1061"/>
      <c r="J28" s="1061"/>
      <c r="K28" s="1061"/>
      <c r="L28" s="1061"/>
      <c r="M28" s="1061"/>
      <c r="N28" s="1061"/>
      <c r="O28" s="1061"/>
      <c r="P28" s="1062"/>
      <c r="Q28" s="1063">
        <v>595</v>
      </c>
      <c r="R28" s="1064"/>
      <c r="S28" s="1064"/>
      <c r="T28" s="1064"/>
      <c r="U28" s="1064"/>
      <c r="V28" s="1064">
        <v>584</v>
      </c>
      <c r="W28" s="1064"/>
      <c r="X28" s="1064"/>
      <c r="Y28" s="1064"/>
      <c r="Z28" s="1064"/>
      <c r="AA28" s="1064">
        <v>11</v>
      </c>
      <c r="AB28" s="1064"/>
      <c r="AC28" s="1064"/>
      <c r="AD28" s="1064"/>
      <c r="AE28" s="1065"/>
      <c r="AF28" s="1066">
        <v>11</v>
      </c>
      <c r="AG28" s="1064"/>
      <c r="AH28" s="1064"/>
      <c r="AI28" s="1064"/>
      <c r="AJ28" s="1067"/>
      <c r="AK28" s="1055">
        <v>45</v>
      </c>
      <c r="AL28" s="1056"/>
      <c r="AM28" s="1056"/>
      <c r="AN28" s="1056"/>
      <c r="AO28" s="1056"/>
      <c r="AP28" s="1056" t="s">
        <v>561</v>
      </c>
      <c r="AQ28" s="1056"/>
      <c r="AR28" s="1056"/>
      <c r="AS28" s="1056"/>
      <c r="AT28" s="1056"/>
      <c r="AU28" s="1056" t="s">
        <v>561</v>
      </c>
      <c r="AV28" s="1056"/>
      <c r="AW28" s="1056"/>
      <c r="AX28" s="1056"/>
      <c r="AY28" s="1056"/>
      <c r="AZ28" s="1057" t="s">
        <v>561</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6">
        <v>2</v>
      </c>
      <c r="B29" s="1043" t="s">
        <v>389</v>
      </c>
      <c r="C29" s="1044"/>
      <c r="D29" s="1044"/>
      <c r="E29" s="1044"/>
      <c r="F29" s="1044"/>
      <c r="G29" s="1044"/>
      <c r="H29" s="1044"/>
      <c r="I29" s="1044"/>
      <c r="J29" s="1044"/>
      <c r="K29" s="1044"/>
      <c r="L29" s="1044"/>
      <c r="M29" s="1044"/>
      <c r="N29" s="1044"/>
      <c r="O29" s="1044"/>
      <c r="P29" s="1045"/>
      <c r="Q29" s="1051">
        <v>47</v>
      </c>
      <c r="R29" s="1052"/>
      <c r="S29" s="1052"/>
      <c r="T29" s="1052"/>
      <c r="U29" s="1052"/>
      <c r="V29" s="1052">
        <v>47</v>
      </c>
      <c r="W29" s="1052"/>
      <c r="X29" s="1052"/>
      <c r="Y29" s="1052"/>
      <c r="Z29" s="1052"/>
      <c r="AA29" s="1052">
        <v>0</v>
      </c>
      <c r="AB29" s="1052"/>
      <c r="AC29" s="1052"/>
      <c r="AD29" s="1052"/>
      <c r="AE29" s="1053"/>
      <c r="AF29" s="1048">
        <v>0</v>
      </c>
      <c r="AG29" s="1049"/>
      <c r="AH29" s="1049"/>
      <c r="AI29" s="1049"/>
      <c r="AJ29" s="1050"/>
      <c r="AK29" s="993">
        <v>19</v>
      </c>
      <c r="AL29" s="984"/>
      <c r="AM29" s="984"/>
      <c r="AN29" s="984"/>
      <c r="AO29" s="984"/>
      <c r="AP29" s="984" t="s">
        <v>561</v>
      </c>
      <c r="AQ29" s="984"/>
      <c r="AR29" s="984"/>
      <c r="AS29" s="984"/>
      <c r="AT29" s="984"/>
      <c r="AU29" s="984" t="s">
        <v>561</v>
      </c>
      <c r="AV29" s="984"/>
      <c r="AW29" s="984"/>
      <c r="AX29" s="984"/>
      <c r="AY29" s="984"/>
      <c r="AZ29" s="1054" t="s">
        <v>561</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6">
        <v>3</v>
      </c>
      <c r="B30" s="1043" t="s">
        <v>390</v>
      </c>
      <c r="C30" s="1044"/>
      <c r="D30" s="1044"/>
      <c r="E30" s="1044"/>
      <c r="F30" s="1044"/>
      <c r="G30" s="1044"/>
      <c r="H30" s="1044"/>
      <c r="I30" s="1044"/>
      <c r="J30" s="1044"/>
      <c r="K30" s="1044"/>
      <c r="L30" s="1044"/>
      <c r="M30" s="1044"/>
      <c r="N30" s="1044"/>
      <c r="O30" s="1044"/>
      <c r="P30" s="1045"/>
      <c r="Q30" s="1051">
        <v>77</v>
      </c>
      <c r="R30" s="1052"/>
      <c r="S30" s="1052"/>
      <c r="T30" s="1052"/>
      <c r="U30" s="1052"/>
      <c r="V30" s="1052">
        <v>76</v>
      </c>
      <c r="W30" s="1052"/>
      <c r="X30" s="1052"/>
      <c r="Y30" s="1052"/>
      <c r="Z30" s="1052"/>
      <c r="AA30" s="1052">
        <v>2</v>
      </c>
      <c r="AB30" s="1052"/>
      <c r="AC30" s="1052"/>
      <c r="AD30" s="1052"/>
      <c r="AE30" s="1053"/>
      <c r="AF30" s="1048">
        <v>2</v>
      </c>
      <c r="AG30" s="1049"/>
      <c r="AH30" s="1049"/>
      <c r="AI30" s="1049"/>
      <c r="AJ30" s="1050"/>
      <c r="AK30" s="993">
        <v>28</v>
      </c>
      <c r="AL30" s="984"/>
      <c r="AM30" s="984"/>
      <c r="AN30" s="984"/>
      <c r="AO30" s="984"/>
      <c r="AP30" s="984" t="s">
        <v>561</v>
      </c>
      <c r="AQ30" s="984"/>
      <c r="AR30" s="984"/>
      <c r="AS30" s="984"/>
      <c r="AT30" s="984"/>
      <c r="AU30" s="984" t="s">
        <v>561</v>
      </c>
      <c r="AV30" s="984"/>
      <c r="AW30" s="984"/>
      <c r="AX30" s="984"/>
      <c r="AY30" s="984"/>
      <c r="AZ30" s="1054" t="s">
        <v>561</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6">
        <v>4</v>
      </c>
      <c r="B31" s="1043" t="s">
        <v>391</v>
      </c>
      <c r="C31" s="1044"/>
      <c r="D31" s="1044"/>
      <c r="E31" s="1044"/>
      <c r="F31" s="1044"/>
      <c r="G31" s="1044"/>
      <c r="H31" s="1044"/>
      <c r="I31" s="1044"/>
      <c r="J31" s="1044"/>
      <c r="K31" s="1044"/>
      <c r="L31" s="1044"/>
      <c r="M31" s="1044"/>
      <c r="N31" s="1044"/>
      <c r="O31" s="1044"/>
      <c r="P31" s="1045"/>
      <c r="Q31" s="1051">
        <v>631</v>
      </c>
      <c r="R31" s="1052"/>
      <c r="S31" s="1052"/>
      <c r="T31" s="1052"/>
      <c r="U31" s="1052"/>
      <c r="V31" s="1052">
        <v>609</v>
      </c>
      <c r="W31" s="1052"/>
      <c r="X31" s="1052"/>
      <c r="Y31" s="1052"/>
      <c r="Z31" s="1052"/>
      <c r="AA31" s="1052">
        <v>21</v>
      </c>
      <c r="AB31" s="1052"/>
      <c r="AC31" s="1052"/>
      <c r="AD31" s="1052"/>
      <c r="AE31" s="1053"/>
      <c r="AF31" s="1048">
        <v>21</v>
      </c>
      <c r="AG31" s="1049"/>
      <c r="AH31" s="1049"/>
      <c r="AI31" s="1049"/>
      <c r="AJ31" s="1050"/>
      <c r="AK31" s="993">
        <v>98</v>
      </c>
      <c r="AL31" s="984"/>
      <c r="AM31" s="984"/>
      <c r="AN31" s="984"/>
      <c r="AO31" s="984"/>
      <c r="AP31" s="984" t="s">
        <v>561</v>
      </c>
      <c r="AQ31" s="984"/>
      <c r="AR31" s="984"/>
      <c r="AS31" s="984"/>
      <c r="AT31" s="984"/>
      <c r="AU31" s="984" t="s">
        <v>561</v>
      </c>
      <c r="AV31" s="984"/>
      <c r="AW31" s="984"/>
      <c r="AX31" s="984"/>
      <c r="AY31" s="984"/>
      <c r="AZ31" s="1054" t="s">
        <v>561</v>
      </c>
      <c r="BA31" s="1054"/>
      <c r="BB31" s="1054"/>
      <c r="BC31" s="1054"/>
      <c r="BD31" s="1054"/>
      <c r="BE31" s="985"/>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6">
        <v>5</v>
      </c>
      <c r="B32" s="1043" t="s">
        <v>392</v>
      </c>
      <c r="C32" s="1044"/>
      <c r="D32" s="1044"/>
      <c r="E32" s="1044"/>
      <c r="F32" s="1044"/>
      <c r="G32" s="1044"/>
      <c r="H32" s="1044"/>
      <c r="I32" s="1044"/>
      <c r="J32" s="1044"/>
      <c r="K32" s="1044"/>
      <c r="L32" s="1044"/>
      <c r="M32" s="1044"/>
      <c r="N32" s="1044"/>
      <c r="O32" s="1044"/>
      <c r="P32" s="1045"/>
      <c r="Q32" s="1051">
        <v>55</v>
      </c>
      <c r="R32" s="1052"/>
      <c r="S32" s="1052"/>
      <c r="T32" s="1052"/>
      <c r="U32" s="1052"/>
      <c r="V32" s="1052">
        <v>53</v>
      </c>
      <c r="W32" s="1052"/>
      <c r="X32" s="1052"/>
      <c r="Y32" s="1052"/>
      <c r="Z32" s="1052"/>
      <c r="AA32" s="1052">
        <v>2</v>
      </c>
      <c r="AB32" s="1052"/>
      <c r="AC32" s="1052"/>
      <c r="AD32" s="1052"/>
      <c r="AE32" s="1053"/>
      <c r="AF32" s="1048">
        <v>2</v>
      </c>
      <c r="AG32" s="1049"/>
      <c r="AH32" s="1049"/>
      <c r="AI32" s="1049"/>
      <c r="AJ32" s="1050"/>
      <c r="AK32" s="993">
        <v>0</v>
      </c>
      <c r="AL32" s="984"/>
      <c r="AM32" s="984"/>
      <c r="AN32" s="984"/>
      <c r="AO32" s="984"/>
      <c r="AP32" s="984">
        <v>160</v>
      </c>
      <c r="AQ32" s="984"/>
      <c r="AR32" s="984"/>
      <c r="AS32" s="984"/>
      <c r="AT32" s="984"/>
      <c r="AU32" s="984" t="s">
        <v>561</v>
      </c>
      <c r="AV32" s="984"/>
      <c r="AW32" s="984"/>
      <c r="AX32" s="984"/>
      <c r="AY32" s="984"/>
      <c r="AZ32" s="1054" t="s">
        <v>561</v>
      </c>
      <c r="BA32" s="1054"/>
      <c r="BB32" s="1054"/>
      <c r="BC32" s="1054"/>
      <c r="BD32" s="1054"/>
      <c r="BE32" s="985" t="s">
        <v>393</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6">
        <v>6</v>
      </c>
      <c r="B33" s="1043" t="s">
        <v>394</v>
      </c>
      <c r="C33" s="1044"/>
      <c r="D33" s="1044"/>
      <c r="E33" s="1044"/>
      <c r="F33" s="1044"/>
      <c r="G33" s="1044"/>
      <c r="H33" s="1044"/>
      <c r="I33" s="1044"/>
      <c r="J33" s="1044"/>
      <c r="K33" s="1044"/>
      <c r="L33" s="1044"/>
      <c r="M33" s="1044"/>
      <c r="N33" s="1044"/>
      <c r="O33" s="1044"/>
      <c r="P33" s="1045"/>
      <c r="Q33" s="1051">
        <v>61</v>
      </c>
      <c r="R33" s="1052"/>
      <c r="S33" s="1052"/>
      <c r="T33" s="1052"/>
      <c r="U33" s="1052"/>
      <c r="V33" s="1052">
        <v>59</v>
      </c>
      <c r="W33" s="1052"/>
      <c r="X33" s="1052"/>
      <c r="Y33" s="1052"/>
      <c r="Z33" s="1052"/>
      <c r="AA33" s="1052">
        <v>3</v>
      </c>
      <c r="AB33" s="1052"/>
      <c r="AC33" s="1052"/>
      <c r="AD33" s="1052"/>
      <c r="AE33" s="1053"/>
      <c r="AF33" s="1048">
        <v>3</v>
      </c>
      <c r="AG33" s="1049"/>
      <c r="AH33" s="1049"/>
      <c r="AI33" s="1049"/>
      <c r="AJ33" s="1050"/>
      <c r="AK33" s="993">
        <v>20</v>
      </c>
      <c r="AL33" s="984"/>
      <c r="AM33" s="984"/>
      <c r="AN33" s="984"/>
      <c r="AO33" s="984"/>
      <c r="AP33" s="984">
        <v>128</v>
      </c>
      <c r="AQ33" s="984"/>
      <c r="AR33" s="984"/>
      <c r="AS33" s="984"/>
      <c r="AT33" s="984"/>
      <c r="AU33" s="984">
        <v>83</v>
      </c>
      <c r="AV33" s="984"/>
      <c r="AW33" s="984"/>
      <c r="AX33" s="984"/>
      <c r="AY33" s="984"/>
      <c r="AZ33" s="1054" t="s">
        <v>561</v>
      </c>
      <c r="BA33" s="1054"/>
      <c r="BB33" s="1054"/>
      <c r="BC33" s="1054"/>
      <c r="BD33" s="1054"/>
      <c r="BE33" s="985" t="s">
        <v>393</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6">
        <v>7</v>
      </c>
      <c r="B34" s="1043" t="s">
        <v>395</v>
      </c>
      <c r="C34" s="1044"/>
      <c r="D34" s="1044"/>
      <c r="E34" s="1044"/>
      <c r="F34" s="1044"/>
      <c r="G34" s="1044"/>
      <c r="H34" s="1044"/>
      <c r="I34" s="1044"/>
      <c r="J34" s="1044"/>
      <c r="K34" s="1044"/>
      <c r="L34" s="1044"/>
      <c r="M34" s="1044"/>
      <c r="N34" s="1044"/>
      <c r="O34" s="1044"/>
      <c r="P34" s="1045"/>
      <c r="Q34" s="1051">
        <v>100</v>
      </c>
      <c r="R34" s="1052"/>
      <c r="S34" s="1052"/>
      <c r="T34" s="1052"/>
      <c r="U34" s="1052"/>
      <c r="V34" s="1052">
        <v>85</v>
      </c>
      <c r="W34" s="1052"/>
      <c r="X34" s="1052"/>
      <c r="Y34" s="1052"/>
      <c r="Z34" s="1052"/>
      <c r="AA34" s="1052">
        <v>14</v>
      </c>
      <c r="AB34" s="1052"/>
      <c r="AC34" s="1052"/>
      <c r="AD34" s="1052"/>
      <c r="AE34" s="1053"/>
      <c r="AF34" s="1048">
        <v>5</v>
      </c>
      <c r="AG34" s="1049"/>
      <c r="AH34" s="1049"/>
      <c r="AI34" s="1049"/>
      <c r="AJ34" s="1050"/>
      <c r="AK34" s="993">
        <v>20</v>
      </c>
      <c r="AL34" s="984"/>
      <c r="AM34" s="984"/>
      <c r="AN34" s="984"/>
      <c r="AO34" s="984"/>
      <c r="AP34" s="984">
        <v>102</v>
      </c>
      <c r="AQ34" s="984"/>
      <c r="AR34" s="984"/>
      <c r="AS34" s="984"/>
      <c r="AT34" s="984"/>
      <c r="AU34" s="984">
        <v>99</v>
      </c>
      <c r="AV34" s="984"/>
      <c r="AW34" s="984"/>
      <c r="AX34" s="984"/>
      <c r="AY34" s="984"/>
      <c r="AZ34" s="1054" t="s">
        <v>561</v>
      </c>
      <c r="BA34" s="1054"/>
      <c r="BB34" s="1054"/>
      <c r="BC34" s="1054"/>
      <c r="BD34" s="1054"/>
      <c r="BE34" s="985" t="s">
        <v>393</v>
      </c>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396</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4" t="s">
        <v>376</v>
      </c>
      <c r="B63" s="950" t="s">
        <v>397</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43</v>
      </c>
      <c r="AG63" s="972"/>
      <c r="AH63" s="972"/>
      <c r="AI63" s="972"/>
      <c r="AJ63" s="1035"/>
      <c r="AK63" s="1036"/>
      <c r="AL63" s="976"/>
      <c r="AM63" s="976"/>
      <c r="AN63" s="976"/>
      <c r="AO63" s="976"/>
      <c r="AP63" s="972">
        <v>390</v>
      </c>
      <c r="AQ63" s="972"/>
      <c r="AR63" s="972"/>
      <c r="AS63" s="972"/>
      <c r="AT63" s="972"/>
      <c r="AU63" s="972">
        <v>182</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399</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400</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0">
        <v>1</v>
      </c>
      <c r="B68" s="998" t="s">
        <v>549</v>
      </c>
      <c r="C68" s="999"/>
      <c r="D68" s="999"/>
      <c r="E68" s="999"/>
      <c r="F68" s="999"/>
      <c r="G68" s="999"/>
      <c r="H68" s="999"/>
      <c r="I68" s="999"/>
      <c r="J68" s="999"/>
      <c r="K68" s="999"/>
      <c r="L68" s="999"/>
      <c r="M68" s="999"/>
      <c r="N68" s="999"/>
      <c r="O68" s="999"/>
      <c r="P68" s="1000"/>
      <c r="Q68" s="1001">
        <v>208</v>
      </c>
      <c r="R68" s="995"/>
      <c r="S68" s="995"/>
      <c r="T68" s="995"/>
      <c r="U68" s="995"/>
      <c r="V68" s="995">
        <v>204</v>
      </c>
      <c r="W68" s="995"/>
      <c r="X68" s="995"/>
      <c r="Y68" s="995"/>
      <c r="Z68" s="995"/>
      <c r="AA68" s="995">
        <v>5</v>
      </c>
      <c r="AB68" s="995"/>
      <c r="AC68" s="995"/>
      <c r="AD68" s="995"/>
      <c r="AE68" s="995"/>
      <c r="AF68" s="995">
        <v>5</v>
      </c>
      <c r="AG68" s="995"/>
      <c r="AH68" s="995"/>
      <c r="AI68" s="995"/>
      <c r="AJ68" s="995"/>
      <c r="AK68" s="995">
        <v>54</v>
      </c>
      <c r="AL68" s="995"/>
      <c r="AM68" s="995"/>
      <c r="AN68" s="995"/>
      <c r="AO68" s="995"/>
      <c r="AP68" s="995" t="s">
        <v>561</v>
      </c>
      <c r="AQ68" s="995"/>
      <c r="AR68" s="995"/>
      <c r="AS68" s="995"/>
      <c r="AT68" s="995"/>
      <c r="AU68" s="995" t="s">
        <v>561</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2">
        <v>2</v>
      </c>
      <c r="B69" s="987" t="s">
        <v>550</v>
      </c>
      <c r="C69" s="988"/>
      <c r="D69" s="988"/>
      <c r="E69" s="988"/>
      <c r="F69" s="988"/>
      <c r="G69" s="988"/>
      <c r="H69" s="988"/>
      <c r="I69" s="988"/>
      <c r="J69" s="988"/>
      <c r="K69" s="988"/>
      <c r="L69" s="988"/>
      <c r="M69" s="988"/>
      <c r="N69" s="988"/>
      <c r="O69" s="988"/>
      <c r="P69" s="989"/>
      <c r="Q69" s="990">
        <v>824</v>
      </c>
      <c r="R69" s="984"/>
      <c r="S69" s="984"/>
      <c r="T69" s="984"/>
      <c r="U69" s="984"/>
      <c r="V69" s="984">
        <v>819</v>
      </c>
      <c r="W69" s="984"/>
      <c r="X69" s="984"/>
      <c r="Y69" s="984"/>
      <c r="Z69" s="984"/>
      <c r="AA69" s="984">
        <v>5</v>
      </c>
      <c r="AB69" s="984"/>
      <c r="AC69" s="984"/>
      <c r="AD69" s="984"/>
      <c r="AE69" s="984"/>
      <c r="AF69" s="984">
        <v>5</v>
      </c>
      <c r="AG69" s="984"/>
      <c r="AH69" s="984"/>
      <c r="AI69" s="984"/>
      <c r="AJ69" s="984"/>
      <c r="AK69" s="984">
        <v>36</v>
      </c>
      <c r="AL69" s="984"/>
      <c r="AM69" s="984"/>
      <c r="AN69" s="984"/>
      <c r="AO69" s="984"/>
      <c r="AP69" s="984" t="s">
        <v>561</v>
      </c>
      <c r="AQ69" s="984"/>
      <c r="AR69" s="984"/>
      <c r="AS69" s="984"/>
      <c r="AT69" s="984"/>
      <c r="AU69" s="984" t="s">
        <v>561</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2">
        <v>3</v>
      </c>
      <c r="B70" s="987" t="s">
        <v>551</v>
      </c>
      <c r="C70" s="988"/>
      <c r="D70" s="988"/>
      <c r="E70" s="988"/>
      <c r="F70" s="988"/>
      <c r="G70" s="988"/>
      <c r="H70" s="988"/>
      <c r="I70" s="988"/>
      <c r="J70" s="988"/>
      <c r="K70" s="988"/>
      <c r="L70" s="988"/>
      <c r="M70" s="988"/>
      <c r="N70" s="988"/>
      <c r="O70" s="988"/>
      <c r="P70" s="989"/>
      <c r="Q70" s="990">
        <v>184</v>
      </c>
      <c r="R70" s="984"/>
      <c r="S70" s="984"/>
      <c r="T70" s="984"/>
      <c r="U70" s="984"/>
      <c r="V70" s="984">
        <v>180</v>
      </c>
      <c r="W70" s="984"/>
      <c r="X70" s="984"/>
      <c r="Y70" s="984"/>
      <c r="Z70" s="984"/>
      <c r="AA70" s="984">
        <v>4</v>
      </c>
      <c r="AB70" s="984"/>
      <c r="AC70" s="984"/>
      <c r="AD70" s="984"/>
      <c r="AE70" s="984"/>
      <c r="AF70" s="984">
        <v>4</v>
      </c>
      <c r="AG70" s="984"/>
      <c r="AH70" s="984"/>
      <c r="AI70" s="984"/>
      <c r="AJ70" s="984"/>
      <c r="AK70" s="984" t="s">
        <v>566</v>
      </c>
      <c r="AL70" s="984"/>
      <c r="AM70" s="984"/>
      <c r="AN70" s="984"/>
      <c r="AO70" s="984"/>
      <c r="AP70" s="984" t="s">
        <v>561</v>
      </c>
      <c r="AQ70" s="984"/>
      <c r="AR70" s="984"/>
      <c r="AS70" s="984"/>
      <c r="AT70" s="984"/>
      <c r="AU70" s="984" t="s">
        <v>561</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2">
        <v>4</v>
      </c>
      <c r="B71" s="987" t="s">
        <v>552</v>
      </c>
      <c r="C71" s="988"/>
      <c r="D71" s="988"/>
      <c r="E71" s="988"/>
      <c r="F71" s="988"/>
      <c r="G71" s="988"/>
      <c r="H71" s="988"/>
      <c r="I71" s="988"/>
      <c r="J71" s="988"/>
      <c r="K71" s="988"/>
      <c r="L71" s="988"/>
      <c r="M71" s="988"/>
      <c r="N71" s="988"/>
      <c r="O71" s="988"/>
      <c r="P71" s="989"/>
      <c r="Q71" s="990">
        <v>21</v>
      </c>
      <c r="R71" s="984"/>
      <c r="S71" s="984"/>
      <c r="T71" s="984"/>
      <c r="U71" s="984"/>
      <c r="V71" s="984">
        <v>21</v>
      </c>
      <c r="W71" s="984"/>
      <c r="X71" s="984"/>
      <c r="Y71" s="984"/>
      <c r="Z71" s="984"/>
      <c r="AA71" s="984">
        <v>1</v>
      </c>
      <c r="AB71" s="984"/>
      <c r="AC71" s="984"/>
      <c r="AD71" s="984"/>
      <c r="AE71" s="984"/>
      <c r="AF71" s="984">
        <v>1</v>
      </c>
      <c r="AG71" s="984"/>
      <c r="AH71" s="984"/>
      <c r="AI71" s="984"/>
      <c r="AJ71" s="984"/>
      <c r="AK71" s="984">
        <v>2</v>
      </c>
      <c r="AL71" s="984"/>
      <c r="AM71" s="984"/>
      <c r="AN71" s="984"/>
      <c r="AO71" s="984"/>
      <c r="AP71" s="984" t="s">
        <v>561</v>
      </c>
      <c r="AQ71" s="984"/>
      <c r="AR71" s="984"/>
      <c r="AS71" s="984"/>
      <c r="AT71" s="984"/>
      <c r="AU71" s="984" t="s">
        <v>561</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2">
        <v>5</v>
      </c>
      <c r="B72" s="987" t="s">
        <v>553</v>
      </c>
      <c r="C72" s="988"/>
      <c r="D72" s="988"/>
      <c r="E72" s="988"/>
      <c r="F72" s="988"/>
      <c r="G72" s="988"/>
      <c r="H72" s="988"/>
      <c r="I72" s="988"/>
      <c r="J72" s="988"/>
      <c r="K72" s="988"/>
      <c r="L72" s="988"/>
      <c r="M72" s="988"/>
      <c r="N72" s="988"/>
      <c r="O72" s="988"/>
      <c r="P72" s="989"/>
      <c r="Q72" s="990">
        <v>22</v>
      </c>
      <c r="R72" s="984"/>
      <c r="S72" s="984"/>
      <c r="T72" s="984"/>
      <c r="U72" s="984"/>
      <c r="V72" s="984">
        <v>11</v>
      </c>
      <c r="W72" s="984"/>
      <c r="X72" s="984"/>
      <c r="Y72" s="984"/>
      <c r="Z72" s="984"/>
      <c r="AA72" s="984">
        <v>11</v>
      </c>
      <c r="AB72" s="984"/>
      <c r="AC72" s="984"/>
      <c r="AD72" s="984"/>
      <c r="AE72" s="984"/>
      <c r="AF72" s="984">
        <v>11</v>
      </c>
      <c r="AG72" s="984"/>
      <c r="AH72" s="984"/>
      <c r="AI72" s="984"/>
      <c r="AJ72" s="984"/>
      <c r="AK72" s="984" t="s">
        <v>566</v>
      </c>
      <c r="AL72" s="984"/>
      <c r="AM72" s="984"/>
      <c r="AN72" s="984"/>
      <c r="AO72" s="984"/>
      <c r="AP72" s="984" t="s">
        <v>561</v>
      </c>
      <c r="AQ72" s="984"/>
      <c r="AR72" s="984"/>
      <c r="AS72" s="984"/>
      <c r="AT72" s="984"/>
      <c r="AU72" s="984" t="s">
        <v>561</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2">
        <v>6</v>
      </c>
      <c r="B73" s="987" t="s">
        <v>554</v>
      </c>
      <c r="C73" s="988"/>
      <c r="D73" s="988"/>
      <c r="E73" s="988"/>
      <c r="F73" s="988"/>
      <c r="G73" s="988"/>
      <c r="H73" s="988"/>
      <c r="I73" s="988"/>
      <c r="J73" s="988"/>
      <c r="K73" s="988"/>
      <c r="L73" s="988"/>
      <c r="M73" s="988"/>
      <c r="N73" s="988"/>
      <c r="O73" s="988"/>
      <c r="P73" s="989"/>
      <c r="Q73" s="990">
        <v>26</v>
      </c>
      <c r="R73" s="984"/>
      <c r="S73" s="984"/>
      <c r="T73" s="984"/>
      <c r="U73" s="984"/>
      <c r="V73" s="984">
        <v>26</v>
      </c>
      <c r="W73" s="984"/>
      <c r="X73" s="984"/>
      <c r="Y73" s="984"/>
      <c r="Z73" s="984"/>
      <c r="AA73" s="984">
        <v>0</v>
      </c>
      <c r="AB73" s="984"/>
      <c r="AC73" s="984"/>
      <c r="AD73" s="984"/>
      <c r="AE73" s="984"/>
      <c r="AF73" s="984">
        <v>0</v>
      </c>
      <c r="AG73" s="984"/>
      <c r="AH73" s="984"/>
      <c r="AI73" s="984"/>
      <c r="AJ73" s="984"/>
      <c r="AK73" s="984">
        <v>4</v>
      </c>
      <c r="AL73" s="984"/>
      <c r="AM73" s="984"/>
      <c r="AN73" s="984"/>
      <c r="AO73" s="984"/>
      <c r="AP73" s="984" t="s">
        <v>561</v>
      </c>
      <c r="AQ73" s="984"/>
      <c r="AR73" s="984"/>
      <c r="AS73" s="984"/>
      <c r="AT73" s="984"/>
      <c r="AU73" s="984" t="s">
        <v>561</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2">
        <v>7</v>
      </c>
      <c r="B74" s="987" t="s">
        <v>555</v>
      </c>
      <c r="C74" s="988"/>
      <c r="D74" s="988"/>
      <c r="E74" s="988"/>
      <c r="F74" s="988"/>
      <c r="G74" s="988"/>
      <c r="H74" s="988"/>
      <c r="I74" s="988"/>
      <c r="J74" s="988"/>
      <c r="K74" s="988"/>
      <c r="L74" s="988"/>
      <c r="M74" s="988"/>
      <c r="N74" s="988"/>
      <c r="O74" s="988"/>
      <c r="P74" s="989"/>
      <c r="Q74" s="990">
        <v>81</v>
      </c>
      <c r="R74" s="984"/>
      <c r="S74" s="984"/>
      <c r="T74" s="984"/>
      <c r="U74" s="984"/>
      <c r="V74" s="984">
        <v>81</v>
      </c>
      <c r="W74" s="984"/>
      <c r="X74" s="984"/>
      <c r="Y74" s="984"/>
      <c r="Z74" s="984"/>
      <c r="AA74" s="984">
        <v>0</v>
      </c>
      <c r="AB74" s="984"/>
      <c r="AC74" s="984"/>
      <c r="AD74" s="984"/>
      <c r="AE74" s="984"/>
      <c r="AF74" s="984">
        <v>0</v>
      </c>
      <c r="AG74" s="984"/>
      <c r="AH74" s="984"/>
      <c r="AI74" s="984"/>
      <c r="AJ74" s="984"/>
      <c r="AK74" s="984">
        <v>5</v>
      </c>
      <c r="AL74" s="984"/>
      <c r="AM74" s="984"/>
      <c r="AN74" s="984"/>
      <c r="AO74" s="984"/>
      <c r="AP74" s="984" t="s">
        <v>561</v>
      </c>
      <c r="AQ74" s="984"/>
      <c r="AR74" s="984"/>
      <c r="AS74" s="984"/>
      <c r="AT74" s="984"/>
      <c r="AU74" s="984" t="s">
        <v>561</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2">
        <v>8</v>
      </c>
      <c r="B75" s="987" t="s">
        <v>556</v>
      </c>
      <c r="C75" s="988"/>
      <c r="D75" s="988"/>
      <c r="E75" s="988"/>
      <c r="F75" s="988"/>
      <c r="G75" s="988"/>
      <c r="H75" s="988"/>
      <c r="I75" s="988"/>
      <c r="J75" s="988"/>
      <c r="K75" s="988"/>
      <c r="L75" s="988"/>
      <c r="M75" s="988"/>
      <c r="N75" s="988"/>
      <c r="O75" s="988"/>
      <c r="P75" s="989"/>
      <c r="Q75" s="991">
        <v>70</v>
      </c>
      <c r="R75" s="992"/>
      <c r="S75" s="992"/>
      <c r="T75" s="992"/>
      <c r="U75" s="993"/>
      <c r="V75" s="994">
        <v>66</v>
      </c>
      <c r="W75" s="992"/>
      <c r="X75" s="992"/>
      <c r="Y75" s="992"/>
      <c r="Z75" s="993"/>
      <c r="AA75" s="994">
        <v>4</v>
      </c>
      <c r="AB75" s="992"/>
      <c r="AC75" s="992"/>
      <c r="AD75" s="992"/>
      <c r="AE75" s="993"/>
      <c r="AF75" s="994">
        <v>4</v>
      </c>
      <c r="AG75" s="992"/>
      <c r="AH75" s="992"/>
      <c r="AI75" s="992"/>
      <c r="AJ75" s="993"/>
      <c r="AK75" s="994">
        <v>3</v>
      </c>
      <c r="AL75" s="992"/>
      <c r="AM75" s="992"/>
      <c r="AN75" s="992"/>
      <c r="AO75" s="993"/>
      <c r="AP75" s="994" t="s">
        <v>561</v>
      </c>
      <c r="AQ75" s="992"/>
      <c r="AR75" s="992"/>
      <c r="AS75" s="992"/>
      <c r="AT75" s="993"/>
      <c r="AU75" s="994" t="s">
        <v>561</v>
      </c>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2">
        <v>9</v>
      </c>
      <c r="B76" s="987" t="s">
        <v>557</v>
      </c>
      <c r="C76" s="988"/>
      <c r="D76" s="988"/>
      <c r="E76" s="988"/>
      <c r="F76" s="988"/>
      <c r="G76" s="988"/>
      <c r="H76" s="988"/>
      <c r="I76" s="988"/>
      <c r="J76" s="988"/>
      <c r="K76" s="988"/>
      <c r="L76" s="988"/>
      <c r="M76" s="988"/>
      <c r="N76" s="988"/>
      <c r="O76" s="988"/>
      <c r="P76" s="989"/>
      <c r="Q76" s="991">
        <v>251106</v>
      </c>
      <c r="R76" s="992"/>
      <c r="S76" s="992"/>
      <c r="T76" s="992"/>
      <c r="U76" s="993"/>
      <c r="V76" s="994">
        <v>250578</v>
      </c>
      <c r="W76" s="992"/>
      <c r="X76" s="992"/>
      <c r="Y76" s="992"/>
      <c r="Z76" s="993"/>
      <c r="AA76" s="994">
        <v>528</v>
      </c>
      <c r="AB76" s="992"/>
      <c r="AC76" s="992"/>
      <c r="AD76" s="992"/>
      <c r="AE76" s="993"/>
      <c r="AF76" s="994">
        <v>528</v>
      </c>
      <c r="AG76" s="992"/>
      <c r="AH76" s="992"/>
      <c r="AI76" s="992"/>
      <c r="AJ76" s="993"/>
      <c r="AK76" s="994" t="s">
        <v>566</v>
      </c>
      <c r="AL76" s="992"/>
      <c r="AM76" s="992"/>
      <c r="AN76" s="992"/>
      <c r="AO76" s="993"/>
      <c r="AP76" s="994" t="s">
        <v>561</v>
      </c>
      <c r="AQ76" s="992"/>
      <c r="AR76" s="992"/>
      <c r="AS76" s="992"/>
      <c r="AT76" s="993"/>
      <c r="AU76" s="994" t="s">
        <v>561</v>
      </c>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4" t="s">
        <v>376</v>
      </c>
      <c r="B88" s="950" t="s">
        <v>401</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558</v>
      </c>
      <c r="AG88" s="972"/>
      <c r="AH88" s="972"/>
      <c r="AI88" s="972"/>
      <c r="AJ88" s="972"/>
      <c r="AK88" s="976"/>
      <c r="AL88" s="976"/>
      <c r="AM88" s="976"/>
      <c r="AN88" s="976"/>
      <c r="AO88" s="976"/>
      <c r="AP88" s="972" t="s">
        <v>561</v>
      </c>
      <c r="AQ88" s="972"/>
      <c r="AR88" s="972"/>
      <c r="AS88" s="972"/>
      <c r="AT88" s="972"/>
      <c r="AU88" s="972" t="s">
        <v>561</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50" t="s">
        <v>402</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37</v>
      </c>
      <c r="CS102" s="966"/>
      <c r="CT102" s="966"/>
      <c r="CU102" s="966"/>
      <c r="CV102" s="967"/>
      <c r="CW102" s="965" t="s">
        <v>561</v>
      </c>
      <c r="CX102" s="966"/>
      <c r="CY102" s="966"/>
      <c r="CZ102" s="966"/>
      <c r="DA102" s="967"/>
      <c r="DB102" s="965" t="s">
        <v>561</v>
      </c>
      <c r="DC102" s="966"/>
      <c r="DD102" s="966"/>
      <c r="DE102" s="966"/>
      <c r="DF102" s="967"/>
      <c r="DG102" s="965" t="s">
        <v>561</v>
      </c>
      <c r="DH102" s="966"/>
      <c r="DI102" s="966"/>
      <c r="DJ102" s="966"/>
      <c r="DK102" s="967"/>
      <c r="DL102" s="965" t="s">
        <v>561</v>
      </c>
      <c r="DM102" s="966"/>
      <c r="DN102" s="966"/>
      <c r="DO102" s="966"/>
      <c r="DP102" s="967"/>
      <c r="DQ102" s="965" t="s">
        <v>561</v>
      </c>
      <c r="DR102" s="966"/>
      <c r="DS102" s="966"/>
      <c r="DT102" s="966"/>
      <c r="DU102" s="967"/>
      <c r="DV102" s="950"/>
      <c r="DW102" s="951"/>
      <c r="DX102" s="951"/>
      <c r="DY102" s="951"/>
      <c r="DZ102" s="952"/>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403</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404</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407</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408</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409</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410</v>
      </c>
      <c r="AB109" s="909"/>
      <c r="AC109" s="909"/>
      <c r="AD109" s="909"/>
      <c r="AE109" s="910"/>
      <c r="AF109" s="911" t="s">
        <v>411</v>
      </c>
      <c r="AG109" s="909"/>
      <c r="AH109" s="909"/>
      <c r="AI109" s="909"/>
      <c r="AJ109" s="910"/>
      <c r="AK109" s="911" t="s">
        <v>294</v>
      </c>
      <c r="AL109" s="909"/>
      <c r="AM109" s="909"/>
      <c r="AN109" s="909"/>
      <c r="AO109" s="910"/>
      <c r="AP109" s="911" t="s">
        <v>412</v>
      </c>
      <c r="AQ109" s="909"/>
      <c r="AR109" s="909"/>
      <c r="AS109" s="909"/>
      <c r="AT109" s="942"/>
      <c r="AU109" s="908" t="s">
        <v>409</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410</v>
      </c>
      <c r="BR109" s="909"/>
      <c r="BS109" s="909"/>
      <c r="BT109" s="909"/>
      <c r="BU109" s="910"/>
      <c r="BV109" s="911" t="s">
        <v>411</v>
      </c>
      <c r="BW109" s="909"/>
      <c r="BX109" s="909"/>
      <c r="BY109" s="909"/>
      <c r="BZ109" s="910"/>
      <c r="CA109" s="911" t="s">
        <v>294</v>
      </c>
      <c r="CB109" s="909"/>
      <c r="CC109" s="909"/>
      <c r="CD109" s="909"/>
      <c r="CE109" s="910"/>
      <c r="CF109" s="949" t="s">
        <v>412</v>
      </c>
      <c r="CG109" s="949"/>
      <c r="CH109" s="949"/>
      <c r="CI109" s="949"/>
      <c r="CJ109" s="949"/>
      <c r="CK109" s="911" t="s">
        <v>413</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410</v>
      </c>
      <c r="DH109" s="909"/>
      <c r="DI109" s="909"/>
      <c r="DJ109" s="909"/>
      <c r="DK109" s="910"/>
      <c r="DL109" s="911" t="s">
        <v>411</v>
      </c>
      <c r="DM109" s="909"/>
      <c r="DN109" s="909"/>
      <c r="DO109" s="909"/>
      <c r="DP109" s="910"/>
      <c r="DQ109" s="911" t="s">
        <v>294</v>
      </c>
      <c r="DR109" s="909"/>
      <c r="DS109" s="909"/>
      <c r="DT109" s="909"/>
      <c r="DU109" s="910"/>
      <c r="DV109" s="911" t="s">
        <v>412</v>
      </c>
      <c r="DW109" s="909"/>
      <c r="DX109" s="909"/>
      <c r="DY109" s="909"/>
      <c r="DZ109" s="942"/>
    </row>
    <row r="110" spans="1:131" s="224" customFormat="1" ht="26.25" customHeight="1" x14ac:dyDescent="0.15">
      <c r="A110" s="820" t="s">
        <v>414</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214771</v>
      </c>
      <c r="AB110" s="902"/>
      <c r="AC110" s="902"/>
      <c r="AD110" s="902"/>
      <c r="AE110" s="903"/>
      <c r="AF110" s="904">
        <v>223357</v>
      </c>
      <c r="AG110" s="902"/>
      <c r="AH110" s="902"/>
      <c r="AI110" s="902"/>
      <c r="AJ110" s="903"/>
      <c r="AK110" s="904">
        <v>232510</v>
      </c>
      <c r="AL110" s="902"/>
      <c r="AM110" s="902"/>
      <c r="AN110" s="902"/>
      <c r="AO110" s="903"/>
      <c r="AP110" s="905">
        <v>12.2</v>
      </c>
      <c r="AQ110" s="906"/>
      <c r="AR110" s="906"/>
      <c r="AS110" s="906"/>
      <c r="AT110" s="907"/>
      <c r="AU110" s="943" t="s">
        <v>69</v>
      </c>
      <c r="AV110" s="944"/>
      <c r="AW110" s="944"/>
      <c r="AX110" s="944"/>
      <c r="AY110" s="944"/>
      <c r="AZ110" s="873" t="s">
        <v>415</v>
      </c>
      <c r="BA110" s="821"/>
      <c r="BB110" s="821"/>
      <c r="BC110" s="821"/>
      <c r="BD110" s="821"/>
      <c r="BE110" s="821"/>
      <c r="BF110" s="821"/>
      <c r="BG110" s="821"/>
      <c r="BH110" s="821"/>
      <c r="BI110" s="821"/>
      <c r="BJ110" s="821"/>
      <c r="BK110" s="821"/>
      <c r="BL110" s="821"/>
      <c r="BM110" s="821"/>
      <c r="BN110" s="821"/>
      <c r="BO110" s="821"/>
      <c r="BP110" s="822"/>
      <c r="BQ110" s="874">
        <v>2018939</v>
      </c>
      <c r="BR110" s="855"/>
      <c r="BS110" s="855"/>
      <c r="BT110" s="855"/>
      <c r="BU110" s="855"/>
      <c r="BV110" s="855">
        <v>2027794</v>
      </c>
      <c r="BW110" s="855"/>
      <c r="BX110" s="855"/>
      <c r="BY110" s="855"/>
      <c r="BZ110" s="855"/>
      <c r="CA110" s="855">
        <v>2076979</v>
      </c>
      <c r="CB110" s="855"/>
      <c r="CC110" s="855"/>
      <c r="CD110" s="855"/>
      <c r="CE110" s="855"/>
      <c r="CF110" s="879">
        <v>108.6</v>
      </c>
      <c r="CG110" s="880"/>
      <c r="CH110" s="880"/>
      <c r="CI110" s="880"/>
      <c r="CJ110" s="880"/>
      <c r="CK110" s="939" t="s">
        <v>416</v>
      </c>
      <c r="CL110" s="832"/>
      <c r="CM110" s="873" t="s">
        <v>417</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15">
      <c r="A111" s="787" t="s">
        <v>418</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419</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420</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15">
      <c r="A112" s="925" t="s">
        <v>421</v>
      </c>
      <c r="B112" s="926"/>
      <c r="C112" s="765" t="s">
        <v>422</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423</v>
      </c>
      <c r="BA112" s="765"/>
      <c r="BB112" s="765"/>
      <c r="BC112" s="765"/>
      <c r="BD112" s="765"/>
      <c r="BE112" s="765"/>
      <c r="BF112" s="765"/>
      <c r="BG112" s="765"/>
      <c r="BH112" s="765"/>
      <c r="BI112" s="765"/>
      <c r="BJ112" s="765"/>
      <c r="BK112" s="765"/>
      <c r="BL112" s="765"/>
      <c r="BM112" s="765"/>
      <c r="BN112" s="765"/>
      <c r="BO112" s="765"/>
      <c r="BP112" s="766"/>
      <c r="BQ112" s="829">
        <v>191516</v>
      </c>
      <c r="BR112" s="830"/>
      <c r="BS112" s="830"/>
      <c r="BT112" s="830"/>
      <c r="BU112" s="830"/>
      <c r="BV112" s="830">
        <v>179823</v>
      </c>
      <c r="BW112" s="830"/>
      <c r="BX112" s="830"/>
      <c r="BY112" s="830"/>
      <c r="BZ112" s="830"/>
      <c r="CA112" s="830">
        <v>181821</v>
      </c>
      <c r="CB112" s="830"/>
      <c r="CC112" s="830"/>
      <c r="CD112" s="830"/>
      <c r="CE112" s="830"/>
      <c r="CF112" s="888">
        <v>9.5</v>
      </c>
      <c r="CG112" s="889"/>
      <c r="CH112" s="889"/>
      <c r="CI112" s="889"/>
      <c r="CJ112" s="889"/>
      <c r="CK112" s="940"/>
      <c r="CL112" s="834"/>
      <c r="CM112" s="828" t="s">
        <v>424</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15">
      <c r="A113" s="927"/>
      <c r="B113" s="928"/>
      <c r="C113" s="765" t="s">
        <v>425</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35506</v>
      </c>
      <c r="AB113" s="932"/>
      <c r="AC113" s="932"/>
      <c r="AD113" s="932"/>
      <c r="AE113" s="933"/>
      <c r="AF113" s="934">
        <v>36945</v>
      </c>
      <c r="AG113" s="932"/>
      <c r="AH113" s="932"/>
      <c r="AI113" s="932"/>
      <c r="AJ113" s="933"/>
      <c r="AK113" s="934">
        <v>27202</v>
      </c>
      <c r="AL113" s="932"/>
      <c r="AM113" s="932"/>
      <c r="AN113" s="932"/>
      <c r="AO113" s="933"/>
      <c r="AP113" s="935">
        <v>1.4</v>
      </c>
      <c r="AQ113" s="936"/>
      <c r="AR113" s="936"/>
      <c r="AS113" s="936"/>
      <c r="AT113" s="937"/>
      <c r="AU113" s="945"/>
      <c r="AV113" s="946"/>
      <c r="AW113" s="946"/>
      <c r="AX113" s="946"/>
      <c r="AY113" s="946"/>
      <c r="AZ113" s="828" t="s">
        <v>426</v>
      </c>
      <c r="BA113" s="765"/>
      <c r="BB113" s="765"/>
      <c r="BC113" s="765"/>
      <c r="BD113" s="765"/>
      <c r="BE113" s="765"/>
      <c r="BF113" s="765"/>
      <c r="BG113" s="765"/>
      <c r="BH113" s="765"/>
      <c r="BI113" s="765"/>
      <c r="BJ113" s="765"/>
      <c r="BK113" s="765"/>
      <c r="BL113" s="765"/>
      <c r="BM113" s="765"/>
      <c r="BN113" s="765"/>
      <c r="BO113" s="765"/>
      <c r="BP113" s="766"/>
      <c r="BQ113" s="829" t="s">
        <v>122</v>
      </c>
      <c r="BR113" s="830"/>
      <c r="BS113" s="830"/>
      <c r="BT113" s="830"/>
      <c r="BU113" s="830"/>
      <c r="BV113" s="830" t="s">
        <v>122</v>
      </c>
      <c r="BW113" s="830"/>
      <c r="BX113" s="830"/>
      <c r="BY113" s="830"/>
      <c r="BZ113" s="830"/>
      <c r="CA113" s="830" t="s">
        <v>122</v>
      </c>
      <c r="CB113" s="830"/>
      <c r="CC113" s="830"/>
      <c r="CD113" s="830"/>
      <c r="CE113" s="830"/>
      <c r="CF113" s="888" t="s">
        <v>122</v>
      </c>
      <c r="CG113" s="889"/>
      <c r="CH113" s="889"/>
      <c r="CI113" s="889"/>
      <c r="CJ113" s="889"/>
      <c r="CK113" s="940"/>
      <c r="CL113" s="834"/>
      <c r="CM113" s="828" t="s">
        <v>427</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15">
      <c r="A114" s="927"/>
      <c r="B114" s="928"/>
      <c r="C114" s="765" t="s">
        <v>428</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t="s">
        <v>122</v>
      </c>
      <c r="AB114" s="793"/>
      <c r="AC114" s="793"/>
      <c r="AD114" s="793"/>
      <c r="AE114" s="794"/>
      <c r="AF114" s="795" t="s">
        <v>122</v>
      </c>
      <c r="AG114" s="793"/>
      <c r="AH114" s="793"/>
      <c r="AI114" s="793"/>
      <c r="AJ114" s="794"/>
      <c r="AK114" s="795" t="s">
        <v>122</v>
      </c>
      <c r="AL114" s="793"/>
      <c r="AM114" s="793"/>
      <c r="AN114" s="793"/>
      <c r="AO114" s="794"/>
      <c r="AP114" s="837" t="s">
        <v>122</v>
      </c>
      <c r="AQ114" s="838"/>
      <c r="AR114" s="838"/>
      <c r="AS114" s="838"/>
      <c r="AT114" s="839"/>
      <c r="AU114" s="945"/>
      <c r="AV114" s="946"/>
      <c r="AW114" s="946"/>
      <c r="AX114" s="946"/>
      <c r="AY114" s="946"/>
      <c r="AZ114" s="828" t="s">
        <v>429</v>
      </c>
      <c r="BA114" s="765"/>
      <c r="BB114" s="765"/>
      <c r="BC114" s="765"/>
      <c r="BD114" s="765"/>
      <c r="BE114" s="765"/>
      <c r="BF114" s="765"/>
      <c r="BG114" s="765"/>
      <c r="BH114" s="765"/>
      <c r="BI114" s="765"/>
      <c r="BJ114" s="765"/>
      <c r="BK114" s="765"/>
      <c r="BL114" s="765"/>
      <c r="BM114" s="765"/>
      <c r="BN114" s="765"/>
      <c r="BO114" s="765"/>
      <c r="BP114" s="766"/>
      <c r="BQ114" s="829">
        <v>366696</v>
      </c>
      <c r="BR114" s="830"/>
      <c r="BS114" s="830"/>
      <c r="BT114" s="830"/>
      <c r="BU114" s="830"/>
      <c r="BV114" s="830">
        <v>429444</v>
      </c>
      <c r="BW114" s="830"/>
      <c r="BX114" s="830"/>
      <c r="BY114" s="830"/>
      <c r="BZ114" s="830"/>
      <c r="CA114" s="830">
        <v>331531</v>
      </c>
      <c r="CB114" s="830"/>
      <c r="CC114" s="830"/>
      <c r="CD114" s="830"/>
      <c r="CE114" s="830"/>
      <c r="CF114" s="888">
        <v>17.3</v>
      </c>
      <c r="CG114" s="889"/>
      <c r="CH114" s="889"/>
      <c r="CI114" s="889"/>
      <c r="CJ114" s="889"/>
      <c r="CK114" s="940"/>
      <c r="CL114" s="834"/>
      <c r="CM114" s="828" t="s">
        <v>430</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15">
      <c r="A115" s="927"/>
      <c r="B115" s="928"/>
      <c r="C115" s="765" t="s">
        <v>431</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478</v>
      </c>
      <c r="AB115" s="932"/>
      <c r="AC115" s="932"/>
      <c r="AD115" s="932"/>
      <c r="AE115" s="933"/>
      <c r="AF115" s="934">
        <v>374</v>
      </c>
      <c r="AG115" s="932"/>
      <c r="AH115" s="932"/>
      <c r="AI115" s="932"/>
      <c r="AJ115" s="933"/>
      <c r="AK115" s="934">
        <v>360</v>
      </c>
      <c r="AL115" s="932"/>
      <c r="AM115" s="932"/>
      <c r="AN115" s="932"/>
      <c r="AO115" s="933"/>
      <c r="AP115" s="935">
        <v>0</v>
      </c>
      <c r="AQ115" s="936"/>
      <c r="AR115" s="936"/>
      <c r="AS115" s="936"/>
      <c r="AT115" s="937"/>
      <c r="AU115" s="945"/>
      <c r="AV115" s="946"/>
      <c r="AW115" s="946"/>
      <c r="AX115" s="946"/>
      <c r="AY115" s="946"/>
      <c r="AZ115" s="828" t="s">
        <v>432</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433</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15">
      <c r="A116" s="929"/>
      <c r="B116" s="930"/>
      <c r="C116" s="852" t="s">
        <v>434</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435</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436</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15">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437</v>
      </c>
      <c r="Z117" s="910"/>
      <c r="AA117" s="915">
        <v>250755</v>
      </c>
      <c r="AB117" s="916"/>
      <c r="AC117" s="916"/>
      <c r="AD117" s="916"/>
      <c r="AE117" s="917"/>
      <c r="AF117" s="918">
        <v>260676</v>
      </c>
      <c r="AG117" s="916"/>
      <c r="AH117" s="916"/>
      <c r="AI117" s="916"/>
      <c r="AJ117" s="917"/>
      <c r="AK117" s="918">
        <v>260072</v>
      </c>
      <c r="AL117" s="916"/>
      <c r="AM117" s="916"/>
      <c r="AN117" s="916"/>
      <c r="AO117" s="917"/>
      <c r="AP117" s="919"/>
      <c r="AQ117" s="920"/>
      <c r="AR117" s="920"/>
      <c r="AS117" s="920"/>
      <c r="AT117" s="921"/>
      <c r="AU117" s="945"/>
      <c r="AV117" s="946"/>
      <c r="AW117" s="946"/>
      <c r="AX117" s="946"/>
      <c r="AY117" s="946"/>
      <c r="AZ117" s="876" t="s">
        <v>438</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439</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15">
      <c r="A118" s="908" t="s">
        <v>413</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410</v>
      </c>
      <c r="AB118" s="909"/>
      <c r="AC118" s="909"/>
      <c r="AD118" s="909"/>
      <c r="AE118" s="910"/>
      <c r="AF118" s="911" t="s">
        <v>411</v>
      </c>
      <c r="AG118" s="909"/>
      <c r="AH118" s="909"/>
      <c r="AI118" s="909"/>
      <c r="AJ118" s="910"/>
      <c r="AK118" s="911" t="s">
        <v>294</v>
      </c>
      <c r="AL118" s="909"/>
      <c r="AM118" s="909"/>
      <c r="AN118" s="909"/>
      <c r="AO118" s="910"/>
      <c r="AP118" s="912" t="s">
        <v>412</v>
      </c>
      <c r="AQ118" s="913"/>
      <c r="AR118" s="913"/>
      <c r="AS118" s="913"/>
      <c r="AT118" s="914"/>
      <c r="AU118" s="945"/>
      <c r="AV118" s="946"/>
      <c r="AW118" s="946"/>
      <c r="AX118" s="946"/>
      <c r="AY118" s="946"/>
      <c r="AZ118" s="851" t="s">
        <v>440</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441</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15">
      <c r="A119" s="831" t="s">
        <v>416</v>
      </c>
      <c r="B119" s="832"/>
      <c r="C119" s="873" t="s">
        <v>417</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442</v>
      </c>
      <c r="BP119" s="891"/>
      <c r="BQ119" s="892">
        <v>2577151</v>
      </c>
      <c r="BR119" s="858"/>
      <c r="BS119" s="858"/>
      <c r="BT119" s="858"/>
      <c r="BU119" s="858"/>
      <c r="BV119" s="858">
        <v>2637061</v>
      </c>
      <c r="BW119" s="858"/>
      <c r="BX119" s="858"/>
      <c r="BY119" s="858"/>
      <c r="BZ119" s="858"/>
      <c r="CA119" s="858">
        <v>2590331</v>
      </c>
      <c r="CB119" s="858"/>
      <c r="CC119" s="858"/>
      <c r="CD119" s="858"/>
      <c r="CE119" s="858"/>
      <c r="CF119" s="761"/>
      <c r="CG119" s="762"/>
      <c r="CH119" s="762"/>
      <c r="CI119" s="762"/>
      <c r="CJ119" s="847"/>
      <c r="CK119" s="941"/>
      <c r="CL119" s="836"/>
      <c r="CM119" s="851" t="s">
        <v>443</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15">
      <c r="A120" s="833"/>
      <c r="B120" s="834"/>
      <c r="C120" s="828" t="s">
        <v>420</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444</v>
      </c>
      <c r="AV120" s="894"/>
      <c r="AW120" s="894"/>
      <c r="AX120" s="894"/>
      <c r="AY120" s="895"/>
      <c r="AZ120" s="873" t="s">
        <v>445</v>
      </c>
      <c r="BA120" s="821"/>
      <c r="BB120" s="821"/>
      <c r="BC120" s="821"/>
      <c r="BD120" s="821"/>
      <c r="BE120" s="821"/>
      <c r="BF120" s="821"/>
      <c r="BG120" s="821"/>
      <c r="BH120" s="821"/>
      <c r="BI120" s="821"/>
      <c r="BJ120" s="821"/>
      <c r="BK120" s="821"/>
      <c r="BL120" s="821"/>
      <c r="BM120" s="821"/>
      <c r="BN120" s="821"/>
      <c r="BO120" s="821"/>
      <c r="BP120" s="822"/>
      <c r="BQ120" s="874">
        <v>2732886</v>
      </c>
      <c r="BR120" s="855"/>
      <c r="BS120" s="855"/>
      <c r="BT120" s="855"/>
      <c r="BU120" s="855"/>
      <c r="BV120" s="855">
        <v>2989249</v>
      </c>
      <c r="BW120" s="855"/>
      <c r="BX120" s="855"/>
      <c r="BY120" s="855"/>
      <c r="BZ120" s="855"/>
      <c r="CA120" s="855">
        <v>3182080</v>
      </c>
      <c r="CB120" s="855"/>
      <c r="CC120" s="855"/>
      <c r="CD120" s="855"/>
      <c r="CE120" s="855"/>
      <c r="CF120" s="879">
        <v>166.3</v>
      </c>
      <c r="CG120" s="880"/>
      <c r="CH120" s="880"/>
      <c r="CI120" s="880"/>
      <c r="CJ120" s="880"/>
      <c r="CK120" s="881" t="s">
        <v>446</v>
      </c>
      <c r="CL120" s="865"/>
      <c r="CM120" s="865"/>
      <c r="CN120" s="865"/>
      <c r="CO120" s="866"/>
      <c r="CP120" s="885" t="s">
        <v>395</v>
      </c>
      <c r="CQ120" s="886"/>
      <c r="CR120" s="886"/>
      <c r="CS120" s="886"/>
      <c r="CT120" s="886"/>
      <c r="CU120" s="886"/>
      <c r="CV120" s="886"/>
      <c r="CW120" s="886"/>
      <c r="CX120" s="886"/>
      <c r="CY120" s="886"/>
      <c r="CZ120" s="886"/>
      <c r="DA120" s="886"/>
      <c r="DB120" s="886"/>
      <c r="DC120" s="886"/>
      <c r="DD120" s="886"/>
      <c r="DE120" s="886"/>
      <c r="DF120" s="887"/>
      <c r="DG120" s="874">
        <v>65029</v>
      </c>
      <c r="DH120" s="855"/>
      <c r="DI120" s="855"/>
      <c r="DJ120" s="855"/>
      <c r="DK120" s="855"/>
      <c r="DL120" s="855">
        <v>74019</v>
      </c>
      <c r="DM120" s="855"/>
      <c r="DN120" s="855"/>
      <c r="DO120" s="855"/>
      <c r="DP120" s="855"/>
      <c r="DQ120" s="855">
        <v>99208</v>
      </c>
      <c r="DR120" s="855"/>
      <c r="DS120" s="855"/>
      <c r="DT120" s="855"/>
      <c r="DU120" s="855"/>
      <c r="DV120" s="856">
        <v>5.2</v>
      </c>
      <c r="DW120" s="856"/>
      <c r="DX120" s="856"/>
      <c r="DY120" s="856"/>
      <c r="DZ120" s="857"/>
    </row>
    <row r="121" spans="1:130" s="224" customFormat="1" ht="26.25" customHeight="1" x14ac:dyDescent="0.15">
      <c r="A121" s="833"/>
      <c r="B121" s="834"/>
      <c r="C121" s="876" t="s">
        <v>447</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448</v>
      </c>
      <c r="BA121" s="765"/>
      <c r="BB121" s="765"/>
      <c r="BC121" s="765"/>
      <c r="BD121" s="765"/>
      <c r="BE121" s="765"/>
      <c r="BF121" s="765"/>
      <c r="BG121" s="765"/>
      <c r="BH121" s="765"/>
      <c r="BI121" s="765"/>
      <c r="BJ121" s="765"/>
      <c r="BK121" s="765"/>
      <c r="BL121" s="765"/>
      <c r="BM121" s="765"/>
      <c r="BN121" s="765"/>
      <c r="BO121" s="765"/>
      <c r="BP121" s="766"/>
      <c r="BQ121" s="829">
        <v>27091</v>
      </c>
      <c r="BR121" s="830"/>
      <c r="BS121" s="830"/>
      <c r="BT121" s="830"/>
      <c r="BU121" s="830"/>
      <c r="BV121" s="830">
        <v>23126</v>
      </c>
      <c r="BW121" s="830"/>
      <c r="BX121" s="830"/>
      <c r="BY121" s="830"/>
      <c r="BZ121" s="830"/>
      <c r="CA121" s="830">
        <v>19088</v>
      </c>
      <c r="CB121" s="830"/>
      <c r="CC121" s="830"/>
      <c r="CD121" s="830"/>
      <c r="CE121" s="830"/>
      <c r="CF121" s="888">
        <v>1</v>
      </c>
      <c r="CG121" s="889"/>
      <c r="CH121" s="889"/>
      <c r="CI121" s="889"/>
      <c r="CJ121" s="889"/>
      <c r="CK121" s="882"/>
      <c r="CL121" s="868"/>
      <c r="CM121" s="868"/>
      <c r="CN121" s="868"/>
      <c r="CO121" s="869"/>
      <c r="CP121" s="848" t="s">
        <v>394</v>
      </c>
      <c r="CQ121" s="849"/>
      <c r="CR121" s="849"/>
      <c r="CS121" s="849"/>
      <c r="CT121" s="849"/>
      <c r="CU121" s="849"/>
      <c r="CV121" s="849"/>
      <c r="CW121" s="849"/>
      <c r="CX121" s="849"/>
      <c r="CY121" s="849"/>
      <c r="CZ121" s="849"/>
      <c r="DA121" s="849"/>
      <c r="DB121" s="849"/>
      <c r="DC121" s="849"/>
      <c r="DD121" s="849"/>
      <c r="DE121" s="849"/>
      <c r="DF121" s="850"/>
      <c r="DG121" s="829">
        <v>112978</v>
      </c>
      <c r="DH121" s="830"/>
      <c r="DI121" s="830"/>
      <c r="DJ121" s="830"/>
      <c r="DK121" s="830"/>
      <c r="DL121" s="830">
        <v>105804</v>
      </c>
      <c r="DM121" s="830"/>
      <c r="DN121" s="830"/>
      <c r="DO121" s="830"/>
      <c r="DP121" s="830"/>
      <c r="DQ121" s="830">
        <v>82613</v>
      </c>
      <c r="DR121" s="830"/>
      <c r="DS121" s="830"/>
      <c r="DT121" s="830"/>
      <c r="DU121" s="830"/>
      <c r="DV121" s="807">
        <v>4.3</v>
      </c>
      <c r="DW121" s="807"/>
      <c r="DX121" s="807"/>
      <c r="DY121" s="807"/>
      <c r="DZ121" s="808"/>
    </row>
    <row r="122" spans="1:130" s="224" customFormat="1" ht="26.25" customHeight="1" x14ac:dyDescent="0.15">
      <c r="A122" s="833"/>
      <c r="B122" s="834"/>
      <c r="C122" s="828" t="s">
        <v>430</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449</v>
      </c>
      <c r="BA122" s="852"/>
      <c r="BB122" s="852"/>
      <c r="BC122" s="852"/>
      <c r="BD122" s="852"/>
      <c r="BE122" s="852"/>
      <c r="BF122" s="852"/>
      <c r="BG122" s="852"/>
      <c r="BH122" s="852"/>
      <c r="BI122" s="852"/>
      <c r="BJ122" s="852"/>
      <c r="BK122" s="852"/>
      <c r="BL122" s="852"/>
      <c r="BM122" s="852"/>
      <c r="BN122" s="852"/>
      <c r="BO122" s="852"/>
      <c r="BP122" s="853"/>
      <c r="BQ122" s="892">
        <v>2499682</v>
      </c>
      <c r="BR122" s="858"/>
      <c r="BS122" s="858"/>
      <c r="BT122" s="858"/>
      <c r="BU122" s="858"/>
      <c r="BV122" s="858">
        <v>2447695</v>
      </c>
      <c r="BW122" s="858"/>
      <c r="BX122" s="858"/>
      <c r="BY122" s="858"/>
      <c r="BZ122" s="858"/>
      <c r="CA122" s="858">
        <v>2255824</v>
      </c>
      <c r="CB122" s="858"/>
      <c r="CC122" s="858"/>
      <c r="CD122" s="858"/>
      <c r="CE122" s="858"/>
      <c r="CF122" s="859">
        <v>117.9</v>
      </c>
      <c r="CG122" s="860"/>
      <c r="CH122" s="860"/>
      <c r="CI122" s="860"/>
      <c r="CJ122" s="860"/>
      <c r="CK122" s="882"/>
      <c r="CL122" s="868"/>
      <c r="CM122" s="868"/>
      <c r="CN122" s="868"/>
      <c r="CO122" s="869"/>
      <c r="CP122" s="848" t="s">
        <v>391</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15">
      <c r="A123" s="833"/>
      <c r="B123" s="834"/>
      <c r="C123" s="828" t="s">
        <v>436</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450</v>
      </c>
      <c r="BP123" s="891"/>
      <c r="BQ123" s="845">
        <v>5259659</v>
      </c>
      <c r="BR123" s="846"/>
      <c r="BS123" s="846"/>
      <c r="BT123" s="846"/>
      <c r="BU123" s="846"/>
      <c r="BV123" s="846">
        <v>5460070</v>
      </c>
      <c r="BW123" s="846"/>
      <c r="BX123" s="846"/>
      <c r="BY123" s="846"/>
      <c r="BZ123" s="846"/>
      <c r="CA123" s="846">
        <v>5456992</v>
      </c>
      <c r="CB123" s="846"/>
      <c r="CC123" s="846"/>
      <c r="CD123" s="846"/>
      <c r="CE123" s="846"/>
      <c r="CF123" s="761"/>
      <c r="CG123" s="762"/>
      <c r="CH123" s="762"/>
      <c r="CI123" s="762"/>
      <c r="CJ123" s="847"/>
      <c r="CK123" s="882"/>
      <c r="CL123" s="868"/>
      <c r="CM123" s="868"/>
      <c r="CN123" s="868"/>
      <c r="CO123" s="869"/>
      <c r="CP123" s="848" t="s">
        <v>392</v>
      </c>
      <c r="CQ123" s="849"/>
      <c r="CR123" s="849"/>
      <c r="CS123" s="849"/>
      <c r="CT123" s="849"/>
      <c r="CU123" s="849"/>
      <c r="CV123" s="849"/>
      <c r="CW123" s="849"/>
      <c r="CX123" s="849"/>
      <c r="CY123" s="849"/>
      <c r="CZ123" s="849"/>
      <c r="DA123" s="849"/>
      <c r="DB123" s="849"/>
      <c r="DC123" s="849"/>
      <c r="DD123" s="849"/>
      <c r="DE123" s="849"/>
      <c r="DF123" s="850"/>
      <c r="DG123" s="792">
        <v>13509</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
      <c r="A124" s="833"/>
      <c r="B124" s="834"/>
      <c r="C124" s="828" t="s">
        <v>439</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451</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452</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15">
      <c r="A125" s="833"/>
      <c r="B125" s="834"/>
      <c r="C125" s="828" t="s">
        <v>441</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453</v>
      </c>
      <c r="CL125" s="865"/>
      <c r="CM125" s="865"/>
      <c r="CN125" s="865"/>
      <c r="CO125" s="866"/>
      <c r="CP125" s="873" t="s">
        <v>454</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
      <c r="A126" s="833"/>
      <c r="B126" s="834"/>
      <c r="C126" s="828" t="s">
        <v>443</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455</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15">
      <c r="A127" s="835"/>
      <c r="B127" s="836"/>
      <c r="C127" s="851" t="s">
        <v>456</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478</v>
      </c>
      <c r="AB127" s="793"/>
      <c r="AC127" s="793"/>
      <c r="AD127" s="793"/>
      <c r="AE127" s="794"/>
      <c r="AF127" s="795">
        <v>374</v>
      </c>
      <c r="AG127" s="793"/>
      <c r="AH127" s="793"/>
      <c r="AI127" s="793"/>
      <c r="AJ127" s="794"/>
      <c r="AK127" s="795">
        <v>360</v>
      </c>
      <c r="AL127" s="793"/>
      <c r="AM127" s="793"/>
      <c r="AN127" s="793"/>
      <c r="AO127" s="794"/>
      <c r="AP127" s="837">
        <v>0</v>
      </c>
      <c r="AQ127" s="838"/>
      <c r="AR127" s="838"/>
      <c r="AS127" s="838"/>
      <c r="AT127" s="839"/>
      <c r="AU127" s="226"/>
      <c r="AV127" s="226"/>
      <c r="AW127" s="226"/>
      <c r="AX127" s="854" t="s">
        <v>457</v>
      </c>
      <c r="AY127" s="825"/>
      <c r="AZ127" s="825"/>
      <c r="BA127" s="825"/>
      <c r="BB127" s="825"/>
      <c r="BC127" s="825"/>
      <c r="BD127" s="825"/>
      <c r="BE127" s="826"/>
      <c r="BF127" s="824" t="s">
        <v>458</v>
      </c>
      <c r="BG127" s="825"/>
      <c r="BH127" s="825"/>
      <c r="BI127" s="825"/>
      <c r="BJ127" s="825"/>
      <c r="BK127" s="825"/>
      <c r="BL127" s="826"/>
      <c r="BM127" s="824" t="s">
        <v>459</v>
      </c>
      <c r="BN127" s="825"/>
      <c r="BO127" s="825"/>
      <c r="BP127" s="825"/>
      <c r="BQ127" s="825"/>
      <c r="BR127" s="825"/>
      <c r="BS127" s="826"/>
      <c r="BT127" s="824" t="s">
        <v>460</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461</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
      <c r="A128" s="809" t="s">
        <v>462</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463</v>
      </c>
      <c r="X128" s="811"/>
      <c r="Y128" s="811"/>
      <c r="Z128" s="812"/>
      <c r="AA128" s="813">
        <v>4446</v>
      </c>
      <c r="AB128" s="814"/>
      <c r="AC128" s="814"/>
      <c r="AD128" s="814"/>
      <c r="AE128" s="815"/>
      <c r="AF128" s="816">
        <v>4446</v>
      </c>
      <c r="AG128" s="814"/>
      <c r="AH128" s="814"/>
      <c r="AI128" s="814"/>
      <c r="AJ128" s="815"/>
      <c r="AK128" s="816">
        <v>4446</v>
      </c>
      <c r="AL128" s="814"/>
      <c r="AM128" s="814"/>
      <c r="AN128" s="814"/>
      <c r="AO128" s="815"/>
      <c r="AP128" s="817"/>
      <c r="AQ128" s="818"/>
      <c r="AR128" s="818"/>
      <c r="AS128" s="818"/>
      <c r="AT128" s="819"/>
      <c r="AU128" s="226"/>
      <c r="AV128" s="226"/>
      <c r="AW128" s="226"/>
      <c r="AX128" s="820" t="s">
        <v>464</v>
      </c>
      <c r="AY128" s="821"/>
      <c r="AZ128" s="821"/>
      <c r="BA128" s="821"/>
      <c r="BB128" s="821"/>
      <c r="BC128" s="821"/>
      <c r="BD128" s="821"/>
      <c r="BE128" s="822"/>
      <c r="BF128" s="799" t="s">
        <v>122</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465</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466</v>
      </c>
      <c r="X129" s="790"/>
      <c r="Y129" s="790"/>
      <c r="Z129" s="791"/>
      <c r="AA129" s="792">
        <v>2267443</v>
      </c>
      <c r="AB129" s="793"/>
      <c r="AC129" s="793"/>
      <c r="AD129" s="793"/>
      <c r="AE129" s="794"/>
      <c r="AF129" s="795">
        <v>2209886</v>
      </c>
      <c r="AG129" s="793"/>
      <c r="AH129" s="793"/>
      <c r="AI129" s="793"/>
      <c r="AJ129" s="794"/>
      <c r="AK129" s="795">
        <v>2177170</v>
      </c>
      <c r="AL129" s="793"/>
      <c r="AM129" s="793"/>
      <c r="AN129" s="793"/>
      <c r="AO129" s="794"/>
      <c r="AP129" s="796"/>
      <c r="AQ129" s="797"/>
      <c r="AR129" s="797"/>
      <c r="AS129" s="797"/>
      <c r="AT129" s="798"/>
      <c r="AU129" s="227"/>
      <c r="AV129" s="227"/>
      <c r="AW129" s="227"/>
      <c r="AX129" s="764" t="s">
        <v>467</v>
      </c>
      <c r="AY129" s="765"/>
      <c r="AZ129" s="765"/>
      <c r="BA129" s="765"/>
      <c r="BB129" s="765"/>
      <c r="BC129" s="765"/>
      <c r="BD129" s="765"/>
      <c r="BE129" s="766"/>
      <c r="BF129" s="783" t="s">
        <v>122</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468</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469</v>
      </c>
      <c r="X130" s="790"/>
      <c r="Y130" s="790"/>
      <c r="Z130" s="791"/>
      <c r="AA130" s="792">
        <v>261202</v>
      </c>
      <c r="AB130" s="793"/>
      <c r="AC130" s="793"/>
      <c r="AD130" s="793"/>
      <c r="AE130" s="794"/>
      <c r="AF130" s="795">
        <v>264815</v>
      </c>
      <c r="AG130" s="793"/>
      <c r="AH130" s="793"/>
      <c r="AI130" s="793"/>
      <c r="AJ130" s="794"/>
      <c r="AK130" s="795">
        <v>264220</v>
      </c>
      <c r="AL130" s="793"/>
      <c r="AM130" s="793"/>
      <c r="AN130" s="793"/>
      <c r="AO130" s="794"/>
      <c r="AP130" s="796"/>
      <c r="AQ130" s="797"/>
      <c r="AR130" s="797"/>
      <c r="AS130" s="797"/>
      <c r="AT130" s="798"/>
      <c r="AU130" s="227"/>
      <c r="AV130" s="227"/>
      <c r="AW130" s="227"/>
      <c r="AX130" s="764" t="s">
        <v>470</v>
      </c>
      <c r="AY130" s="765"/>
      <c r="AZ130" s="765"/>
      <c r="BA130" s="765"/>
      <c r="BB130" s="765"/>
      <c r="BC130" s="765"/>
      <c r="BD130" s="765"/>
      <c r="BE130" s="766"/>
      <c r="BF130" s="767">
        <v>-0.5</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471</v>
      </c>
      <c r="X131" s="774"/>
      <c r="Y131" s="774"/>
      <c r="Z131" s="775"/>
      <c r="AA131" s="776">
        <v>2006241</v>
      </c>
      <c r="AB131" s="777"/>
      <c r="AC131" s="777"/>
      <c r="AD131" s="777"/>
      <c r="AE131" s="778"/>
      <c r="AF131" s="779">
        <v>1945071</v>
      </c>
      <c r="AG131" s="777"/>
      <c r="AH131" s="777"/>
      <c r="AI131" s="777"/>
      <c r="AJ131" s="778"/>
      <c r="AK131" s="779">
        <v>1912950</v>
      </c>
      <c r="AL131" s="777"/>
      <c r="AM131" s="777"/>
      <c r="AN131" s="777"/>
      <c r="AO131" s="778"/>
      <c r="AP131" s="780"/>
      <c r="AQ131" s="781"/>
      <c r="AR131" s="781"/>
      <c r="AS131" s="781"/>
      <c r="AT131" s="782"/>
      <c r="AU131" s="227"/>
      <c r="AV131" s="227"/>
      <c r="AW131" s="227"/>
      <c r="AX131" s="742" t="s">
        <v>472</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473</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474</v>
      </c>
      <c r="W132" s="755"/>
      <c r="X132" s="755"/>
      <c r="Y132" s="755"/>
      <c r="Z132" s="756"/>
      <c r="AA132" s="757">
        <v>-0.74233355000000001</v>
      </c>
      <c r="AB132" s="758"/>
      <c r="AC132" s="758"/>
      <c r="AD132" s="758"/>
      <c r="AE132" s="759"/>
      <c r="AF132" s="760">
        <v>-0.44137206000000001</v>
      </c>
      <c r="AG132" s="758"/>
      <c r="AH132" s="758"/>
      <c r="AI132" s="758"/>
      <c r="AJ132" s="759"/>
      <c r="AK132" s="760">
        <v>-0.44925377</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475</v>
      </c>
      <c r="W133" s="734"/>
      <c r="X133" s="734"/>
      <c r="Y133" s="734"/>
      <c r="Z133" s="735"/>
      <c r="AA133" s="736">
        <v>-0.9</v>
      </c>
      <c r="AB133" s="737"/>
      <c r="AC133" s="737"/>
      <c r="AD133" s="737"/>
      <c r="AE133" s="738"/>
      <c r="AF133" s="736">
        <v>-0.7</v>
      </c>
      <c r="AG133" s="737"/>
      <c r="AH133" s="737"/>
      <c r="AI133" s="737"/>
      <c r="AJ133" s="738"/>
      <c r="AK133" s="736">
        <v>-0.5</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Jrhy5wCRhlpN6aTPqJlR4NIH+ItUdIFZJOtd8iCNGPqxGkPd9u1WCd3gt3vOff4njCkJVKz2SmlPEHg+8AakRw==" saltValue="wUTRQPjojP0+5ecui5rUF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476</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kVtDKWJEaoxhO+Gv5wJ5Nh5UVZFyi1ZAJwkvRDaV4uUPgvomwb8J0DSaELOgFg9+6+//XGg6UnSP8heEasHUBg==" saltValue="BncGx9k4QlAmor4InjHVM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q4JlNRG9MzITnKMPajBAAdyciNdTZr9rYOqmSiLH8EXLy13Kz6/iG2xOMRRBaTaeLNQiLzYTRUxxDFhtJ1Q1A==" saltValue="xR3V/lTQdQ4QV/Rv9Ox2a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478</v>
      </c>
      <c r="AL6" s="260"/>
      <c r="AM6" s="260"/>
      <c r="AN6" s="260"/>
    </row>
    <row r="7" spans="1:46" ht="13.5" customHeight="1" x14ac:dyDescent="0.15">
      <c r="A7" s="259"/>
      <c r="AK7" s="262"/>
      <c r="AL7" s="263"/>
      <c r="AM7" s="263"/>
      <c r="AN7" s="264"/>
      <c r="AO7" s="1131" t="s">
        <v>479</v>
      </c>
      <c r="AP7" s="265"/>
      <c r="AQ7" s="266" t="s">
        <v>480</v>
      </c>
      <c r="AR7" s="267"/>
    </row>
    <row r="8" spans="1:46" x14ac:dyDescent="0.15">
      <c r="A8" s="259"/>
      <c r="AK8" s="268"/>
      <c r="AL8" s="269"/>
      <c r="AM8" s="269"/>
      <c r="AN8" s="270"/>
      <c r="AO8" s="1132"/>
      <c r="AP8" s="271" t="s">
        <v>481</v>
      </c>
      <c r="AQ8" s="272" t="s">
        <v>482</v>
      </c>
      <c r="AR8" s="273" t="s">
        <v>483</v>
      </c>
    </row>
    <row r="9" spans="1:46" x14ac:dyDescent="0.15">
      <c r="A9" s="259"/>
      <c r="AK9" s="1143" t="s">
        <v>484</v>
      </c>
      <c r="AL9" s="1144"/>
      <c r="AM9" s="1144"/>
      <c r="AN9" s="1145"/>
      <c r="AO9" s="274">
        <v>574787</v>
      </c>
      <c r="AP9" s="274">
        <v>189824</v>
      </c>
      <c r="AQ9" s="275">
        <v>243450</v>
      </c>
      <c r="AR9" s="276">
        <v>-22</v>
      </c>
    </row>
    <row r="10" spans="1:46" ht="13.5" customHeight="1" x14ac:dyDescent="0.15">
      <c r="A10" s="259"/>
      <c r="AK10" s="1143" t="s">
        <v>485</v>
      </c>
      <c r="AL10" s="1144"/>
      <c r="AM10" s="1144"/>
      <c r="AN10" s="1145"/>
      <c r="AO10" s="277">
        <v>2265</v>
      </c>
      <c r="AP10" s="277">
        <v>748</v>
      </c>
      <c r="AQ10" s="278">
        <v>36828</v>
      </c>
      <c r="AR10" s="279">
        <v>-98</v>
      </c>
    </row>
    <row r="11" spans="1:46" ht="13.5" customHeight="1" x14ac:dyDescent="0.15">
      <c r="A11" s="259"/>
      <c r="AK11" s="1143" t="s">
        <v>486</v>
      </c>
      <c r="AL11" s="1144"/>
      <c r="AM11" s="1144"/>
      <c r="AN11" s="1145"/>
      <c r="AO11" s="277" t="s">
        <v>487</v>
      </c>
      <c r="AP11" s="277" t="s">
        <v>487</v>
      </c>
      <c r="AQ11" s="278">
        <v>2575</v>
      </c>
      <c r="AR11" s="279" t="s">
        <v>487</v>
      </c>
    </row>
    <row r="12" spans="1:46" ht="13.5" customHeight="1" x14ac:dyDescent="0.15">
      <c r="A12" s="259"/>
      <c r="AK12" s="1143" t="s">
        <v>488</v>
      </c>
      <c r="AL12" s="1144"/>
      <c r="AM12" s="1144"/>
      <c r="AN12" s="1145"/>
      <c r="AO12" s="277" t="s">
        <v>487</v>
      </c>
      <c r="AP12" s="277" t="s">
        <v>487</v>
      </c>
      <c r="AQ12" s="278" t="s">
        <v>487</v>
      </c>
      <c r="AR12" s="279" t="s">
        <v>487</v>
      </c>
    </row>
    <row r="13" spans="1:46" ht="13.5" customHeight="1" x14ac:dyDescent="0.15">
      <c r="A13" s="259"/>
      <c r="AK13" s="1143" t="s">
        <v>489</v>
      </c>
      <c r="AL13" s="1144"/>
      <c r="AM13" s="1144"/>
      <c r="AN13" s="1145"/>
      <c r="AO13" s="277">
        <v>26626</v>
      </c>
      <c r="AP13" s="277">
        <v>8793</v>
      </c>
      <c r="AQ13" s="278">
        <v>11862</v>
      </c>
      <c r="AR13" s="279">
        <v>-25.9</v>
      </c>
    </row>
    <row r="14" spans="1:46" ht="13.5" customHeight="1" x14ac:dyDescent="0.15">
      <c r="A14" s="259"/>
      <c r="AK14" s="1143" t="s">
        <v>490</v>
      </c>
      <c r="AL14" s="1144"/>
      <c r="AM14" s="1144"/>
      <c r="AN14" s="1145"/>
      <c r="AO14" s="277" t="s">
        <v>487</v>
      </c>
      <c r="AP14" s="277" t="s">
        <v>487</v>
      </c>
      <c r="AQ14" s="278">
        <v>4647</v>
      </c>
      <c r="AR14" s="279" t="s">
        <v>487</v>
      </c>
    </row>
    <row r="15" spans="1:46" ht="13.5" customHeight="1" x14ac:dyDescent="0.15">
      <c r="A15" s="259"/>
      <c r="AK15" s="1146" t="s">
        <v>491</v>
      </c>
      <c r="AL15" s="1147"/>
      <c r="AM15" s="1147"/>
      <c r="AN15" s="1148"/>
      <c r="AO15" s="277">
        <v>-64978</v>
      </c>
      <c r="AP15" s="277">
        <v>-21459</v>
      </c>
      <c r="AQ15" s="278">
        <v>-13358</v>
      </c>
      <c r="AR15" s="279">
        <v>60.6</v>
      </c>
    </row>
    <row r="16" spans="1:46" x14ac:dyDescent="0.15">
      <c r="A16" s="259"/>
      <c r="AK16" s="1146" t="s">
        <v>177</v>
      </c>
      <c r="AL16" s="1147"/>
      <c r="AM16" s="1147"/>
      <c r="AN16" s="1148"/>
      <c r="AO16" s="277">
        <v>538700</v>
      </c>
      <c r="AP16" s="277">
        <v>177906</v>
      </c>
      <c r="AQ16" s="278">
        <v>286004</v>
      </c>
      <c r="AR16" s="279">
        <v>-37.799999999999997</v>
      </c>
    </row>
    <row r="17" spans="1:46" x14ac:dyDescent="0.15">
      <c r="A17" s="259"/>
    </row>
    <row r="18" spans="1:46" x14ac:dyDescent="0.15">
      <c r="A18" s="259"/>
      <c r="AQ18" s="280"/>
      <c r="AR18" s="280"/>
    </row>
    <row r="19" spans="1:46" x14ac:dyDescent="0.15">
      <c r="A19" s="259"/>
      <c r="AK19" s="255" t="s">
        <v>492</v>
      </c>
    </row>
    <row r="20" spans="1:46" x14ac:dyDescent="0.15">
      <c r="A20" s="259"/>
      <c r="AK20" s="281"/>
      <c r="AL20" s="282"/>
      <c r="AM20" s="282"/>
      <c r="AN20" s="283"/>
      <c r="AO20" s="284" t="s">
        <v>493</v>
      </c>
      <c r="AP20" s="285" t="s">
        <v>494</v>
      </c>
      <c r="AQ20" s="286" t="s">
        <v>495</v>
      </c>
      <c r="AR20" s="287"/>
    </row>
    <row r="21" spans="1:46" s="260" customFormat="1" x14ac:dyDescent="0.15">
      <c r="A21" s="288"/>
      <c r="AK21" s="1149" t="s">
        <v>496</v>
      </c>
      <c r="AL21" s="1150"/>
      <c r="AM21" s="1150"/>
      <c r="AN21" s="1151"/>
      <c r="AO21" s="289">
        <v>16.510000000000002</v>
      </c>
      <c r="AP21" s="290">
        <v>24.25</v>
      </c>
      <c r="AQ21" s="291">
        <v>-7.74</v>
      </c>
      <c r="AS21" s="292"/>
      <c r="AT21" s="288"/>
    </row>
    <row r="22" spans="1:46" s="260" customFormat="1" x14ac:dyDescent="0.15">
      <c r="A22" s="288"/>
      <c r="AK22" s="1149" t="s">
        <v>497</v>
      </c>
      <c r="AL22" s="1150"/>
      <c r="AM22" s="1150"/>
      <c r="AN22" s="1151"/>
      <c r="AO22" s="293">
        <v>97.2</v>
      </c>
      <c r="AP22" s="294">
        <v>95.4</v>
      </c>
      <c r="AQ22" s="295">
        <v>1.8</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498</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500</v>
      </c>
      <c r="AL29" s="260"/>
      <c r="AM29" s="260"/>
      <c r="AN29" s="260"/>
      <c r="AS29" s="302"/>
    </row>
    <row r="30" spans="1:46" ht="13.5" customHeight="1" x14ac:dyDescent="0.15">
      <c r="A30" s="259"/>
      <c r="AK30" s="262"/>
      <c r="AL30" s="263"/>
      <c r="AM30" s="263"/>
      <c r="AN30" s="264"/>
      <c r="AO30" s="1131" t="s">
        <v>479</v>
      </c>
      <c r="AP30" s="265"/>
      <c r="AQ30" s="266" t="s">
        <v>480</v>
      </c>
      <c r="AR30" s="267"/>
    </row>
    <row r="31" spans="1:46" x14ac:dyDescent="0.15">
      <c r="A31" s="259"/>
      <c r="AK31" s="268"/>
      <c r="AL31" s="269"/>
      <c r="AM31" s="269"/>
      <c r="AN31" s="270"/>
      <c r="AO31" s="1132"/>
      <c r="AP31" s="271" t="s">
        <v>481</v>
      </c>
      <c r="AQ31" s="272" t="s">
        <v>482</v>
      </c>
      <c r="AR31" s="273" t="s">
        <v>483</v>
      </c>
    </row>
    <row r="32" spans="1:46" ht="27" customHeight="1" x14ac:dyDescent="0.15">
      <c r="A32" s="259"/>
      <c r="AK32" s="1133" t="s">
        <v>501</v>
      </c>
      <c r="AL32" s="1134"/>
      <c r="AM32" s="1134"/>
      <c r="AN32" s="1135"/>
      <c r="AO32" s="303">
        <v>232510</v>
      </c>
      <c r="AP32" s="303">
        <v>76787</v>
      </c>
      <c r="AQ32" s="304">
        <v>167387</v>
      </c>
      <c r="AR32" s="305">
        <v>-54.1</v>
      </c>
    </row>
    <row r="33" spans="1:46" ht="13.5" customHeight="1" x14ac:dyDescent="0.15">
      <c r="A33" s="259"/>
      <c r="AK33" s="1133" t="s">
        <v>502</v>
      </c>
      <c r="AL33" s="1134"/>
      <c r="AM33" s="1134"/>
      <c r="AN33" s="1135"/>
      <c r="AO33" s="303" t="s">
        <v>487</v>
      </c>
      <c r="AP33" s="303" t="s">
        <v>487</v>
      </c>
      <c r="AQ33" s="304" t="s">
        <v>487</v>
      </c>
      <c r="AR33" s="305" t="s">
        <v>487</v>
      </c>
    </row>
    <row r="34" spans="1:46" ht="27" customHeight="1" x14ac:dyDescent="0.15">
      <c r="A34" s="259"/>
      <c r="AK34" s="1133" t="s">
        <v>503</v>
      </c>
      <c r="AL34" s="1134"/>
      <c r="AM34" s="1134"/>
      <c r="AN34" s="1135"/>
      <c r="AO34" s="303" t="s">
        <v>487</v>
      </c>
      <c r="AP34" s="303" t="s">
        <v>487</v>
      </c>
      <c r="AQ34" s="304">
        <v>5</v>
      </c>
      <c r="AR34" s="305" t="s">
        <v>487</v>
      </c>
    </row>
    <row r="35" spans="1:46" ht="27" customHeight="1" x14ac:dyDescent="0.15">
      <c r="A35" s="259"/>
      <c r="AK35" s="1133" t="s">
        <v>504</v>
      </c>
      <c r="AL35" s="1134"/>
      <c r="AM35" s="1134"/>
      <c r="AN35" s="1135"/>
      <c r="AO35" s="303">
        <v>27202</v>
      </c>
      <c r="AP35" s="303">
        <v>8983</v>
      </c>
      <c r="AQ35" s="304">
        <v>34589</v>
      </c>
      <c r="AR35" s="305">
        <v>-74</v>
      </c>
    </row>
    <row r="36" spans="1:46" ht="27" customHeight="1" x14ac:dyDescent="0.15">
      <c r="A36" s="259"/>
      <c r="AK36" s="1133" t="s">
        <v>505</v>
      </c>
      <c r="AL36" s="1134"/>
      <c r="AM36" s="1134"/>
      <c r="AN36" s="1135"/>
      <c r="AO36" s="303" t="s">
        <v>487</v>
      </c>
      <c r="AP36" s="303" t="s">
        <v>487</v>
      </c>
      <c r="AQ36" s="304">
        <v>2508</v>
      </c>
      <c r="AR36" s="305" t="s">
        <v>487</v>
      </c>
    </row>
    <row r="37" spans="1:46" ht="13.5" customHeight="1" x14ac:dyDescent="0.15">
      <c r="A37" s="259"/>
      <c r="AK37" s="1133" t="s">
        <v>506</v>
      </c>
      <c r="AL37" s="1134"/>
      <c r="AM37" s="1134"/>
      <c r="AN37" s="1135"/>
      <c r="AO37" s="303">
        <v>360</v>
      </c>
      <c r="AP37" s="303">
        <v>119</v>
      </c>
      <c r="AQ37" s="304">
        <v>1525</v>
      </c>
      <c r="AR37" s="305">
        <v>-92.2</v>
      </c>
    </row>
    <row r="38" spans="1:46" ht="27" customHeight="1" x14ac:dyDescent="0.15">
      <c r="A38" s="259"/>
      <c r="AK38" s="1136" t="s">
        <v>507</v>
      </c>
      <c r="AL38" s="1137"/>
      <c r="AM38" s="1137"/>
      <c r="AN38" s="1138"/>
      <c r="AO38" s="306" t="s">
        <v>487</v>
      </c>
      <c r="AP38" s="306" t="s">
        <v>487</v>
      </c>
      <c r="AQ38" s="307">
        <v>44</v>
      </c>
      <c r="AR38" s="295" t="s">
        <v>487</v>
      </c>
      <c r="AS38" s="302"/>
    </row>
    <row r="39" spans="1:46" x14ac:dyDescent="0.15">
      <c r="A39" s="259"/>
      <c r="AK39" s="1136" t="s">
        <v>508</v>
      </c>
      <c r="AL39" s="1137"/>
      <c r="AM39" s="1137"/>
      <c r="AN39" s="1138"/>
      <c r="AO39" s="303">
        <v>-4446</v>
      </c>
      <c r="AP39" s="303">
        <v>-1468</v>
      </c>
      <c r="AQ39" s="304">
        <v>-7489</v>
      </c>
      <c r="AR39" s="305">
        <v>-80.400000000000006</v>
      </c>
      <c r="AS39" s="302"/>
    </row>
    <row r="40" spans="1:46" ht="27" customHeight="1" x14ac:dyDescent="0.15">
      <c r="A40" s="259"/>
      <c r="AK40" s="1133" t="s">
        <v>509</v>
      </c>
      <c r="AL40" s="1134"/>
      <c r="AM40" s="1134"/>
      <c r="AN40" s="1135"/>
      <c r="AO40" s="303">
        <v>-264220</v>
      </c>
      <c r="AP40" s="303">
        <v>-87259</v>
      </c>
      <c r="AQ40" s="304">
        <v>-138932</v>
      </c>
      <c r="AR40" s="305">
        <v>-37.200000000000003</v>
      </c>
      <c r="AS40" s="302"/>
    </row>
    <row r="41" spans="1:46" x14ac:dyDescent="0.15">
      <c r="A41" s="259"/>
      <c r="AK41" s="1139" t="s">
        <v>287</v>
      </c>
      <c r="AL41" s="1140"/>
      <c r="AM41" s="1140"/>
      <c r="AN41" s="1141"/>
      <c r="AO41" s="303">
        <v>-8594</v>
      </c>
      <c r="AP41" s="303">
        <v>-2838</v>
      </c>
      <c r="AQ41" s="304">
        <v>59636</v>
      </c>
      <c r="AR41" s="305">
        <v>-104.8</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510</v>
      </c>
    </row>
    <row r="48" spans="1:46" x14ac:dyDescent="0.15">
      <c r="A48" s="259"/>
      <c r="AK48" s="313" t="s">
        <v>511</v>
      </c>
      <c r="AL48" s="313"/>
      <c r="AM48" s="313"/>
      <c r="AN48" s="313"/>
      <c r="AO48" s="313"/>
      <c r="AP48" s="313"/>
      <c r="AQ48" s="314"/>
      <c r="AR48" s="313"/>
    </row>
    <row r="49" spans="1:44" ht="13.5" customHeight="1" x14ac:dyDescent="0.15">
      <c r="A49" s="259"/>
      <c r="AK49" s="315"/>
      <c r="AL49" s="316"/>
      <c r="AM49" s="1126" t="s">
        <v>479</v>
      </c>
      <c r="AN49" s="1128" t="s">
        <v>512</v>
      </c>
      <c r="AO49" s="1129"/>
      <c r="AP49" s="1129"/>
      <c r="AQ49" s="1129"/>
      <c r="AR49" s="1130"/>
    </row>
    <row r="50" spans="1:44" x14ac:dyDescent="0.15">
      <c r="A50" s="259"/>
      <c r="AK50" s="317"/>
      <c r="AL50" s="318"/>
      <c r="AM50" s="1127"/>
      <c r="AN50" s="319" t="s">
        <v>513</v>
      </c>
      <c r="AO50" s="320" t="s">
        <v>514</v>
      </c>
      <c r="AP50" s="321" t="s">
        <v>515</v>
      </c>
      <c r="AQ50" s="322" t="s">
        <v>516</v>
      </c>
      <c r="AR50" s="323" t="s">
        <v>517</v>
      </c>
    </row>
    <row r="51" spans="1:44" x14ac:dyDescent="0.15">
      <c r="A51" s="259"/>
      <c r="AK51" s="315" t="s">
        <v>518</v>
      </c>
      <c r="AL51" s="316"/>
      <c r="AM51" s="324">
        <v>402992</v>
      </c>
      <c r="AN51" s="325">
        <v>124150</v>
      </c>
      <c r="AO51" s="326">
        <v>-28.3</v>
      </c>
      <c r="AP51" s="327">
        <v>268375</v>
      </c>
      <c r="AQ51" s="328">
        <v>-1.2</v>
      </c>
      <c r="AR51" s="329">
        <v>-27.1</v>
      </c>
    </row>
    <row r="52" spans="1:44" x14ac:dyDescent="0.15">
      <c r="A52" s="259"/>
      <c r="AK52" s="330"/>
      <c r="AL52" s="331" t="s">
        <v>519</v>
      </c>
      <c r="AM52" s="332">
        <v>203215</v>
      </c>
      <c r="AN52" s="333">
        <v>62605</v>
      </c>
      <c r="AO52" s="334">
        <v>-29.8</v>
      </c>
      <c r="AP52" s="335">
        <v>119602</v>
      </c>
      <c r="AQ52" s="336">
        <v>1.5</v>
      </c>
      <c r="AR52" s="337">
        <v>-31.3</v>
      </c>
    </row>
    <row r="53" spans="1:44" x14ac:dyDescent="0.15">
      <c r="A53" s="259"/>
      <c r="AK53" s="315" t="s">
        <v>520</v>
      </c>
      <c r="AL53" s="316"/>
      <c r="AM53" s="324">
        <v>705936</v>
      </c>
      <c r="AN53" s="325">
        <v>221714</v>
      </c>
      <c r="AO53" s="326">
        <v>78.599999999999994</v>
      </c>
      <c r="AP53" s="327">
        <v>301035</v>
      </c>
      <c r="AQ53" s="328">
        <v>12.2</v>
      </c>
      <c r="AR53" s="329">
        <v>66.400000000000006</v>
      </c>
    </row>
    <row r="54" spans="1:44" x14ac:dyDescent="0.15">
      <c r="A54" s="259"/>
      <c r="AK54" s="330"/>
      <c r="AL54" s="331" t="s">
        <v>519</v>
      </c>
      <c r="AM54" s="332">
        <v>280038</v>
      </c>
      <c r="AN54" s="333">
        <v>87952</v>
      </c>
      <c r="AO54" s="334">
        <v>40.5</v>
      </c>
      <c r="AP54" s="335">
        <v>154376</v>
      </c>
      <c r="AQ54" s="336">
        <v>29.1</v>
      </c>
      <c r="AR54" s="337">
        <v>11.4</v>
      </c>
    </row>
    <row r="55" spans="1:44" x14ac:dyDescent="0.15">
      <c r="A55" s="259"/>
      <c r="AK55" s="315" t="s">
        <v>521</v>
      </c>
      <c r="AL55" s="316"/>
      <c r="AM55" s="324">
        <v>762748</v>
      </c>
      <c r="AN55" s="325">
        <v>244627</v>
      </c>
      <c r="AO55" s="326">
        <v>10.3</v>
      </c>
      <c r="AP55" s="327">
        <v>277467</v>
      </c>
      <c r="AQ55" s="328">
        <v>-7.8</v>
      </c>
      <c r="AR55" s="329">
        <v>18.100000000000001</v>
      </c>
    </row>
    <row r="56" spans="1:44" x14ac:dyDescent="0.15">
      <c r="A56" s="259"/>
      <c r="AK56" s="330"/>
      <c r="AL56" s="331" t="s">
        <v>519</v>
      </c>
      <c r="AM56" s="332">
        <v>194026</v>
      </c>
      <c r="AN56" s="333">
        <v>62228</v>
      </c>
      <c r="AO56" s="334">
        <v>-29.2</v>
      </c>
      <c r="AP56" s="335">
        <v>128378</v>
      </c>
      <c r="AQ56" s="336">
        <v>-16.8</v>
      </c>
      <c r="AR56" s="337">
        <v>-12.4</v>
      </c>
    </row>
    <row r="57" spans="1:44" x14ac:dyDescent="0.15">
      <c r="A57" s="259"/>
      <c r="AK57" s="315" t="s">
        <v>522</v>
      </c>
      <c r="AL57" s="316"/>
      <c r="AM57" s="324">
        <v>477185</v>
      </c>
      <c r="AN57" s="325">
        <v>155334</v>
      </c>
      <c r="AO57" s="326">
        <v>-36.5</v>
      </c>
      <c r="AP57" s="327">
        <v>282256</v>
      </c>
      <c r="AQ57" s="328">
        <v>1.7</v>
      </c>
      <c r="AR57" s="329">
        <v>-38.200000000000003</v>
      </c>
    </row>
    <row r="58" spans="1:44" x14ac:dyDescent="0.15">
      <c r="A58" s="259"/>
      <c r="AK58" s="330"/>
      <c r="AL58" s="331" t="s">
        <v>519</v>
      </c>
      <c r="AM58" s="332">
        <v>352462</v>
      </c>
      <c r="AN58" s="333">
        <v>114734</v>
      </c>
      <c r="AO58" s="334">
        <v>84.4</v>
      </c>
      <c r="AP58" s="335">
        <v>145453</v>
      </c>
      <c r="AQ58" s="336">
        <v>13.3</v>
      </c>
      <c r="AR58" s="337">
        <v>71.099999999999994</v>
      </c>
    </row>
    <row r="59" spans="1:44" x14ac:dyDescent="0.15">
      <c r="A59" s="259"/>
      <c r="AK59" s="315" t="s">
        <v>523</v>
      </c>
      <c r="AL59" s="316"/>
      <c r="AM59" s="324">
        <v>597397</v>
      </c>
      <c r="AN59" s="325">
        <v>197291</v>
      </c>
      <c r="AO59" s="326">
        <v>27</v>
      </c>
      <c r="AP59" s="327">
        <v>295341</v>
      </c>
      <c r="AQ59" s="328">
        <v>4.5999999999999996</v>
      </c>
      <c r="AR59" s="329">
        <v>22.4</v>
      </c>
    </row>
    <row r="60" spans="1:44" x14ac:dyDescent="0.15">
      <c r="A60" s="259"/>
      <c r="AK60" s="330"/>
      <c r="AL60" s="331" t="s">
        <v>519</v>
      </c>
      <c r="AM60" s="332">
        <v>488301</v>
      </c>
      <c r="AN60" s="333">
        <v>161262</v>
      </c>
      <c r="AO60" s="334">
        <v>40.6</v>
      </c>
      <c r="AP60" s="335">
        <v>137402</v>
      </c>
      <c r="AQ60" s="336">
        <v>-5.5</v>
      </c>
      <c r="AR60" s="337">
        <v>46.1</v>
      </c>
    </row>
    <row r="61" spans="1:44" x14ac:dyDescent="0.15">
      <c r="A61" s="259"/>
      <c r="AK61" s="315" t="s">
        <v>524</v>
      </c>
      <c r="AL61" s="338"/>
      <c r="AM61" s="324">
        <v>589252</v>
      </c>
      <c r="AN61" s="325">
        <v>188623</v>
      </c>
      <c r="AO61" s="326">
        <v>10.199999999999999</v>
      </c>
      <c r="AP61" s="327">
        <v>284895</v>
      </c>
      <c r="AQ61" s="339">
        <v>1.9</v>
      </c>
      <c r="AR61" s="329">
        <v>8.3000000000000007</v>
      </c>
    </row>
    <row r="62" spans="1:44" x14ac:dyDescent="0.15">
      <c r="A62" s="259"/>
      <c r="AK62" s="330"/>
      <c r="AL62" s="331" t="s">
        <v>519</v>
      </c>
      <c r="AM62" s="332">
        <v>303608</v>
      </c>
      <c r="AN62" s="333">
        <v>97756</v>
      </c>
      <c r="AO62" s="334">
        <v>21.3</v>
      </c>
      <c r="AP62" s="335">
        <v>137042</v>
      </c>
      <c r="AQ62" s="336">
        <v>4.3</v>
      </c>
      <c r="AR62" s="337">
        <v>17</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POhpSSamVayX9XeUoOgK8Sp64fkdi9Dy3kI2JOhopRWSB/COuzCCK47A9bgeWFr0U694g2mjuBEgXSpKLaUdYA==" saltValue="TAPpLmvxWrPrEAggBJnVo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476</v>
      </c>
    </row>
    <row r="121" spans="125:125" ht="13.5" hidden="1" customHeight="1" x14ac:dyDescent="0.15">
      <c r="DU121" s="253"/>
    </row>
  </sheetData>
  <sheetProtection algorithmName="SHA-512" hashValue="me8zt7ROAxIMA0K/tcK8NYZxnaBsZEeRpnsH9Pb7aCssLLQgoBVrO6Gq3yPpQTv/FzQ4sjG+9/EFgUWGXqDWkQ==" saltValue="eSQohN0OLy72ccpe84VCg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476</v>
      </c>
    </row>
  </sheetData>
  <sheetProtection algorithmName="SHA-512" hashValue="qIDX1O34F9yxcIDTJQk0suE7gviJCqQVO+4mLh8pVSP0ou5Yi64oYeYPoZGel9f+givSMYpdbhTEWhvKEDFcUw==" saltValue="ZGLbHZHVJd/IiuWy7rtE7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52" t="s">
        <v>3</v>
      </c>
      <c r="D47" s="1152"/>
      <c r="E47" s="1153"/>
      <c r="F47" s="11">
        <v>15.16</v>
      </c>
      <c r="G47" s="12">
        <v>14.69</v>
      </c>
      <c r="H47" s="12">
        <v>17.82</v>
      </c>
      <c r="I47" s="12">
        <v>22.81</v>
      </c>
      <c r="J47" s="13">
        <v>23.16</v>
      </c>
    </row>
    <row r="48" spans="2:10" ht="57.75" customHeight="1" x14ac:dyDescent="0.15">
      <c r="B48" s="14"/>
      <c r="C48" s="1154" t="s">
        <v>4</v>
      </c>
      <c r="D48" s="1154"/>
      <c r="E48" s="1155"/>
      <c r="F48" s="15">
        <v>17.23</v>
      </c>
      <c r="G48" s="16">
        <v>21.46</v>
      </c>
      <c r="H48" s="16">
        <v>30.87</v>
      </c>
      <c r="I48" s="16">
        <v>38.86</v>
      </c>
      <c r="J48" s="17">
        <v>38.479999999999997</v>
      </c>
    </row>
    <row r="49" spans="2:10" ht="57.75" customHeight="1" thickBot="1" x14ac:dyDescent="0.2">
      <c r="B49" s="18"/>
      <c r="C49" s="1156" t="s">
        <v>5</v>
      </c>
      <c r="D49" s="1156"/>
      <c r="E49" s="1157"/>
      <c r="F49" s="19" t="s">
        <v>531</v>
      </c>
      <c r="G49" s="20">
        <v>4.7699999999999996</v>
      </c>
      <c r="H49" s="20">
        <v>15.68</v>
      </c>
      <c r="I49" s="20">
        <v>11.71</v>
      </c>
      <c r="J49" s="21" t="s">
        <v>532</v>
      </c>
    </row>
    <row r="50" spans="2:10" x14ac:dyDescent="0.15"/>
  </sheetData>
  <sheetProtection algorithmName="SHA-512" hashValue="92I74/2Stig6K+ZoRcRuM9/RvyZVXpbRD6SiTCPQ4up+0anwedp9pYC3j3GIU4e7Y6i724jU9sVQPop7XYugPA==" saltValue="EL3AIR2SbnybyE7vley3J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田邉　佑介</cp:lastModifiedBy>
  <dcterms:created xsi:type="dcterms:W3CDTF">2025-02-19T04:23:09Z</dcterms:created>
  <dcterms:modified xsi:type="dcterms:W3CDTF">2025-10-03T05:26:24Z</dcterms:modified>
  <cp:category/>
</cp:coreProperties>
</file>