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17.23.32\環境政策課\04水環境班\41水濁法・瀬戸内法・ダイオキシン法・条例\01 申請・届出様式・HP\"/>
    </mc:Choice>
  </mc:AlternateContent>
  <xr:revisionPtr revIDLastSave="0" documentId="13_ncr:1_{8C0A3816-8CF4-4CD5-91E9-8101F4FE2EB6}" xr6:coauthVersionLast="47" xr6:coauthVersionMax="47" xr10:uidLastSave="{00000000-0000-0000-0000-000000000000}"/>
  <bookViews>
    <workbookView xWindow="-120" yWindow="-120" windowWidth="29040" windowHeight="15720" tabRatio="715" activeTab="2" xr2:uid="{5C3547FE-CB86-45B1-84CF-A6A78AD26A47}"/>
  </bookViews>
  <sheets>
    <sheet name="記入要領" sheetId="1" r:id="rId1"/>
    <sheet name="記入例" sheetId="5" r:id="rId2"/>
    <sheet name="4月" sheetId="4" r:id="rId3"/>
    <sheet name="5月" sheetId="43" r:id="rId4"/>
    <sheet name="6月" sheetId="44" r:id="rId5"/>
    <sheet name="7月" sheetId="45" r:id="rId6"/>
    <sheet name="8月" sheetId="46" r:id="rId7"/>
    <sheet name="9月" sheetId="47" r:id="rId8"/>
    <sheet name="10月" sheetId="48" r:id="rId9"/>
    <sheet name="11月" sheetId="49" r:id="rId10"/>
    <sheet name="12月" sheetId="50" r:id="rId11"/>
    <sheet name="1月" sheetId="51" r:id="rId12"/>
    <sheet name="2月" sheetId="52" r:id="rId13"/>
    <sheet name="3月" sheetId="53" r:id="rId14"/>
  </sheets>
  <definedNames>
    <definedName name="_xlnm._FilterDatabase" localSheetId="2" hidden="1">'4月'!$P$2:$P$3</definedName>
    <definedName name="_xlnm.Print_Area" localSheetId="8">'10月'!$A$1:$Y$45</definedName>
    <definedName name="_xlnm.Print_Area" localSheetId="9">'11月'!$A$1:$Y$45</definedName>
    <definedName name="_xlnm.Print_Area" localSheetId="10">'12月'!$A$1:$Y$45</definedName>
    <definedName name="_xlnm.Print_Area" localSheetId="11">'1月'!$A$1:$Y$45</definedName>
    <definedName name="_xlnm.Print_Area" localSheetId="12">'2月'!$A$1:$Y$45</definedName>
    <definedName name="_xlnm.Print_Area" localSheetId="13">'3月'!$A$1:$Y$45</definedName>
    <definedName name="_xlnm.Print_Area" localSheetId="2">'4月'!$A$1:$Y$45</definedName>
    <definedName name="_xlnm.Print_Area" localSheetId="3">'5月'!$A$1:$Y$45</definedName>
    <definedName name="_xlnm.Print_Area" localSheetId="4">'6月'!$A$1:$Y$45</definedName>
    <definedName name="_xlnm.Print_Area" localSheetId="5">'7月'!$A$1:$Y$45</definedName>
    <definedName name="_xlnm.Print_Area" localSheetId="6">'8月'!$A$1:$Y$45</definedName>
    <definedName name="_xlnm.Print_Area" localSheetId="7">'9月'!$A$1:$Y$45</definedName>
    <definedName name="_xlnm.Print_Area" localSheetId="0">記入要領!$A$1:$C$40</definedName>
    <definedName name="_xlnm.Print_Area" localSheetId="1">記入例!$A$1:$Y$45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43" l="1"/>
  <c r="P45" i="44"/>
  <c r="P45" i="45"/>
  <c r="P45" i="46"/>
  <c r="P45" i="47"/>
  <c r="P45" i="48"/>
  <c r="P45" i="49"/>
  <c r="P45" i="50"/>
  <c r="P45" i="51"/>
  <c r="P45" i="52"/>
  <c r="P45" i="53"/>
  <c r="P45" i="4"/>
  <c r="P43" i="43"/>
  <c r="P42" i="43"/>
  <c r="P43" i="44"/>
  <c r="P42" i="44"/>
  <c r="P43" i="45"/>
  <c r="P42" i="45"/>
  <c r="P43" i="46"/>
  <c r="P42" i="46"/>
  <c r="P43" i="47"/>
  <c r="P42" i="47"/>
  <c r="P43" i="48"/>
  <c r="P42" i="48"/>
  <c r="P43" i="49"/>
  <c r="P42" i="49"/>
  <c r="P43" i="50"/>
  <c r="P42" i="50"/>
  <c r="P43" i="51"/>
  <c r="P42" i="51"/>
  <c r="P43" i="52"/>
  <c r="P42" i="52"/>
  <c r="P43" i="53"/>
  <c r="P42" i="53"/>
  <c r="P43" i="4"/>
  <c r="P42" i="4"/>
  <c r="K45" i="43"/>
  <c r="K44" i="43"/>
  <c r="K45" i="44"/>
  <c r="K44" i="44"/>
  <c r="K45" i="45"/>
  <c r="K44" i="45"/>
  <c r="K45" i="46"/>
  <c r="K44" i="46"/>
  <c r="K45" i="47"/>
  <c r="K44" i="47"/>
  <c r="K45" i="48"/>
  <c r="K44" i="48"/>
  <c r="K45" i="49"/>
  <c r="K44" i="49"/>
  <c r="K45" i="50"/>
  <c r="K44" i="50"/>
  <c r="K45" i="51"/>
  <c r="K44" i="51"/>
  <c r="K45" i="52"/>
  <c r="K44" i="52"/>
  <c r="K45" i="53"/>
  <c r="K44" i="53"/>
  <c r="K45" i="4"/>
  <c r="K44" i="4"/>
  <c r="K42" i="43"/>
  <c r="K42" i="44"/>
  <c r="K42" i="45"/>
  <c r="K42" i="46"/>
  <c r="K42" i="47"/>
  <c r="K42" i="48"/>
  <c r="K42" i="49"/>
  <c r="K42" i="50"/>
  <c r="K42" i="51"/>
  <c r="K42" i="52"/>
  <c r="K42" i="53"/>
  <c r="K42" i="4"/>
  <c r="F45" i="43"/>
  <c r="F44" i="43"/>
  <c r="F43" i="43"/>
  <c r="F45" i="44"/>
  <c r="F44" i="44"/>
  <c r="F43" i="44"/>
  <c r="F45" i="45"/>
  <c r="F44" i="45"/>
  <c r="F43" i="45"/>
  <c r="F45" i="46"/>
  <c r="F44" i="46"/>
  <c r="F43" i="46"/>
  <c r="F45" i="47"/>
  <c r="F44" i="47"/>
  <c r="F43" i="47"/>
  <c r="F45" i="48"/>
  <c r="F44" i="48"/>
  <c r="F43" i="48"/>
  <c r="F45" i="49"/>
  <c r="F44" i="49"/>
  <c r="F43" i="49"/>
  <c r="F45" i="50"/>
  <c r="F44" i="50"/>
  <c r="F43" i="50"/>
  <c r="F45" i="51"/>
  <c r="F44" i="51"/>
  <c r="F43" i="51"/>
  <c r="F45" i="52"/>
  <c r="F44" i="52"/>
  <c r="F43" i="52"/>
  <c r="F45" i="53"/>
  <c r="F44" i="53"/>
  <c r="F43" i="53"/>
  <c r="F45" i="4"/>
  <c r="F44" i="4"/>
  <c r="F43" i="4"/>
  <c r="D44" i="43"/>
  <c r="O44" i="43" s="1"/>
  <c r="D43" i="43"/>
  <c r="E43" i="43" s="1"/>
  <c r="D42" i="43"/>
  <c r="D44" i="44"/>
  <c r="E44" i="44" s="1"/>
  <c r="D43" i="44"/>
  <c r="D42" i="44"/>
  <c r="D44" i="45"/>
  <c r="D43" i="45"/>
  <c r="D42" i="45"/>
  <c r="E42" i="45" s="1"/>
  <c r="D44" i="46"/>
  <c r="J44" i="46" s="1"/>
  <c r="D43" i="46"/>
  <c r="D42" i="46"/>
  <c r="J42" i="46" s="1"/>
  <c r="D44" i="47"/>
  <c r="D43" i="47"/>
  <c r="D42" i="47"/>
  <c r="D44" i="48"/>
  <c r="D43" i="48"/>
  <c r="J43" i="48" s="1"/>
  <c r="D42" i="48"/>
  <c r="E42" i="48" s="1"/>
  <c r="D44" i="49"/>
  <c r="D43" i="49"/>
  <c r="O43" i="49" s="1"/>
  <c r="D42" i="49"/>
  <c r="D44" i="50"/>
  <c r="D43" i="50"/>
  <c r="D42" i="50"/>
  <c r="D44" i="51"/>
  <c r="O44" i="51" s="1"/>
  <c r="D43" i="51"/>
  <c r="E43" i="51" s="1"/>
  <c r="D42" i="51"/>
  <c r="D44" i="52"/>
  <c r="E44" i="52" s="1"/>
  <c r="D43" i="52"/>
  <c r="D42" i="52"/>
  <c r="D44" i="53"/>
  <c r="D43" i="53"/>
  <c r="D42" i="53"/>
  <c r="E42" i="53" s="1"/>
  <c r="D44" i="4"/>
  <c r="O44" i="4" s="1"/>
  <c r="D43" i="4"/>
  <c r="D42" i="4"/>
  <c r="J42" i="4" s="1"/>
  <c r="B10" i="53"/>
  <c r="C10" i="53" s="1"/>
  <c r="E10" i="53"/>
  <c r="J10" i="53"/>
  <c r="O10" i="53"/>
  <c r="B11" i="53"/>
  <c r="C11" i="53" s="1"/>
  <c r="E11" i="53"/>
  <c r="J11" i="53"/>
  <c r="O11" i="53"/>
  <c r="B12" i="53"/>
  <c r="C12" i="53" s="1"/>
  <c r="E12" i="53"/>
  <c r="J12" i="53"/>
  <c r="O12" i="53"/>
  <c r="B13" i="53"/>
  <c r="C13" i="53" s="1"/>
  <c r="E13" i="53"/>
  <c r="J13" i="53"/>
  <c r="O13" i="53"/>
  <c r="B14" i="53"/>
  <c r="C14" i="53"/>
  <c r="E14" i="53"/>
  <c r="J14" i="53"/>
  <c r="O14" i="53"/>
  <c r="B15" i="53"/>
  <c r="C15" i="53"/>
  <c r="E15" i="53"/>
  <c r="J15" i="53"/>
  <c r="O15" i="53"/>
  <c r="B16" i="53"/>
  <c r="C16" i="53"/>
  <c r="E16" i="53"/>
  <c r="J16" i="53"/>
  <c r="O16" i="53"/>
  <c r="B17" i="53"/>
  <c r="C17" i="53"/>
  <c r="E17" i="53"/>
  <c r="J17" i="53"/>
  <c r="O17" i="53"/>
  <c r="B18" i="53"/>
  <c r="C18" i="53" s="1"/>
  <c r="E18" i="53"/>
  <c r="J18" i="53"/>
  <c r="O18" i="53"/>
  <c r="B19" i="53"/>
  <c r="C19" i="53" s="1"/>
  <c r="E19" i="53"/>
  <c r="J19" i="53"/>
  <c r="O19" i="53"/>
  <c r="B20" i="53"/>
  <c r="C20" i="53"/>
  <c r="E20" i="53"/>
  <c r="J20" i="53"/>
  <c r="O20" i="53"/>
  <c r="B21" i="53"/>
  <c r="C21" i="53" s="1"/>
  <c r="E21" i="53"/>
  <c r="J21" i="53"/>
  <c r="O21" i="53"/>
  <c r="B22" i="53"/>
  <c r="C22" i="53"/>
  <c r="E22" i="53"/>
  <c r="J22" i="53"/>
  <c r="O22" i="53"/>
  <c r="B23" i="53"/>
  <c r="C23" i="53"/>
  <c r="E23" i="53"/>
  <c r="J23" i="53"/>
  <c r="O23" i="53"/>
  <c r="B24" i="53"/>
  <c r="C24" i="53"/>
  <c r="E24" i="53"/>
  <c r="J24" i="53"/>
  <c r="O24" i="53"/>
  <c r="B25" i="53"/>
  <c r="C25" i="53"/>
  <c r="E25" i="53"/>
  <c r="J25" i="53"/>
  <c r="O25" i="53"/>
  <c r="B26" i="53"/>
  <c r="C26" i="53" s="1"/>
  <c r="E26" i="53"/>
  <c r="J26" i="53"/>
  <c r="O26" i="53"/>
  <c r="B27" i="53"/>
  <c r="C27" i="53" s="1"/>
  <c r="E27" i="53"/>
  <c r="J27" i="53"/>
  <c r="O27" i="53"/>
  <c r="B28" i="53"/>
  <c r="C28" i="53"/>
  <c r="E28" i="53"/>
  <c r="J28" i="53"/>
  <c r="O28" i="53"/>
  <c r="B29" i="53"/>
  <c r="C29" i="53" s="1"/>
  <c r="E29" i="53"/>
  <c r="J29" i="53"/>
  <c r="O29" i="53"/>
  <c r="B30" i="53"/>
  <c r="C30" i="53"/>
  <c r="E30" i="53"/>
  <c r="J30" i="53"/>
  <c r="O30" i="53"/>
  <c r="B31" i="53"/>
  <c r="C31" i="53"/>
  <c r="E31" i="53"/>
  <c r="J31" i="53"/>
  <c r="O31" i="53"/>
  <c r="B32" i="53"/>
  <c r="C32" i="53"/>
  <c r="E32" i="53"/>
  <c r="J32" i="53"/>
  <c r="O32" i="53"/>
  <c r="B33" i="53"/>
  <c r="C33" i="53"/>
  <c r="E33" i="53"/>
  <c r="J33" i="53"/>
  <c r="O33" i="53"/>
  <c r="B34" i="53"/>
  <c r="C34" i="53" s="1"/>
  <c r="E34" i="53"/>
  <c r="J34" i="53"/>
  <c r="O34" i="53"/>
  <c r="B35" i="53"/>
  <c r="C35" i="53" s="1"/>
  <c r="E35" i="53"/>
  <c r="J35" i="53"/>
  <c r="O35" i="53"/>
  <c r="B36" i="53"/>
  <c r="C36" i="53"/>
  <c r="E36" i="53"/>
  <c r="J36" i="53"/>
  <c r="O36" i="53"/>
  <c r="B37" i="53"/>
  <c r="C37" i="53" s="1"/>
  <c r="E37" i="53"/>
  <c r="J37" i="53"/>
  <c r="O37" i="53"/>
  <c r="B38" i="53"/>
  <c r="C38" i="53"/>
  <c r="E38" i="53"/>
  <c r="J38" i="53"/>
  <c r="O38" i="53"/>
  <c r="B39" i="53"/>
  <c r="C39" i="53"/>
  <c r="E39" i="53"/>
  <c r="J39" i="53"/>
  <c r="O39" i="53"/>
  <c r="B40" i="53"/>
  <c r="C40" i="53"/>
  <c r="E40" i="53"/>
  <c r="J40" i="53"/>
  <c r="O40" i="53"/>
  <c r="D41" i="53"/>
  <c r="E41" i="53"/>
  <c r="F41" i="53"/>
  <c r="J41" i="53"/>
  <c r="K41" i="53"/>
  <c r="O41" i="53"/>
  <c r="P41" i="53"/>
  <c r="T41" i="53"/>
  <c r="F42" i="53"/>
  <c r="J42" i="53"/>
  <c r="E43" i="53"/>
  <c r="J43" i="53"/>
  <c r="K43" i="53"/>
  <c r="O43" i="53"/>
  <c r="E44" i="53"/>
  <c r="J44" i="53"/>
  <c r="O44" i="53"/>
  <c r="P44" i="53"/>
  <c r="D45" i="53"/>
  <c r="E45" i="53" s="1"/>
  <c r="B10" i="52"/>
  <c r="C10" i="52" s="1"/>
  <c r="E10" i="52"/>
  <c r="J10" i="52"/>
  <c r="O10" i="52"/>
  <c r="B11" i="52"/>
  <c r="C11" i="52"/>
  <c r="E11" i="52"/>
  <c r="J11" i="52"/>
  <c r="O11" i="52"/>
  <c r="B12" i="52"/>
  <c r="C12" i="52"/>
  <c r="E12" i="52"/>
  <c r="J12" i="52"/>
  <c r="O12" i="52"/>
  <c r="B13" i="52"/>
  <c r="C13" i="52" s="1"/>
  <c r="E13" i="52"/>
  <c r="J13" i="52"/>
  <c r="O13" i="52"/>
  <c r="B14" i="52"/>
  <c r="C14" i="52" s="1"/>
  <c r="E14" i="52"/>
  <c r="J14" i="52"/>
  <c r="O14" i="52"/>
  <c r="B15" i="52"/>
  <c r="C15" i="52"/>
  <c r="E15" i="52"/>
  <c r="J15" i="52"/>
  <c r="O15" i="52"/>
  <c r="B16" i="52"/>
  <c r="C16" i="52" s="1"/>
  <c r="E16" i="52"/>
  <c r="J16" i="52"/>
  <c r="O16" i="52"/>
  <c r="B17" i="52"/>
  <c r="C17" i="52"/>
  <c r="E17" i="52"/>
  <c r="J17" i="52"/>
  <c r="O17" i="52"/>
  <c r="B18" i="52"/>
  <c r="C18" i="52"/>
  <c r="E18" i="52"/>
  <c r="J18" i="52"/>
  <c r="O18" i="52"/>
  <c r="B19" i="52"/>
  <c r="C19" i="52"/>
  <c r="E19" i="52"/>
  <c r="J19" i="52"/>
  <c r="O19" i="52"/>
  <c r="B20" i="52"/>
  <c r="C20" i="52"/>
  <c r="E20" i="52"/>
  <c r="J20" i="52"/>
  <c r="O20" i="52"/>
  <c r="B21" i="52"/>
  <c r="C21" i="52" s="1"/>
  <c r="E21" i="52"/>
  <c r="J21" i="52"/>
  <c r="O21" i="52"/>
  <c r="B22" i="52"/>
  <c r="C22" i="52" s="1"/>
  <c r="E22" i="52"/>
  <c r="J22" i="52"/>
  <c r="O22" i="52"/>
  <c r="B23" i="52"/>
  <c r="C23" i="52"/>
  <c r="E23" i="52"/>
  <c r="J23" i="52"/>
  <c r="O23" i="52"/>
  <c r="B24" i="52"/>
  <c r="C24" i="52" s="1"/>
  <c r="E24" i="52"/>
  <c r="J24" i="52"/>
  <c r="O24" i="52"/>
  <c r="B25" i="52"/>
  <c r="C25" i="52"/>
  <c r="E25" i="52"/>
  <c r="J25" i="52"/>
  <c r="O25" i="52"/>
  <c r="B26" i="52"/>
  <c r="C26" i="52"/>
  <c r="E26" i="52"/>
  <c r="J26" i="52"/>
  <c r="O26" i="52"/>
  <c r="B27" i="52"/>
  <c r="C27" i="52"/>
  <c r="E27" i="52"/>
  <c r="J27" i="52"/>
  <c r="O27" i="52"/>
  <c r="B28" i="52"/>
  <c r="C28" i="52"/>
  <c r="E28" i="52"/>
  <c r="J28" i="52"/>
  <c r="O28" i="52"/>
  <c r="B29" i="52"/>
  <c r="C29" i="52" s="1"/>
  <c r="E29" i="52"/>
  <c r="J29" i="52"/>
  <c r="O29" i="52"/>
  <c r="B30" i="52"/>
  <c r="C30" i="52" s="1"/>
  <c r="E30" i="52"/>
  <c r="J30" i="52"/>
  <c r="O30" i="52"/>
  <c r="B31" i="52"/>
  <c r="C31" i="52"/>
  <c r="E31" i="52"/>
  <c r="J31" i="52"/>
  <c r="O31" i="52"/>
  <c r="B32" i="52"/>
  <c r="C32" i="52" s="1"/>
  <c r="E32" i="52"/>
  <c r="J32" i="52"/>
  <c r="O32" i="52"/>
  <c r="B33" i="52"/>
  <c r="C33" i="52"/>
  <c r="E33" i="52"/>
  <c r="J33" i="52"/>
  <c r="O33" i="52"/>
  <c r="B34" i="52"/>
  <c r="C34" i="52"/>
  <c r="E34" i="52"/>
  <c r="J34" i="52"/>
  <c r="O34" i="52"/>
  <c r="B35" i="52"/>
  <c r="C35" i="52"/>
  <c r="E35" i="52"/>
  <c r="J35" i="52"/>
  <c r="O35" i="52"/>
  <c r="B36" i="52"/>
  <c r="C36" i="52"/>
  <c r="E36" i="52"/>
  <c r="J36" i="52"/>
  <c r="O36" i="52"/>
  <c r="B37" i="52"/>
  <c r="C37" i="52" s="1"/>
  <c r="E37" i="52"/>
  <c r="J37" i="52"/>
  <c r="O37" i="52"/>
  <c r="B38" i="52"/>
  <c r="C38" i="52" s="1"/>
  <c r="E38" i="52"/>
  <c r="J38" i="52"/>
  <c r="O38" i="52"/>
  <c r="B39" i="52"/>
  <c r="C39" i="52"/>
  <c r="E39" i="52"/>
  <c r="J39" i="52"/>
  <c r="O39" i="52"/>
  <c r="B40" i="52"/>
  <c r="C40" i="52" s="1"/>
  <c r="E40" i="52"/>
  <c r="J40" i="52"/>
  <c r="O40" i="52"/>
  <c r="D41" i="52"/>
  <c r="E41" i="52"/>
  <c r="F41" i="52"/>
  <c r="J41" i="52"/>
  <c r="K41" i="52"/>
  <c r="O41" i="52"/>
  <c r="P41" i="52"/>
  <c r="T41" i="52"/>
  <c r="E42" i="52"/>
  <c r="F42" i="52"/>
  <c r="J42" i="52"/>
  <c r="O42" i="52"/>
  <c r="E43" i="52"/>
  <c r="J43" i="52"/>
  <c r="K43" i="52"/>
  <c r="O43" i="52"/>
  <c r="J44" i="52"/>
  <c r="P44" i="52"/>
  <c r="D45" i="52"/>
  <c r="E45" i="52" s="1"/>
  <c r="B10" i="51"/>
  <c r="C10" i="51"/>
  <c r="E10" i="51"/>
  <c r="J10" i="51"/>
  <c r="O10" i="51"/>
  <c r="B11" i="51"/>
  <c r="C11" i="51" s="1"/>
  <c r="E11" i="51"/>
  <c r="J11" i="51"/>
  <c r="O11" i="51"/>
  <c r="B12" i="51"/>
  <c r="C12" i="51" s="1"/>
  <c r="E12" i="51"/>
  <c r="J12" i="51"/>
  <c r="O12" i="51"/>
  <c r="B13" i="51"/>
  <c r="C13" i="51"/>
  <c r="E13" i="51"/>
  <c r="J13" i="51"/>
  <c r="O13" i="51"/>
  <c r="B14" i="51"/>
  <c r="C14" i="51" s="1"/>
  <c r="E14" i="51"/>
  <c r="J14" i="51"/>
  <c r="O14" i="51"/>
  <c r="B15" i="51"/>
  <c r="C15" i="51"/>
  <c r="E15" i="51"/>
  <c r="J15" i="51"/>
  <c r="O15" i="51"/>
  <c r="B16" i="51"/>
  <c r="C16" i="51"/>
  <c r="E16" i="51"/>
  <c r="J16" i="51"/>
  <c r="O16" i="51"/>
  <c r="B17" i="51"/>
  <c r="C17" i="51"/>
  <c r="E17" i="51"/>
  <c r="J17" i="51"/>
  <c r="O17" i="51"/>
  <c r="B18" i="51"/>
  <c r="C18" i="51"/>
  <c r="E18" i="51"/>
  <c r="J18" i="51"/>
  <c r="O18" i="51"/>
  <c r="B19" i="51"/>
  <c r="C19" i="51" s="1"/>
  <c r="E19" i="51"/>
  <c r="J19" i="51"/>
  <c r="O19" i="51"/>
  <c r="B20" i="51"/>
  <c r="C20" i="51" s="1"/>
  <c r="E20" i="51"/>
  <c r="J20" i="51"/>
  <c r="O20" i="51"/>
  <c r="B21" i="51"/>
  <c r="C21" i="51"/>
  <c r="E21" i="51"/>
  <c r="J21" i="51"/>
  <c r="O21" i="51"/>
  <c r="B22" i="51"/>
  <c r="C22" i="51" s="1"/>
  <c r="E22" i="51"/>
  <c r="J22" i="51"/>
  <c r="O22" i="51"/>
  <c r="B23" i="51"/>
  <c r="C23" i="51"/>
  <c r="E23" i="51"/>
  <c r="J23" i="51"/>
  <c r="O23" i="51"/>
  <c r="B24" i="51"/>
  <c r="C24" i="51"/>
  <c r="E24" i="51"/>
  <c r="J24" i="51"/>
  <c r="O24" i="51"/>
  <c r="B25" i="51"/>
  <c r="C25" i="51"/>
  <c r="E25" i="51"/>
  <c r="J25" i="51"/>
  <c r="O25" i="51"/>
  <c r="B26" i="51"/>
  <c r="C26" i="51"/>
  <c r="E26" i="51"/>
  <c r="J26" i="51"/>
  <c r="O26" i="51"/>
  <c r="B27" i="51"/>
  <c r="C27" i="51" s="1"/>
  <c r="E27" i="51"/>
  <c r="J27" i="51"/>
  <c r="O27" i="51"/>
  <c r="B28" i="51"/>
  <c r="C28" i="51" s="1"/>
  <c r="E28" i="51"/>
  <c r="J28" i="51"/>
  <c r="O28" i="51"/>
  <c r="B29" i="51"/>
  <c r="C29" i="51"/>
  <c r="E29" i="51"/>
  <c r="J29" i="51"/>
  <c r="O29" i="51"/>
  <c r="B30" i="51"/>
  <c r="C30" i="51" s="1"/>
  <c r="E30" i="51"/>
  <c r="J30" i="51"/>
  <c r="O30" i="51"/>
  <c r="B31" i="51"/>
  <c r="C31" i="51"/>
  <c r="E31" i="51"/>
  <c r="J31" i="51"/>
  <c r="O31" i="51"/>
  <c r="B32" i="51"/>
  <c r="C32" i="51"/>
  <c r="E32" i="51"/>
  <c r="J32" i="51"/>
  <c r="O32" i="51"/>
  <c r="B33" i="51"/>
  <c r="C33" i="51"/>
  <c r="E33" i="51"/>
  <c r="J33" i="51"/>
  <c r="O33" i="51"/>
  <c r="B34" i="51"/>
  <c r="C34" i="51"/>
  <c r="E34" i="51"/>
  <c r="J34" i="51"/>
  <c r="O34" i="51"/>
  <c r="B35" i="51"/>
  <c r="C35" i="51" s="1"/>
  <c r="E35" i="51"/>
  <c r="J35" i="51"/>
  <c r="O35" i="51"/>
  <c r="B36" i="51"/>
  <c r="C36" i="51" s="1"/>
  <c r="E36" i="51"/>
  <c r="J36" i="51"/>
  <c r="O36" i="51"/>
  <c r="B37" i="51"/>
  <c r="C37" i="51"/>
  <c r="E37" i="51"/>
  <c r="J37" i="51"/>
  <c r="O37" i="51"/>
  <c r="B38" i="51"/>
  <c r="C38" i="51" s="1"/>
  <c r="E38" i="51"/>
  <c r="J38" i="51"/>
  <c r="O38" i="51"/>
  <c r="B39" i="51"/>
  <c r="C39" i="51"/>
  <c r="E39" i="51"/>
  <c r="J39" i="51"/>
  <c r="O39" i="51"/>
  <c r="B40" i="51"/>
  <c r="C40" i="51"/>
  <c r="E40" i="51"/>
  <c r="J40" i="51"/>
  <c r="O40" i="51"/>
  <c r="D41" i="51"/>
  <c r="E41" i="51"/>
  <c r="F41" i="51"/>
  <c r="J41" i="51"/>
  <c r="K41" i="51"/>
  <c r="O41" i="51"/>
  <c r="P41" i="51"/>
  <c r="T41" i="51"/>
  <c r="E42" i="51"/>
  <c r="F42" i="51"/>
  <c r="J42" i="51"/>
  <c r="O42" i="51"/>
  <c r="K43" i="51"/>
  <c r="O43" i="51"/>
  <c r="J44" i="51"/>
  <c r="P44" i="51"/>
  <c r="D45" i="51"/>
  <c r="O45" i="51"/>
  <c r="B10" i="50"/>
  <c r="C10" i="50"/>
  <c r="E10" i="50"/>
  <c r="J10" i="50"/>
  <c r="O10" i="50"/>
  <c r="B11" i="50"/>
  <c r="C11" i="50"/>
  <c r="E11" i="50"/>
  <c r="J11" i="50"/>
  <c r="O11" i="50"/>
  <c r="B12" i="50"/>
  <c r="C12" i="50"/>
  <c r="E12" i="50"/>
  <c r="J12" i="50"/>
  <c r="O12" i="50"/>
  <c r="B13" i="50"/>
  <c r="C13" i="50"/>
  <c r="E13" i="50"/>
  <c r="J13" i="50"/>
  <c r="O13" i="50"/>
  <c r="B14" i="50"/>
  <c r="C14" i="50" s="1"/>
  <c r="E14" i="50"/>
  <c r="J14" i="50"/>
  <c r="O14" i="50"/>
  <c r="B15" i="50"/>
  <c r="C15" i="50" s="1"/>
  <c r="E15" i="50"/>
  <c r="J15" i="50"/>
  <c r="O15" i="50"/>
  <c r="B16" i="50"/>
  <c r="C16" i="50"/>
  <c r="E16" i="50"/>
  <c r="J16" i="50"/>
  <c r="O16" i="50"/>
  <c r="B17" i="50"/>
  <c r="C17" i="50" s="1"/>
  <c r="E17" i="50"/>
  <c r="J17" i="50"/>
  <c r="O17" i="50"/>
  <c r="B18" i="50"/>
  <c r="C18" i="50"/>
  <c r="E18" i="50"/>
  <c r="J18" i="50"/>
  <c r="O18" i="50"/>
  <c r="B19" i="50"/>
  <c r="C19" i="50"/>
  <c r="E19" i="50"/>
  <c r="J19" i="50"/>
  <c r="O19" i="50"/>
  <c r="B20" i="50"/>
  <c r="C20" i="50"/>
  <c r="E20" i="50"/>
  <c r="J20" i="50"/>
  <c r="O20" i="50"/>
  <c r="B21" i="50"/>
  <c r="C21" i="50"/>
  <c r="E21" i="50"/>
  <c r="J21" i="50"/>
  <c r="O21" i="50"/>
  <c r="B22" i="50"/>
  <c r="C22" i="50" s="1"/>
  <c r="E22" i="50"/>
  <c r="J22" i="50"/>
  <c r="O22" i="50"/>
  <c r="B23" i="50"/>
  <c r="C23" i="50" s="1"/>
  <c r="E23" i="50"/>
  <c r="J23" i="50"/>
  <c r="O23" i="50"/>
  <c r="B24" i="50"/>
  <c r="C24" i="50"/>
  <c r="E24" i="50"/>
  <c r="J24" i="50"/>
  <c r="O24" i="50"/>
  <c r="B25" i="50"/>
  <c r="C25" i="50" s="1"/>
  <c r="E25" i="50"/>
  <c r="J25" i="50"/>
  <c r="O25" i="50"/>
  <c r="B26" i="50"/>
  <c r="C26" i="50"/>
  <c r="E26" i="50"/>
  <c r="J26" i="50"/>
  <c r="O26" i="50"/>
  <c r="B27" i="50"/>
  <c r="C27" i="50"/>
  <c r="E27" i="50"/>
  <c r="J27" i="50"/>
  <c r="O27" i="50"/>
  <c r="B28" i="50"/>
  <c r="C28" i="50"/>
  <c r="E28" i="50"/>
  <c r="J28" i="50"/>
  <c r="O28" i="50"/>
  <c r="B29" i="50"/>
  <c r="C29" i="50"/>
  <c r="E29" i="50"/>
  <c r="J29" i="50"/>
  <c r="O29" i="50"/>
  <c r="B30" i="50"/>
  <c r="C30" i="50" s="1"/>
  <c r="E30" i="50"/>
  <c r="J30" i="50"/>
  <c r="O30" i="50"/>
  <c r="B31" i="50"/>
  <c r="C31" i="50" s="1"/>
  <c r="E31" i="50"/>
  <c r="J31" i="50"/>
  <c r="O31" i="50"/>
  <c r="B32" i="50"/>
  <c r="C32" i="50"/>
  <c r="E32" i="50"/>
  <c r="J32" i="50"/>
  <c r="O32" i="50"/>
  <c r="B33" i="50"/>
  <c r="C33" i="50" s="1"/>
  <c r="E33" i="50"/>
  <c r="J33" i="50"/>
  <c r="O33" i="50"/>
  <c r="B34" i="50"/>
  <c r="C34" i="50"/>
  <c r="E34" i="50"/>
  <c r="J34" i="50"/>
  <c r="O34" i="50"/>
  <c r="B35" i="50"/>
  <c r="C35" i="50"/>
  <c r="E35" i="50"/>
  <c r="J35" i="50"/>
  <c r="O35" i="50"/>
  <c r="B36" i="50"/>
  <c r="C36" i="50"/>
  <c r="E36" i="50"/>
  <c r="J36" i="50"/>
  <c r="O36" i="50"/>
  <c r="B37" i="50"/>
  <c r="C37" i="50"/>
  <c r="E37" i="50"/>
  <c r="J37" i="50"/>
  <c r="O37" i="50"/>
  <c r="B38" i="50"/>
  <c r="C38" i="50" s="1"/>
  <c r="E38" i="50"/>
  <c r="J38" i="50"/>
  <c r="O38" i="50"/>
  <c r="B39" i="50"/>
  <c r="C39" i="50" s="1"/>
  <c r="E39" i="50"/>
  <c r="J39" i="50"/>
  <c r="O39" i="50"/>
  <c r="B40" i="50"/>
  <c r="C40" i="50"/>
  <c r="E40" i="50"/>
  <c r="J40" i="50"/>
  <c r="O40" i="50"/>
  <c r="D41" i="50"/>
  <c r="E41" i="50"/>
  <c r="F41" i="50"/>
  <c r="J41" i="50"/>
  <c r="K41" i="50"/>
  <c r="O41" i="50"/>
  <c r="P41" i="50"/>
  <c r="T41" i="50"/>
  <c r="E42" i="50"/>
  <c r="F42" i="50"/>
  <c r="J42" i="50"/>
  <c r="O42" i="50"/>
  <c r="E43" i="50"/>
  <c r="J43" i="50"/>
  <c r="K43" i="50"/>
  <c r="O43" i="50"/>
  <c r="E44" i="50"/>
  <c r="J44" i="50"/>
  <c r="O44" i="50"/>
  <c r="P44" i="50"/>
  <c r="D45" i="50"/>
  <c r="J45" i="50"/>
  <c r="E45" i="50"/>
  <c r="O45" i="50"/>
  <c r="B10" i="49"/>
  <c r="C10" i="49" s="1"/>
  <c r="E10" i="49"/>
  <c r="J10" i="49"/>
  <c r="O10" i="49"/>
  <c r="B11" i="49"/>
  <c r="C11" i="49"/>
  <c r="E11" i="49"/>
  <c r="J11" i="49"/>
  <c r="O11" i="49"/>
  <c r="B12" i="49"/>
  <c r="C12" i="49"/>
  <c r="E12" i="49"/>
  <c r="J12" i="49"/>
  <c r="O12" i="49"/>
  <c r="B13" i="49"/>
  <c r="C13" i="49"/>
  <c r="E13" i="49"/>
  <c r="J13" i="49"/>
  <c r="O13" i="49"/>
  <c r="B14" i="49"/>
  <c r="C14" i="49"/>
  <c r="E14" i="49"/>
  <c r="J14" i="49"/>
  <c r="O14" i="49"/>
  <c r="B15" i="49"/>
  <c r="C15" i="49" s="1"/>
  <c r="E15" i="49"/>
  <c r="J15" i="49"/>
  <c r="O15" i="49"/>
  <c r="B16" i="49"/>
  <c r="C16" i="49" s="1"/>
  <c r="E16" i="49"/>
  <c r="J16" i="49"/>
  <c r="O16" i="49"/>
  <c r="B17" i="49"/>
  <c r="C17" i="49"/>
  <c r="E17" i="49"/>
  <c r="J17" i="49"/>
  <c r="O17" i="49"/>
  <c r="B18" i="49"/>
  <c r="C18" i="49" s="1"/>
  <c r="E18" i="49"/>
  <c r="J18" i="49"/>
  <c r="O18" i="49"/>
  <c r="B19" i="49"/>
  <c r="C19" i="49"/>
  <c r="E19" i="49"/>
  <c r="J19" i="49"/>
  <c r="O19" i="49"/>
  <c r="B20" i="49"/>
  <c r="C20" i="49"/>
  <c r="E20" i="49"/>
  <c r="J20" i="49"/>
  <c r="O20" i="49"/>
  <c r="B21" i="49"/>
  <c r="C21" i="49"/>
  <c r="E21" i="49"/>
  <c r="J21" i="49"/>
  <c r="O21" i="49"/>
  <c r="B22" i="49"/>
  <c r="C22" i="49"/>
  <c r="E22" i="49"/>
  <c r="J22" i="49"/>
  <c r="O22" i="49"/>
  <c r="B23" i="49"/>
  <c r="C23" i="49"/>
  <c r="E23" i="49"/>
  <c r="J23" i="49"/>
  <c r="O23" i="49"/>
  <c r="B24" i="49"/>
  <c r="C24" i="49" s="1"/>
  <c r="E24" i="49"/>
  <c r="J24" i="49"/>
  <c r="O24" i="49"/>
  <c r="B25" i="49"/>
  <c r="C25" i="49"/>
  <c r="E25" i="49"/>
  <c r="J25" i="49"/>
  <c r="O25" i="49"/>
  <c r="B26" i="49"/>
  <c r="C26" i="49" s="1"/>
  <c r="E26" i="49"/>
  <c r="J26" i="49"/>
  <c r="O26" i="49"/>
  <c r="B27" i="49"/>
  <c r="C27" i="49"/>
  <c r="E27" i="49"/>
  <c r="J27" i="49"/>
  <c r="O27" i="49"/>
  <c r="B28" i="49"/>
  <c r="C28" i="49"/>
  <c r="E28" i="49"/>
  <c r="J28" i="49"/>
  <c r="O28" i="49"/>
  <c r="B29" i="49"/>
  <c r="C29" i="49"/>
  <c r="E29" i="49"/>
  <c r="J29" i="49"/>
  <c r="O29" i="49"/>
  <c r="B30" i="49"/>
  <c r="C30" i="49"/>
  <c r="E30" i="49"/>
  <c r="J30" i="49"/>
  <c r="O30" i="49"/>
  <c r="B31" i="49"/>
  <c r="C31" i="49"/>
  <c r="E31" i="49"/>
  <c r="J31" i="49"/>
  <c r="O31" i="49"/>
  <c r="B32" i="49"/>
  <c r="C32" i="49" s="1"/>
  <c r="E32" i="49"/>
  <c r="J32" i="49"/>
  <c r="O32" i="49"/>
  <c r="B33" i="49"/>
  <c r="C33" i="49"/>
  <c r="E33" i="49"/>
  <c r="J33" i="49"/>
  <c r="O33" i="49"/>
  <c r="B34" i="49"/>
  <c r="C34" i="49" s="1"/>
  <c r="E34" i="49"/>
  <c r="J34" i="49"/>
  <c r="O34" i="49"/>
  <c r="B35" i="49"/>
  <c r="C35" i="49"/>
  <c r="E35" i="49"/>
  <c r="J35" i="49"/>
  <c r="O35" i="49"/>
  <c r="B36" i="49"/>
  <c r="C36" i="49" s="1"/>
  <c r="E36" i="49"/>
  <c r="J36" i="49"/>
  <c r="O36" i="49"/>
  <c r="B37" i="49"/>
  <c r="C37" i="49"/>
  <c r="E37" i="49"/>
  <c r="J37" i="49"/>
  <c r="O37" i="49"/>
  <c r="B38" i="49"/>
  <c r="C38" i="49"/>
  <c r="E38" i="49"/>
  <c r="J38" i="49"/>
  <c r="O38" i="49"/>
  <c r="B39" i="49"/>
  <c r="C39" i="49"/>
  <c r="E39" i="49"/>
  <c r="J39" i="49"/>
  <c r="O39" i="49"/>
  <c r="B40" i="49"/>
  <c r="C40" i="49" s="1"/>
  <c r="E40" i="49"/>
  <c r="J40" i="49"/>
  <c r="O40" i="49"/>
  <c r="D41" i="49"/>
  <c r="E41" i="49"/>
  <c r="F41" i="49"/>
  <c r="J41" i="49"/>
  <c r="K41" i="49"/>
  <c r="O41" i="49"/>
  <c r="P41" i="49"/>
  <c r="T41" i="49"/>
  <c r="E42" i="49"/>
  <c r="F42" i="49"/>
  <c r="J42" i="49"/>
  <c r="O42" i="49"/>
  <c r="J43" i="49"/>
  <c r="K43" i="49"/>
  <c r="E44" i="49"/>
  <c r="J44" i="49"/>
  <c r="O44" i="49"/>
  <c r="P44" i="49"/>
  <c r="D45" i="49"/>
  <c r="E45" i="49"/>
  <c r="B10" i="48"/>
  <c r="C10" i="48" s="1"/>
  <c r="E10" i="48"/>
  <c r="J10" i="48"/>
  <c r="O10" i="48"/>
  <c r="B11" i="48"/>
  <c r="C11" i="48" s="1"/>
  <c r="E11" i="48"/>
  <c r="J11" i="48"/>
  <c r="O11" i="48"/>
  <c r="B12" i="48"/>
  <c r="C12" i="48"/>
  <c r="E12" i="48"/>
  <c r="J12" i="48"/>
  <c r="O12" i="48"/>
  <c r="B13" i="48"/>
  <c r="C13" i="48" s="1"/>
  <c r="E13" i="48"/>
  <c r="J13" i="48"/>
  <c r="O13" i="48"/>
  <c r="B14" i="48"/>
  <c r="C14" i="48"/>
  <c r="E14" i="48"/>
  <c r="J14" i="48"/>
  <c r="O14" i="48"/>
  <c r="B15" i="48"/>
  <c r="C15" i="48" s="1"/>
  <c r="E15" i="48"/>
  <c r="J15" i="48"/>
  <c r="O15" i="48"/>
  <c r="B16" i="48"/>
  <c r="C16" i="48"/>
  <c r="E16" i="48"/>
  <c r="J16" i="48"/>
  <c r="O16" i="48"/>
  <c r="B17" i="48"/>
  <c r="C17" i="48"/>
  <c r="E17" i="48"/>
  <c r="J17" i="48"/>
  <c r="O17" i="48"/>
  <c r="B18" i="48"/>
  <c r="C18" i="48" s="1"/>
  <c r="E18" i="48"/>
  <c r="J18" i="48"/>
  <c r="O18" i="48"/>
  <c r="B19" i="48"/>
  <c r="C19" i="48" s="1"/>
  <c r="E19" i="48"/>
  <c r="J19" i="48"/>
  <c r="O19" i="48"/>
  <c r="B20" i="48"/>
  <c r="C20" i="48"/>
  <c r="E20" i="48"/>
  <c r="J20" i="48"/>
  <c r="O20" i="48"/>
  <c r="B21" i="48"/>
  <c r="C21" i="48" s="1"/>
  <c r="E21" i="48"/>
  <c r="J21" i="48"/>
  <c r="O21" i="48"/>
  <c r="B22" i="48"/>
  <c r="C22" i="48"/>
  <c r="E22" i="48"/>
  <c r="J22" i="48"/>
  <c r="O22" i="48"/>
  <c r="B23" i="48"/>
  <c r="C23" i="48" s="1"/>
  <c r="E23" i="48"/>
  <c r="J23" i="48"/>
  <c r="O23" i="48"/>
  <c r="B24" i="48"/>
  <c r="C24" i="48"/>
  <c r="E24" i="48"/>
  <c r="J24" i="48"/>
  <c r="O24" i="48"/>
  <c r="B25" i="48"/>
  <c r="C25" i="48"/>
  <c r="E25" i="48"/>
  <c r="J25" i="48"/>
  <c r="O25" i="48"/>
  <c r="B26" i="48"/>
  <c r="C26" i="48" s="1"/>
  <c r="E26" i="48"/>
  <c r="J26" i="48"/>
  <c r="O26" i="48"/>
  <c r="B27" i="48"/>
  <c r="C27" i="48" s="1"/>
  <c r="E27" i="48"/>
  <c r="J27" i="48"/>
  <c r="O27" i="48"/>
  <c r="B28" i="48"/>
  <c r="C28" i="48"/>
  <c r="E28" i="48"/>
  <c r="J28" i="48"/>
  <c r="O28" i="48"/>
  <c r="B29" i="48"/>
  <c r="C29" i="48" s="1"/>
  <c r="E29" i="48"/>
  <c r="J29" i="48"/>
  <c r="O29" i="48"/>
  <c r="B30" i="48"/>
  <c r="C30" i="48"/>
  <c r="E30" i="48"/>
  <c r="J30" i="48"/>
  <c r="O30" i="48"/>
  <c r="B31" i="48"/>
  <c r="C31" i="48" s="1"/>
  <c r="E31" i="48"/>
  <c r="J31" i="48"/>
  <c r="O31" i="48"/>
  <c r="B32" i="48"/>
  <c r="C32" i="48"/>
  <c r="E32" i="48"/>
  <c r="J32" i="48"/>
  <c r="O32" i="48"/>
  <c r="B33" i="48"/>
  <c r="C33" i="48"/>
  <c r="E33" i="48"/>
  <c r="J33" i="48"/>
  <c r="O33" i="48"/>
  <c r="B34" i="48"/>
  <c r="C34" i="48" s="1"/>
  <c r="E34" i="48"/>
  <c r="J34" i="48"/>
  <c r="O34" i="48"/>
  <c r="B35" i="48"/>
  <c r="C35" i="48" s="1"/>
  <c r="E35" i="48"/>
  <c r="J35" i="48"/>
  <c r="O35" i="48"/>
  <c r="B36" i="48"/>
  <c r="C36" i="48"/>
  <c r="E36" i="48"/>
  <c r="J36" i="48"/>
  <c r="O36" i="48"/>
  <c r="B37" i="48"/>
  <c r="C37" i="48" s="1"/>
  <c r="E37" i="48"/>
  <c r="J37" i="48"/>
  <c r="O37" i="48"/>
  <c r="B38" i="48"/>
  <c r="C38" i="48"/>
  <c r="E38" i="48"/>
  <c r="J38" i="48"/>
  <c r="O38" i="48"/>
  <c r="B39" i="48"/>
  <c r="C39" i="48" s="1"/>
  <c r="E39" i="48"/>
  <c r="J39" i="48"/>
  <c r="O39" i="48"/>
  <c r="B40" i="48"/>
  <c r="C40" i="48"/>
  <c r="E40" i="48"/>
  <c r="J40" i="48"/>
  <c r="O40" i="48"/>
  <c r="D41" i="48"/>
  <c r="E41" i="48"/>
  <c r="F41" i="48"/>
  <c r="J41" i="48"/>
  <c r="K41" i="48"/>
  <c r="O41" i="48"/>
  <c r="P41" i="48"/>
  <c r="T41" i="48"/>
  <c r="F42" i="48"/>
  <c r="J42" i="48"/>
  <c r="E43" i="48"/>
  <c r="K43" i="48"/>
  <c r="E44" i="48"/>
  <c r="J44" i="48"/>
  <c r="O44" i="48"/>
  <c r="P44" i="48"/>
  <c r="D45" i="48"/>
  <c r="O45" i="48" s="1"/>
  <c r="B10" i="47"/>
  <c r="C10" i="47"/>
  <c r="E10" i="47"/>
  <c r="J10" i="47"/>
  <c r="O10" i="47"/>
  <c r="B11" i="47"/>
  <c r="C11" i="47" s="1"/>
  <c r="E11" i="47"/>
  <c r="J11" i="47"/>
  <c r="O11" i="47"/>
  <c r="B12" i="47"/>
  <c r="C12" i="47" s="1"/>
  <c r="E12" i="47"/>
  <c r="J12" i="47"/>
  <c r="O12" i="47"/>
  <c r="B13" i="47"/>
  <c r="C13" i="47"/>
  <c r="E13" i="47"/>
  <c r="J13" i="47"/>
  <c r="O13" i="47"/>
  <c r="B14" i="47"/>
  <c r="C14" i="47" s="1"/>
  <c r="E14" i="47"/>
  <c r="J14" i="47"/>
  <c r="O14" i="47"/>
  <c r="B15" i="47"/>
  <c r="C15" i="47"/>
  <c r="E15" i="47"/>
  <c r="J15" i="47"/>
  <c r="O15" i="47"/>
  <c r="B16" i="47"/>
  <c r="C16" i="47" s="1"/>
  <c r="E16" i="47"/>
  <c r="J16" i="47"/>
  <c r="O16" i="47"/>
  <c r="B17" i="47"/>
  <c r="C17" i="47"/>
  <c r="E17" i="47"/>
  <c r="J17" i="47"/>
  <c r="O17" i="47"/>
  <c r="B18" i="47"/>
  <c r="C18" i="47"/>
  <c r="E18" i="47"/>
  <c r="J18" i="47"/>
  <c r="O18" i="47"/>
  <c r="B19" i="47"/>
  <c r="C19" i="47" s="1"/>
  <c r="E19" i="47"/>
  <c r="J19" i="47"/>
  <c r="O19" i="47"/>
  <c r="B20" i="47"/>
  <c r="C20" i="47" s="1"/>
  <c r="E20" i="47"/>
  <c r="J20" i="47"/>
  <c r="O20" i="47"/>
  <c r="B21" i="47"/>
  <c r="C21" i="47"/>
  <c r="E21" i="47"/>
  <c r="J21" i="47"/>
  <c r="O21" i="47"/>
  <c r="B22" i="47"/>
  <c r="C22" i="47" s="1"/>
  <c r="E22" i="47"/>
  <c r="J22" i="47"/>
  <c r="O22" i="47"/>
  <c r="B23" i="47"/>
  <c r="C23" i="47"/>
  <c r="E23" i="47"/>
  <c r="J23" i="47"/>
  <c r="O23" i="47"/>
  <c r="B24" i="47"/>
  <c r="C24" i="47" s="1"/>
  <c r="E24" i="47"/>
  <c r="J24" i="47"/>
  <c r="O24" i="47"/>
  <c r="B25" i="47"/>
  <c r="C25" i="47"/>
  <c r="E25" i="47"/>
  <c r="J25" i="47"/>
  <c r="O25" i="47"/>
  <c r="B26" i="47"/>
  <c r="C26" i="47"/>
  <c r="E26" i="47"/>
  <c r="J26" i="47"/>
  <c r="O26" i="47"/>
  <c r="B27" i="47"/>
  <c r="C27" i="47" s="1"/>
  <c r="E27" i="47"/>
  <c r="J27" i="47"/>
  <c r="O27" i="47"/>
  <c r="B28" i="47"/>
  <c r="C28" i="47" s="1"/>
  <c r="E28" i="47"/>
  <c r="J28" i="47"/>
  <c r="O28" i="47"/>
  <c r="B29" i="47"/>
  <c r="C29" i="47"/>
  <c r="E29" i="47"/>
  <c r="J29" i="47"/>
  <c r="O29" i="47"/>
  <c r="B30" i="47"/>
  <c r="C30" i="47" s="1"/>
  <c r="E30" i="47"/>
  <c r="J30" i="47"/>
  <c r="O30" i="47"/>
  <c r="B31" i="47"/>
  <c r="C31" i="47"/>
  <c r="E31" i="47"/>
  <c r="J31" i="47"/>
  <c r="O31" i="47"/>
  <c r="B32" i="47"/>
  <c r="C32" i="47" s="1"/>
  <c r="E32" i="47"/>
  <c r="J32" i="47"/>
  <c r="O32" i="47"/>
  <c r="B33" i="47"/>
  <c r="C33" i="47"/>
  <c r="E33" i="47"/>
  <c r="J33" i="47"/>
  <c r="O33" i="47"/>
  <c r="B34" i="47"/>
  <c r="C34" i="47"/>
  <c r="E34" i="47"/>
  <c r="J34" i="47"/>
  <c r="O34" i="47"/>
  <c r="B35" i="47"/>
  <c r="C35" i="47" s="1"/>
  <c r="E35" i="47"/>
  <c r="J35" i="47"/>
  <c r="O35" i="47"/>
  <c r="B36" i="47"/>
  <c r="C36" i="47" s="1"/>
  <c r="E36" i="47"/>
  <c r="J36" i="47"/>
  <c r="O36" i="47"/>
  <c r="B37" i="47"/>
  <c r="C37" i="47"/>
  <c r="E37" i="47"/>
  <c r="J37" i="47"/>
  <c r="O37" i="47"/>
  <c r="B38" i="47"/>
  <c r="C38" i="47" s="1"/>
  <c r="E38" i="47"/>
  <c r="J38" i="47"/>
  <c r="O38" i="47"/>
  <c r="B39" i="47"/>
  <c r="C39" i="47"/>
  <c r="E39" i="47"/>
  <c r="J39" i="47"/>
  <c r="O39" i="47"/>
  <c r="B40" i="47"/>
  <c r="C40" i="47" s="1"/>
  <c r="E40" i="47"/>
  <c r="J40" i="47"/>
  <c r="O40" i="47"/>
  <c r="D41" i="47"/>
  <c r="E41" i="47"/>
  <c r="F41" i="47"/>
  <c r="J41" i="47"/>
  <c r="K41" i="47"/>
  <c r="O41" i="47"/>
  <c r="P41" i="47"/>
  <c r="T41" i="47"/>
  <c r="E42" i="47"/>
  <c r="F42" i="47"/>
  <c r="J42" i="47"/>
  <c r="O42" i="47"/>
  <c r="E43" i="47"/>
  <c r="J43" i="47"/>
  <c r="K43" i="47"/>
  <c r="O43" i="47"/>
  <c r="E44" i="47"/>
  <c r="J44" i="47"/>
  <c r="O44" i="47"/>
  <c r="P44" i="47"/>
  <c r="D45" i="47"/>
  <c r="O45" i="47"/>
  <c r="B10" i="46"/>
  <c r="C10" i="46"/>
  <c r="E10" i="46"/>
  <c r="J10" i="46"/>
  <c r="O10" i="46"/>
  <c r="B11" i="46"/>
  <c r="C11" i="46" s="1"/>
  <c r="E11" i="46"/>
  <c r="J11" i="46"/>
  <c r="O11" i="46"/>
  <c r="B12" i="46"/>
  <c r="C12" i="46"/>
  <c r="E12" i="46"/>
  <c r="J12" i="46"/>
  <c r="O12" i="46"/>
  <c r="B13" i="46"/>
  <c r="C13" i="46"/>
  <c r="E13" i="46"/>
  <c r="J13" i="46"/>
  <c r="O13" i="46"/>
  <c r="B14" i="46"/>
  <c r="C14" i="46" s="1"/>
  <c r="E14" i="46"/>
  <c r="J14" i="46"/>
  <c r="O14" i="46"/>
  <c r="B15" i="46"/>
  <c r="C15" i="46" s="1"/>
  <c r="E15" i="46"/>
  <c r="J15" i="46"/>
  <c r="O15" i="46"/>
  <c r="B16" i="46"/>
  <c r="C16" i="46"/>
  <c r="E16" i="46"/>
  <c r="J16" i="46"/>
  <c r="O16" i="46"/>
  <c r="B17" i="46"/>
  <c r="C17" i="46" s="1"/>
  <c r="E17" i="46"/>
  <c r="J17" i="46"/>
  <c r="O17" i="46"/>
  <c r="B18" i="46"/>
  <c r="C18" i="46"/>
  <c r="E18" i="46"/>
  <c r="J18" i="46"/>
  <c r="O18" i="46"/>
  <c r="B19" i="46"/>
  <c r="C19" i="46" s="1"/>
  <c r="E19" i="46"/>
  <c r="J19" i="46"/>
  <c r="O19" i="46"/>
  <c r="B20" i="46"/>
  <c r="C20" i="46"/>
  <c r="E20" i="46"/>
  <c r="J20" i="46"/>
  <c r="O20" i="46"/>
  <c r="B21" i="46"/>
  <c r="C21" i="46"/>
  <c r="E21" i="46"/>
  <c r="J21" i="46"/>
  <c r="O21" i="46"/>
  <c r="B22" i="46"/>
  <c r="C22" i="46" s="1"/>
  <c r="E22" i="46"/>
  <c r="J22" i="46"/>
  <c r="O22" i="46"/>
  <c r="B23" i="46"/>
  <c r="C23" i="46" s="1"/>
  <c r="E23" i="46"/>
  <c r="J23" i="46"/>
  <c r="O23" i="46"/>
  <c r="B24" i="46"/>
  <c r="C24" i="46"/>
  <c r="E24" i="46"/>
  <c r="J24" i="46"/>
  <c r="O24" i="46"/>
  <c r="B25" i="46"/>
  <c r="C25" i="46" s="1"/>
  <c r="E25" i="46"/>
  <c r="J25" i="46"/>
  <c r="O25" i="46"/>
  <c r="B26" i="46"/>
  <c r="C26" i="46"/>
  <c r="E26" i="46"/>
  <c r="J26" i="46"/>
  <c r="O26" i="46"/>
  <c r="B27" i="46"/>
  <c r="C27" i="46" s="1"/>
  <c r="E27" i="46"/>
  <c r="J27" i="46"/>
  <c r="O27" i="46"/>
  <c r="B28" i="46"/>
  <c r="C28" i="46"/>
  <c r="E28" i="46"/>
  <c r="J28" i="46"/>
  <c r="O28" i="46"/>
  <c r="B29" i="46"/>
  <c r="C29" i="46"/>
  <c r="E29" i="46"/>
  <c r="J29" i="46"/>
  <c r="O29" i="46"/>
  <c r="B30" i="46"/>
  <c r="C30" i="46" s="1"/>
  <c r="E30" i="46"/>
  <c r="J30" i="46"/>
  <c r="O30" i="46"/>
  <c r="B31" i="46"/>
  <c r="C31" i="46" s="1"/>
  <c r="E31" i="46"/>
  <c r="J31" i="46"/>
  <c r="O31" i="46"/>
  <c r="B32" i="46"/>
  <c r="C32" i="46"/>
  <c r="E32" i="46"/>
  <c r="J32" i="46"/>
  <c r="O32" i="46"/>
  <c r="B33" i="46"/>
  <c r="C33" i="46" s="1"/>
  <c r="E33" i="46"/>
  <c r="J33" i="46"/>
  <c r="O33" i="46"/>
  <c r="B34" i="46"/>
  <c r="C34" i="46"/>
  <c r="E34" i="46"/>
  <c r="J34" i="46"/>
  <c r="O34" i="46"/>
  <c r="B35" i="46"/>
  <c r="C35" i="46" s="1"/>
  <c r="E35" i="46"/>
  <c r="J35" i="46"/>
  <c r="O35" i="46"/>
  <c r="B36" i="46"/>
  <c r="C36" i="46"/>
  <c r="E36" i="46"/>
  <c r="J36" i="46"/>
  <c r="O36" i="46"/>
  <c r="B37" i="46"/>
  <c r="C37" i="46"/>
  <c r="E37" i="46"/>
  <c r="J37" i="46"/>
  <c r="O37" i="46"/>
  <c r="B38" i="46"/>
  <c r="C38" i="46" s="1"/>
  <c r="E38" i="46"/>
  <c r="J38" i="46"/>
  <c r="O38" i="46"/>
  <c r="B39" i="46"/>
  <c r="C39" i="46" s="1"/>
  <c r="E39" i="46"/>
  <c r="J39" i="46"/>
  <c r="O39" i="46"/>
  <c r="B40" i="46"/>
  <c r="C40" i="46"/>
  <c r="E40" i="46"/>
  <c r="J40" i="46"/>
  <c r="O40" i="46"/>
  <c r="D41" i="46"/>
  <c r="E41" i="46"/>
  <c r="F41" i="46"/>
  <c r="J41" i="46"/>
  <c r="K41" i="46"/>
  <c r="O41" i="46"/>
  <c r="P41" i="46"/>
  <c r="T41" i="46"/>
  <c r="E42" i="46"/>
  <c r="F42" i="46"/>
  <c r="E43" i="46"/>
  <c r="J43" i="46"/>
  <c r="K43" i="46"/>
  <c r="O43" i="46"/>
  <c r="E44" i="46"/>
  <c r="P44" i="46"/>
  <c r="D45" i="46"/>
  <c r="O45" i="46"/>
  <c r="E45" i="46"/>
  <c r="B10" i="45"/>
  <c r="C10" i="45"/>
  <c r="E10" i="45"/>
  <c r="J10" i="45"/>
  <c r="O10" i="45"/>
  <c r="B11" i="45"/>
  <c r="C11" i="45"/>
  <c r="E11" i="45"/>
  <c r="J11" i="45"/>
  <c r="O11" i="45"/>
  <c r="B12" i="45"/>
  <c r="C12" i="45" s="1"/>
  <c r="E12" i="45"/>
  <c r="J12" i="45"/>
  <c r="O12" i="45"/>
  <c r="B13" i="45"/>
  <c r="C13" i="45" s="1"/>
  <c r="E13" i="45"/>
  <c r="J13" i="45"/>
  <c r="O13" i="45"/>
  <c r="B14" i="45"/>
  <c r="C14" i="45"/>
  <c r="E14" i="45"/>
  <c r="J14" i="45"/>
  <c r="O14" i="45"/>
  <c r="B15" i="45"/>
  <c r="C15" i="45" s="1"/>
  <c r="E15" i="45"/>
  <c r="J15" i="45"/>
  <c r="O15" i="45"/>
  <c r="B16" i="45"/>
  <c r="C16" i="45"/>
  <c r="E16" i="45"/>
  <c r="J16" i="45"/>
  <c r="O16" i="45"/>
  <c r="B17" i="45"/>
  <c r="C17" i="45" s="1"/>
  <c r="E17" i="45"/>
  <c r="J17" i="45"/>
  <c r="O17" i="45"/>
  <c r="B18" i="45"/>
  <c r="C18" i="45"/>
  <c r="E18" i="45"/>
  <c r="J18" i="45"/>
  <c r="O18" i="45"/>
  <c r="B19" i="45"/>
  <c r="C19" i="45"/>
  <c r="E19" i="45"/>
  <c r="J19" i="45"/>
  <c r="O19" i="45"/>
  <c r="B20" i="45"/>
  <c r="C20" i="45" s="1"/>
  <c r="E20" i="45"/>
  <c r="J20" i="45"/>
  <c r="O20" i="45"/>
  <c r="B21" i="45"/>
  <c r="C21" i="45" s="1"/>
  <c r="E21" i="45"/>
  <c r="J21" i="45"/>
  <c r="O21" i="45"/>
  <c r="B22" i="45"/>
  <c r="C22" i="45"/>
  <c r="E22" i="45"/>
  <c r="J22" i="45"/>
  <c r="O22" i="45"/>
  <c r="B23" i="45"/>
  <c r="C23" i="45" s="1"/>
  <c r="E23" i="45"/>
  <c r="J23" i="45"/>
  <c r="O23" i="45"/>
  <c r="B24" i="45"/>
  <c r="C24" i="45"/>
  <c r="E24" i="45"/>
  <c r="J24" i="45"/>
  <c r="O24" i="45"/>
  <c r="B25" i="45"/>
  <c r="C25" i="45" s="1"/>
  <c r="E25" i="45"/>
  <c r="J25" i="45"/>
  <c r="O25" i="45"/>
  <c r="B26" i="45"/>
  <c r="C26" i="45"/>
  <c r="E26" i="45"/>
  <c r="J26" i="45"/>
  <c r="O26" i="45"/>
  <c r="B27" i="45"/>
  <c r="C27" i="45"/>
  <c r="E27" i="45"/>
  <c r="J27" i="45"/>
  <c r="O27" i="45"/>
  <c r="B28" i="45"/>
  <c r="C28" i="45" s="1"/>
  <c r="E28" i="45"/>
  <c r="J28" i="45"/>
  <c r="O28" i="45"/>
  <c r="B29" i="45"/>
  <c r="C29" i="45" s="1"/>
  <c r="E29" i="45"/>
  <c r="J29" i="45"/>
  <c r="O29" i="45"/>
  <c r="B30" i="45"/>
  <c r="C30" i="45"/>
  <c r="E30" i="45"/>
  <c r="J30" i="45"/>
  <c r="O30" i="45"/>
  <c r="B31" i="45"/>
  <c r="C31" i="45" s="1"/>
  <c r="E31" i="45"/>
  <c r="J31" i="45"/>
  <c r="O31" i="45"/>
  <c r="B32" i="45"/>
  <c r="C32" i="45"/>
  <c r="E32" i="45"/>
  <c r="J32" i="45"/>
  <c r="O32" i="45"/>
  <c r="B33" i="45"/>
  <c r="C33" i="45" s="1"/>
  <c r="E33" i="45"/>
  <c r="J33" i="45"/>
  <c r="O33" i="45"/>
  <c r="B34" i="45"/>
  <c r="C34" i="45"/>
  <c r="E34" i="45"/>
  <c r="J34" i="45"/>
  <c r="O34" i="45"/>
  <c r="B35" i="45"/>
  <c r="C35" i="45"/>
  <c r="E35" i="45"/>
  <c r="J35" i="45"/>
  <c r="O35" i="45"/>
  <c r="B36" i="45"/>
  <c r="C36" i="45" s="1"/>
  <c r="E36" i="45"/>
  <c r="J36" i="45"/>
  <c r="O36" i="45"/>
  <c r="B37" i="45"/>
  <c r="C37" i="45" s="1"/>
  <c r="E37" i="45"/>
  <c r="J37" i="45"/>
  <c r="O37" i="45"/>
  <c r="B38" i="45"/>
  <c r="C38" i="45"/>
  <c r="E38" i="45"/>
  <c r="J38" i="45"/>
  <c r="O38" i="45"/>
  <c r="B39" i="45"/>
  <c r="C39" i="45" s="1"/>
  <c r="E39" i="45"/>
  <c r="J39" i="45"/>
  <c r="O39" i="45"/>
  <c r="B40" i="45"/>
  <c r="C40" i="45"/>
  <c r="E40" i="45"/>
  <c r="J40" i="45"/>
  <c r="O40" i="45"/>
  <c r="D41" i="45"/>
  <c r="E41" i="45"/>
  <c r="F41" i="45"/>
  <c r="J41" i="45"/>
  <c r="K41" i="45"/>
  <c r="O41" i="45"/>
  <c r="P41" i="45"/>
  <c r="T41" i="45"/>
  <c r="F42" i="45"/>
  <c r="O42" i="45"/>
  <c r="E43" i="45"/>
  <c r="J43" i="45"/>
  <c r="K43" i="45"/>
  <c r="O43" i="45"/>
  <c r="E44" i="45"/>
  <c r="J44" i="45"/>
  <c r="O44" i="45"/>
  <c r="P44" i="45"/>
  <c r="D45" i="45"/>
  <c r="O45" i="45" s="1"/>
  <c r="J45" i="45"/>
  <c r="B10" i="44"/>
  <c r="C10" i="44" s="1"/>
  <c r="E10" i="44"/>
  <c r="J10" i="44"/>
  <c r="O10" i="44"/>
  <c r="B11" i="44"/>
  <c r="C11" i="44" s="1"/>
  <c r="E11" i="44"/>
  <c r="J11" i="44"/>
  <c r="O11" i="44"/>
  <c r="B12" i="44"/>
  <c r="C12" i="44"/>
  <c r="E12" i="44"/>
  <c r="J12" i="44"/>
  <c r="O12" i="44"/>
  <c r="B13" i="44"/>
  <c r="C13" i="44" s="1"/>
  <c r="E13" i="44"/>
  <c r="J13" i="44"/>
  <c r="O13" i="44"/>
  <c r="B14" i="44"/>
  <c r="C14" i="44"/>
  <c r="E14" i="44"/>
  <c r="J14" i="44"/>
  <c r="O14" i="44"/>
  <c r="B15" i="44"/>
  <c r="C15" i="44"/>
  <c r="E15" i="44"/>
  <c r="J15" i="44"/>
  <c r="O15" i="44"/>
  <c r="B16" i="44"/>
  <c r="C16" i="44"/>
  <c r="E16" i="44"/>
  <c r="J16" i="44"/>
  <c r="O16" i="44"/>
  <c r="B17" i="44"/>
  <c r="C17" i="44"/>
  <c r="E17" i="44"/>
  <c r="J17" i="44"/>
  <c r="O17" i="44"/>
  <c r="B18" i="44"/>
  <c r="C18" i="44" s="1"/>
  <c r="E18" i="44"/>
  <c r="J18" i="44"/>
  <c r="O18" i="44"/>
  <c r="B19" i="44"/>
  <c r="C19" i="44" s="1"/>
  <c r="E19" i="44"/>
  <c r="J19" i="44"/>
  <c r="O19" i="44"/>
  <c r="B20" i="44"/>
  <c r="C20" i="44"/>
  <c r="E20" i="44"/>
  <c r="J20" i="44"/>
  <c r="O20" i="44"/>
  <c r="B21" i="44"/>
  <c r="C21" i="44" s="1"/>
  <c r="E21" i="44"/>
  <c r="J21" i="44"/>
  <c r="O21" i="44"/>
  <c r="B22" i="44"/>
  <c r="C22" i="44"/>
  <c r="E22" i="44"/>
  <c r="J22" i="44"/>
  <c r="O22" i="44"/>
  <c r="B23" i="44"/>
  <c r="C23" i="44"/>
  <c r="E23" i="44"/>
  <c r="J23" i="44"/>
  <c r="O23" i="44"/>
  <c r="B24" i="44"/>
  <c r="C24" i="44"/>
  <c r="E24" i="44"/>
  <c r="J24" i="44"/>
  <c r="O24" i="44"/>
  <c r="B25" i="44"/>
  <c r="C25" i="44"/>
  <c r="E25" i="44"/>
  <c r="J25" i="44"/>
  <c r="O25" i="44"/>
  <c r="B26" i="44"/>
  <c r="C26" i="44" s="1"/>
  <c r="E26" i="44"/>
  <c r="J26" i="44"/>
  <c r="O26" i="44"/>
  <c r="B27" i="44"/>
  <c r="C27" i="44" s="1"/>
  <c r="E27" i="44"/>
  <c r="J27" i="44"/>
  <c r="O27" i="44"/>
  <c r="B28" i="44"/>
  <c r="C28" i="44"/>
  <c r="E28" i="44"/>
  <c r="J28" i="44"/>
  <c r="O28" i="44"/>
  <c r="B29" i="44"/>
  <c r="C29" i="44" s="1"/>
  <c r="E29" i="44"/>
  <c r="J29" i="44"/>
  <c r="O29" i="44"/>
  <c r="B30" i="44"/>
  <c r="C30" i="44"/>
  <c r="E30" i="44"/>
  <c r="J30" i="44"/>
  <c r="O30" i="44"/>
  <c r="B31" i="44"/>
  <c r="C31" i="44"/>
  <c r="E31" i="44"/>
  <c r="J31" i="44"/>
  <c r="O31" i="44"/>
  <c r="B32" i="44"/>
  <c r="C32" i="44"/>
  <c r="E32" i="44"/>
  <c r="J32" i="44"/>
  <c r="O32" i="44"/>
  <c r="B33" i="44"/>
  <c r="C33" i="44"/>
  <c r="E33" i="44"/>
  <c r="J33" i="44"/>
  <c r="O33" i="44"/>
  <c r="B34" i="44"/>
  <c r="C34" i="44" s="1"/>
  <c r="E34" i="44"/>
  <c r="J34" i="44"/>
  <c r="O34" i="44"/>
  <c r="B35" i="44"/>
  <c r="C35" i="44" s="1"/>
  <c r="E35" i="44"/>
  <c r="J35" i="44"/>
  <c r="O35" i="44"/>
  <c r="B36" i="44"/>
  <c r="C36" i="44"/>
  <c r="E36" i="44"/>
  <c r="J36" i="44"/>
  <c r="O36" i="44"/>
  <c r="B37" i="44"/>
  <c r="C37" i="44" s="1"/>
  <c r="E37" i="44"/>
  <c r="J37" i="44"/>
  <c r="O37" i="44"/>
  <c r="B38" i="44"/>
  <c r="C38" i="44"/>
  <c r="E38" i="44"/>
  <c r="J38" i="44"/>
  <c r="O38" i="44"/>
  <c r="B39" i="44"/>
  <c r="C39" i="44"/>
  <c r="E39" i="44"/>
  <c r="J39" i="44"/>
  <c r="O39" i="44"/>
  <c r="B40" i="44"/>
  <c r="C40" i="44"/>
  <c r="E40" i="44"/>
  <c r="J40" i="44"/>
  <c r="O40" i="44"/>
  <c r="D41" i="44"/>
  <c r="E41" i="44"/>
  <c r="F41" i="44"/>
  <c r="J41" i="44"/>
  <c r="K41" i="44"/>
  <c r="O41" i="44"/>
  <c r="P41" i="44"/>
  <c r="T41" i="44"/>
  <c r="E42" i="44"/>
  <c r="F42" i="44"/>
  <c r="J42" i="44"/>
  <c r="O42" i="44"/>
  <c r="E43" i="44"/>
  <c r="J43" i="44"/>
  <c r="K43" i="44"/>
  <c r="O43" i="44"/>
  <c r="O44" i="44"/>
  <c r="P44" i="44"/>
  <c r="D45" i="44"/>
  <c r="E45" i="44" s="1"/>
  <c r="B10" i="43"/>
  <c r="C10" i="43"/>
  <c r="E10" i="43"/>
  <c r="J10" i="43"/>
  <c r="O10" i="43"/>
  <c r="B11" i="43"/>
  <c r="C11" i="43"/>
  <c r="E11" i="43"/>
  <c r="J11" i="43"/>
  <c r="O11" i="43"/>
  <c r="B12" i="43"/>
  <c r="C12" i="43"/>
  <c r="E12" i="43"/>
  <c r="J12" i="43"/>
  <c r="O12" i="43"/>
  <c r="B13" i="43"/>
  <c r="C13" i="43" s="1"/>
  <c r="E13" i="43"/>
  <c r="J13" i="43"/>
  <c r="O13" i="43"/>
  <c r="B14" i="43"/>
  <c r="C14" i="43" s="1"/>
  <c r="E14" i="43"/>
  <c r="J14" i="43"/>
  <c r="O14" i="43"/>
  <c r="B15" i="43"/>
  <c r="C15" i="43"/>
  <c r="E15" i="43"/>
  <c r="J15" i="43"/>
  <c r="O15" i="43"/>
  <c r="B16" i="43"/>
  <c r="C16" i="43" s="1"/>
  <c r="E16" i="43"/>
  <c r="J16" i="43"/>
  <c r="O16" i="43"/>
  <c r="B17" i="43"/>
  <c r="C17" i="43"/>
  <c r="E17" i="43"/>
  <c r="J17" i="43"/>
  <c r="O17" i="43"/>
  <c r="B18" i="43"/>
  <c r="C18" i="43"/>
  <c r="E18" i="43"/>
  <c r="J18" i="43"/>
  <c r="O18" i="43"/>
  <c r="B19" i="43"/>
  <c r="C19" i="43"/>
  <c r="E19" i="43"/>
  <c r="J19" i="43"/>
  <c r="O19" i="43"/>
  <c r="B20" i="43"/>
  <c r="C20" i="43"/>
  <c r="E20" i="43"/>
  <c r="J20" i="43"/>
  <c r="O20" i="43"/>
  <c r="B21" i="43"/>
  <c r="C21" i="43" s="1"/>
  <c r="E21" i="43"/>
  <c r="J21" i="43"/>
  <c r="O21" i="43"/>
  <c r="B22" i="43"/>
  <c r="C22" i="43" s="1"/>
  <c r="E22" i="43"/>
  <c r="J22" i="43"/>
  <c r="O22" i="43"/>
  <c r="B23" i="43"/>
  <c r="C23" i="43"/>
  <c r="E23" i="43"/>
  <c r="J23" i="43"/>
  <c r="O23" i="43"/>
  <c r="B24" i="43"/>
  <c r="C24" i="43" s="1"/>
  <c r="E24" i="43"/>
  <c r="J24" i="43"/>
  <c r="O24" i="43"/>
  <c r="B25" i="43"/>
  <c r="C25" i="43"/>
  <c r="E25" i="43"/>
  <c r="J25" i="43"/>
  <c r="O25" i="43"/>
  <c r="B26" i="43"/>
  <c r="C26" i="43"/>
  <c r="E26" i="43"/>
  <c r="J26" i="43"/>
  <c r="O26" i="43"/>
  <c r="B27" i="43"/>
  <c r="C27" i="43"/>
  <c r="E27" i="43"/>
  <c r="J27" i="43"/>
  <c r="O27" i="43"/>
  <c r="B28" i="43"/>
  <c r="C28" i="43"/>
  <c r="E28" i="43"/>
  <c r="J28" i="43"/>
  <c r="O28" i="43"/>
  <c r="B29" i="43"/>
  <c r="C29" i="43" s="1"/>
  <c r="E29" i="43"/>
  <c r="J29" i="43"/>
  <c r="O29" i="43"/>
  <c r="B30" i="43"/>
  <c r="C30" i="43" s="1"/>
  <c r="E30" i="43"/>
  <c r="J30" i="43"/>
  <c r="O30" i="43"/>
  <c r="B31" i="43"/>
  <c r="C31" i="43"/>
  <c r="E31" i="43"/>
  <c r="J31" i="43"/>
  <c r="O31" i="43"/>
  <c r="B32" i="43"/>
  <c r="C32" i="43" s="1"/>
  <c r="E32" i="43"/>
  <c r="J32" i="43"/>
  <c r="O32" i="43"/>
  <c r="B33" i="43"/>
  <c r="C33" i="43"/>
  <c r="E33" i="43"/>
  <c r="J33" i="43"/>
  <c r="O33" i="43"/>
  <c r="B34" i="43"/>
  <c r="C34" i="43"/>
  <c r="E34" i="43"/>
  <c r="J34" i="43"/>
  <c r="O34" i="43"/>
  <c r="B35" i="43"/>
  <c r="C35" i="43"/>
  <c r="E35" i="43"/>
  <c r="J35" i="43"/>
  <c r="O35" i="43"/>
  <c r="B36" i="43"/>
  <c r="C36" i="43"/>
  <c r="E36" i="43"/>
  <c r="J36" i="43"/>
  <c r="O36" i="43"/>
  <c r="B37" i="43"/>
  <c r="C37" i="43" s="1"/>
  <c r="E37" i="43"/>
  <c r="J37" i="43"/>
  <c r="O37" i="43"/>
  <c r="B38" i="43"/>
  <c r="C38" i="43" s="1"/>
  <c r="E38" i="43"/>
  <c r="J38" i="43"/>
  <c r="O38" i="43"/>
  <c r="B39" i="43"/>
  <c r="C39" i="43"/>
  <c r="E39" i="43"/>
  <c r="J39" i="43"/>
  <c r="O39" i="43"/>
  <c r="B40" i="43"/>
  <c r="C40" i="43" s="1"/>
  <c r="E40" i="43"/>
  <c r="J40" i="43"/>
  <c r="O40" i="43"/>
  <c r="D41" i="43"/>
  <c r="E41" i="43"/>
  <c r="F41" i="43"/>
  <c r="J41" i="43"/>
  <c r="K41" i="43"/>
  <c r="O41" i="43"/>
  <c r="P41" i="43"/>
  <c r="T41" i="43"/>
  <c r="E42" i="43"/>
  <c r="F42" i="43"/>
  <c r="J42" i="43"/>
  <c r="O42" i="43"/>
  <c r="K43" i="43"/>
  <c r="E44" i="43"/>
  <c r="J44" i="43"/>
  <c r="P44" i="43"/>
  <c r="D45" i="43"/>
  <c r="E45" i="43" s="1"/>
  <c r="B40" i="5"/>
  <c r="C40" i="5"/>
  <c r="B39" i="5"/>
  <c r="C39" i="5" s="1"/>
  <c r="B38" i="5"/>
  <c r="C38" i="5" s="1"/>
  <c r="B37" i="5"/>
  <c r="C37" i="5" s="1"/>
  <c r="B36" i="5"/>
  <c r="B35" i="5"/>
  <c r="C35" i="5"/>
  <c r="B34" i="5"/>
  <c r="C34" i="5"/>
  <c r="B33" i="5"/>
  <c r="C33" i="5"/>
  <c r="B32" i="5"/>
  <c r="C32" i="5"/>
  <c r="B31" i="5"/>
  <c r="C31" i="5"/>
  <c r="B30" i="5"/>
  <c r="C30" i="5"/>
  <c r="B29" i="5"/>
  <c r="C29" i="5"/>
  <c r="B28" i="5"/>
  <c r="C28" i="5"/>
  <c r="B27" i="5"/>
  <c r="C27" i="5"/>
  <c r="B26" i="5"/>
  <c r="C26" i="5"/>
  <c r="B25" i="5"/>
  <c r="C25" i="5"/>
  <c r="B24" i="5"/>
  <c r="C24" i="5"/>
  <c r="B23" i="5"/>
  <c r="C23" i="5"/>
  <c r="B22" i="5"/>
  <c r="C22" i="5"/>
  <c r="B21" i="5"/>
  <c r="C21" i="5" s="1"/>
  <c r="B20" i="5"/>
  <c r="C20" i="5"/>
  <c r="B19" i="5"/>
  <c r="C19" i="5"/>
  <c r="B18" i="5"/>
  <c r="C18" i="5"/>
  <c r="B17" i="5"/>
  <c r="C17" i="5" s="1"/>
  <c r="B16" i="5"/>
  <c r="C16" i="5"/>
  <c r="B15" i="5"/>
  <c r="C15" i="5"/>
  <c r="B14" i="5"/>
  <c r="C14" i="5"/>
  <c r="B13" i="5"/>
  <c r="C13" i="5" s="1"/>
  <c r="B12" i="5"/>
  <c r="C12" i="5"/>
  <c r="B11" i="5"/>
  <c r="C11" i="5"/>
  <c r="B10" i="5"/>
  <c r="C10" i="5"/>
  <c r="B39" i="4"/>
  <c r="C39" i="4" s="1"/>
  <c r="B40" i="4"/>
  <c r="C40" i="4"/>
  <c r="B38" i="4"/>
  <c r="C38" i="4"/>
  <c r="B11" i="4"/>
  <c r="C11" i="4"/>
  <c r="B12" i="4"/>
  <c r="C12" i="4" s="1"/>
  <c r="B13" i="4"/>
  <c r="C13" i="4"/>
  <c r="B14" i="4"/>
  <c r="C14" i="4"/>
  <c r="B15" i="4"/>
  <c r="C15" i="4"/>
  <c r="B16" i="4"/>
  <c r="C16" i="4" s="1"/>
  <c r="B17" i="4"/>
  <c r="C17" i="4"/>
  <c r="B18" i="4"/>
  <c r="C18" i="4"/>
  <c r="B19" i="4"/>
  <c r="C19" i="4"/>
  <c r="B20" i="4"/>
  <c r="C20" i="4" s="1"/>
  <c r="B21" i="4"/>
  <c r="C21" i="4"/>
  <c r="B22" i="4"/>
  <c r="C22" i="4"/>
  <c r="B23" i="4"/>
  <c r="C23" i="4"/>
  <c r="B24" i="4"/>
  <c r="C24" i="4" s="1"/>
  <c r="B25" i="4"/>
  <c r="C25" i="4"/>
  <c r="B26" i="4"/>
  <c r="C26" i="4"/>
  <c r="B27" i="4"/>
  <c r="C27" i="4"/>
  <c r="B28" i="4"/>
  <c r="C28" i="4" s="1"/>
  <c r="B29" i="4"/>
  <c r="C29" i="4"/>
  <c r="B30" i="4"/>
  <c r="C30" i="4"/>
  <c r="B31" i="4"/>
  <c r="C31" i="4"/>
  <c r="B32" i="4"/>
  <c r="C32" i="4" s="1"/>
  <c r="B33" i="4"/>
  <c r="C33" i="4"/>
  <c r="B34" i="4"/>
  <c r="C34" i="4"/>
  <c r="B35" i="4"/>
  <c r="C35" i="4"/>
  <c r="B36" i="4"/>
  <c r="C36" i="4" s="1"/>
  <c r="B37" i="4"/>
  <c r="C37" i="4"/>
  <c r="B10" i="4"/>
  <c r="C10" i="4"/>
  <c r="E10" i="4"/>
  <c r="J16" i="5"/>
  <c r="O13" i="5"/>
  <c r="D45" i="5"/>
  <c r="O45" i="5" s="1"/>
  <c r="P44" i="5"/>
  <c r="O44" i="5"/>
  <c r="J44" i="5"/>
  <c r="E44" i="5"/>
  <c r="O43" i="5"/>
  <c r="K43" i="5"/>
  <c r="J43" i="5" s="1"/>
  <c r="E43" i="5"/>
  <c r="O42" i="5"/>
  <c r="J42" i="5"/>
  <c r="F42" i="5"/>
  <c r="E42" i="5" s="1"/>
  <c r="T41" i="5"/>
  <c r="P41" i="5"/>
  <c r="O41" i="5" s="1"/>
  <c r="D41" i="5"/>
  <c r="K41" i="5"/>
  <c r="J41" i="5"/>
  <c r="F41" i="5"/>
  <c r="E41" i="5" s="1"/>
  <c r="O40" i="5"/>
  <c r="J40" i="5"/>
  <c r="E40" i="5"/>
  <c r="O39" i="5"/>
  <c r="J39" i="5"/>
  <c r="E39" i="5"/>
  <c r="O38" i="5"/>
  <c r="J38" i="5"/>
  <c r="E38" i="5"/>
  <c r="O37" i="5"/>
  <c r="J37" i="5"/>
  <c r="E37" i="5"/>
  <c r="O36" i="5"/>
  <c r="J36" i="5"/>
  <c r="E36" i="5"/>
  <c r="C36" i="5"/>
  <c r="O35" i="5"/>
  <c r="J35" i="5"/>
  <c r="E35" i="5"/>
  <c r="O34" i="5"/>
  <c r="J34" i="5"/>
  <c r="E34" i="5"/>
  <c r="O33" i="5"/>
  <c r="J33" i="5"/>
  <c r="E33" i="5"/>
  <c r="O32" i="5"/>
  <c r="J32" i="5"/>
  <c r="E32" i="5"/>
  <c r="O31" i="5"/>
  <c r="J31" i="5"/>
  <c r="E31" i="5"/>
  <c r="O30" i="5"/>
  <c r="J30" i="5"/>
  <c r="E30" i="5"/>
  <c r="O29" i="5"/>
  <c r="J29" i="5"/>
  <c r="E29" i="5"/>
  <c r="O28" i="5"/>
  <c r="J28" i="5"/>
  <c r="E28" i="5"/>
  <c r="O27" i="5"/>
  <c r="J27" i="5"/>
  <c r="E27" i="5"/>
  <c r="O26" i="5"/>
  <c r="J26" i="5"/>
  <c r="E26" i="5"/>
  <c r="O25" i="5"/>
  <c r="J25" i="5"/>
  <c r="E25" i="5"/>
  <c r="O24" i="5"/>
  <c r="J24" i="5"/>
  <c r="E24" i="5"/>
  <c r="O23" i="5"/>
  <c r="J23" i="5"/>
  <c r="E23" i="5"/>
  <c r="O22" i="5"/>
  <c r="J22" i="5"/>
  <c r="E22" i="5"/>
  <c r="O21" i="5"/>
  <c r="J21" i="5"/>
  <c r="E21" i="5"/>
  <c r="O20" i="5"/>
  <c r="J20" i="5"/>
  <c r="E20" i="5"/>
  <c r="O19" i="5"/>
  <c r="J19" i="5"/>
  <c r="E19" i="5"/>
  <c r="O18" i="5"/>
  <c r="J18" i="5"/>
  <c r="E18" i="5"/>
  <c r="O17" i="5"/>
  <c r="J17" i="5"/>
  <c r="E17" i="5"/>
  <c r="O16" i="5"/>
  <c r="E16" i="5"/>
  <c r="O15" i="5"/>
  <c r="J15" i="5"/>
  <c r="E15" i="5"/>
  <c r="O14" i="5"/>
  <c r="J14" i="5"/>
  <c r="E14" i="5"/>
  <c r="J13" i="5"/>
  <c r="E13" i="5"/>
  <c r="O12" i="5"/>
  <c r="J12" i="5"/>
  <c r="E12" i="5"/>
  <c r="O11" i="5"/>
  <c r="J11" i="5"/>
  <c r="E11" i="5"/>
  <c r="O10" i="5"/>
  <c r="J10" i="5"/>
  <c r="E10" i="5"/>
  <c r="J16" i="4"/>
  <c r="O13" i="4"/>
  <c r="D45" i="4"/>
  <c r="J45" i="4" s="1"/>
  <c r="P44" i="4"/>
  <c r="O43" i="4"/>
  <c r="K43" i="4"/>
  <c r="J43" i="4"/>
  <c r="E43" i="4"/>
  <c r="O42" i="4"/>
  <c r="F42" i="4"/>
  <c r="T41" i="4"/>
  <c r="P41" i="4"/>
  <c r="D41" i="4"/>
  <c r="O41" i="4"/>
  <c r="K41" i="4"/>
  <c r="J41" i="4"/>
  <c r="F41" i="4"/>
  <c r="E41" i="4"/>
  <c r="O40" i="4"/>
  <c r="J40" i="4"/>
  <c r="E40" i="4"/>
  <c r="O39" i="4"/>
  <c r="J39" i="4"/>
  <c r="E39" i="4"/>
  <c r="O38" i="4"/>
  <c r="J38" i="4"/>
  <c r="E38" i="4"/>
  <c r="O37" i="4"/>
  <c r="J37" i="4"/>
  <c r="E37" i="4"/>
  <c r="O36" i="4"/>
  <c r="J36" i="4"/>
  <c r="E36" i="4"/>
  <c r="O35" i="4"/>
  <c r="J35" i="4"/>
  <c r="E35" i="4"/>
  <c r="O34" i="4"/>
  <c r="J34" i="4"/>
  <c r="E34" i="4"/>
  <c r="O33" i="4"/>
  <c r="J33" i="4"/>
  <c r="E33" i="4"/>
  <c r="O32" i="4"/>
  <c r="J32" i="4"/>
  <c r="E32" i="4"/>
  <c r="O31" i="4"/>
  <c r="J31" i="4"/>
  <c r="E31" i="4"/>
  <c r="O30" i="4"/>
  <c r="J30" i="4"/>
  <c r="E30" i="4"/>
  <c r="O29" i="4"/>
  <c r="J29" i="4"/>
  <c r="E29" i="4"/>
  <c r="O28" i="4"/>
  <c r="J28" i="4"/>
  <c r="E28" i="4"/>
  <c r="O27" i="4"/>
  <c r="J27" i="4"/>
  <c r="E27" i="4"/>
  <c r="O26" i="4"/>
  <c r="J26" i="4"/>
  <c r="E26" i="4"/>
  <c r="O25" i="4"/>
  <c r="J25" i="4"/>
  <c r="E25" i="4"/>
  <c r="O24" i="4"/>
  <c r="J24" i="4"/>
  <c r="E24" i="4"/>
  <c r="O23" i="4"/>
  <c r="J23" i="4"/>
  <c r="E23" i="4"/>
  <c r="O22" i="4"/>
  <c r="J22" i="4"/>
  <c r="E22" i="4"/>
  <c r="O21" i="4"/>
  <c r="J21" i="4"/>
  <c r="E21" i="4"/>
  <c r="O20" i="4"/>
  <c r="J20" i="4"/>
  <c r="E20" i="4"/>
  <c r="O19" i="4"/>
  <c r="J19" i="4"/>
  <c r="E19" i="4"/>
  <c r="O18" i="4"/>
  <c r="J18" i="4"/>
  <c r="E18" i="4"/>
  <c r="O17" i="4"/>
  <c r="J17" i="4"/>
  <c r="E17" i="4"/>
  <c r="O16" i="4"/>
  <c r="E16" i="4"/>
  <c r="O15" i="4"/>
  <c r="J15" i="4"/>
  <c r="E15" i="4"/>
  <c r="O14" i="4"/>
  <c r="J14" i="4"/>
  <c r="E14" i="4"/>
  <c r="J13" i="4"/>
  <c r="E13" i="4"/>
  <c r="O12" i="4"/>
  <c r="J12" i="4"/>
  <c r="E12" i="4"/>
  <c r="O11" i="4"/>
  <c r="J11" i="4"/>
  <c r="E11" i="4"/>
  <c r="O10" i="4"/>
  <c r="J10" i="4"/>
  <c r="E45" i="5"/>
  <c r="J45" i="5"/>
  <c r="J45" i="47"/>
  <c r="J45" i="51"/>
  <c r="E45" i="47"/>
  <c r="E45" i="51"/>
  <c r="J45" i="53"/>
  <c r="O45" i="43"/>
  <c r="J45" i="46"/>
  <c r="O45" i="49"/>
  <c r="O45" i="52"/>
  <c r="J45" i="49"/>
  <c r="O45" i="4" l="1"/>
  <c r="E45" i="45"/>
  <c r="O42" i="48"/>
  <c r="E43" i="49"/>
  <c r="E44" i="51"/>
  <c r="O44" i="52"/>
  <c r="O42" i="53"/>
  <c r="J44" i="44"/>
  <c r="O43" i="43"/>
  <c r="J42" i="45"/>
  <c r="J43" i="51"/>
  <c r="O45" i="53"/>
  <c r="J45" i="44"/>
  <c r="E42" i="4"/>
  <c r="E44" i="4"/>
  <c r="J45" i="43"/>
  <c r="O42" i="46"/>
  <c r="J45" i="48"/>
  <c r="O43" i="48"/>
  <c r="J45" i="52"/>
  <c r="E45" i="4"/>
  <c r="J44" i="4"/>
  <c r="J43" i="43"/>
  <c r="O44" i="46"/>
  <c r="E45" i="48"/>
  <c r="O45"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F4926A9C-1974-435F-A8CE-BF9A7BC68FA4}">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E2C1CB82-D724-485F-BCDB-182E4A07B2C9}">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1AAA3F2E-813A-4FF6-817F-5A3899AC5793}">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3411E4EB-FAB0-402A-95B2-F3CE7FFF3178}">
      <text>
        <r>
          <rPr>
            <sz val="10"/>
            <color indexed="8"/>
            <rFont val="ＭＳ Ｐゴシック"/>
            <family val="3"/>
            <charset val="128"/>
          </rPr>
          <t>操業のとき｢1｣を記入
休みのときは記入なし</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AA543667-E0CC-4468-B4B1-61B22C43D3E8}">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D9C6AE9F-79DE-45C5-A2FD-28EC2BF75A4E}">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803CA638-608E-4583-9729-8EAD229EEA90}">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3E8FBF46-7DA3-41FA-ABCF-2E1E0682A19C}">
      <text>
        <r>
          <rPr>
            <sz val="10"/>
            <color indexed="8"/>
            <rFont val="ＭＳ Ｐゴシック"/>
            <family val="3"/>
            <charset val="128"/>
          </rPr>
          <t>操業のとき｢1｣を記入
休みのときは記入なし</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8DB4BDEE-4CDD-428C-A86F-C3883104E073}">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BE81D36F-D8DC-428E-900F-4CFD31DDA81A}">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924004A3-C33B-46EF-9A05-4A864F87F04C}">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189CAFAA-54CA-4E0A-B44D-36F39C48A87A}">
      <text>
        <r>
          <rPr>
            <sz val="10"/>
            <color indexed="8"/>
            <rFont val="ＭＳ Ｐゴシック"/>
            <family val="3"/>
            <charset val="128"/>
          </rPr>
          <t>操業のとき｢1｣を記入
休みのときは記入なし</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496DFE5C-75A8-4846-B719-8A653E736CBA}">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A0B9D8DD-9A21-435D-8F43-E0BA4A60AA8B}">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59FDDA45-315C-4641-9622-0EE330791A94}">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254AAED7-778D-4A56-9627-2F11D1ED06F9}">
      <text>
        <r>
          <rPr>
            <sz val="10"/>
            <color indexed="8"/>
            <rFont val="ＭＳ Ｐゴシック"/>
            <family val="3"/>
            <charset val="128"/>
          </rPr>
          <t>操業のとき｢1｣を記入
休みのときは記入なし</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E23DBAF0-6F59-4E41-8F8E-2261DE833EF9}">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13F2C237-AB81-4763-B9CF-21815DF7E3BB}">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8E28B1E3-20A6-4A49-8A45-A642A8F087B3}">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8445D94E-AFB9-4C3E-89CC-37E9EBE52E8F}">
      <text>
        <r>
          <rPr>
            <sz val="10"/>
            <color indexed="8"/>
            <rFont val="ＭＳ Ｐゴシック"/>
            <family val="3"/>
            <charset val="128"/>
          </rPr>
          <t>操業のとき｢1｣を記入
休みのときは記入なし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3B1B0C25-B542-4315-850B-A5599353FDF7}">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9A486B99-C630-4D45-8082-7E9AA365F406}">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70E3A73B-2628-4E19-ABDA-F3F8EC86D6FF}">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AF66BD9F-D9E4-45B5-9FD6-CA2BBF37FA54}">
      <text>
        <r>
          <rPr>
            <sz val="10"/>
            <color indexed="8"/>
            <rFont val="ＭＳ Ｐゴシック"/>
            <family val="3"/>
            <charset val="128"/>
          </rPr>
          <t>操業のとき｢1｣を記入
休みのときは記入なし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C37AB9E8-7F7C-4D92-A75B-9C316A5924DF}">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703318A3-1639-41D2-A0BD-02D81E7950A6}">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956D51B8-6684-4347-A8F5-123481C7F224}">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EB1690A2-67D9-4B9E-B1FD-27608F386621}">
      <text>
        <r>
          <rPr>
            <sz val="10"/>
            <color indexed="8"/>
            <rFont val="ＭＳ Ｐゴシック"/>
            <family val="3"/>
            <charset val="128"/>
          </rPr>
          <t>操業のとき｢1｣を記入
休みのときは記入なし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8139E53D-DF27-4FF8-AA4A-B75340709B9A}">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C16A06F3-8131-48B4-AAC3-3D1CFF4E7E9C}">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BC76EF02-B6F4-48E5-882D-0A21CE46D589}">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952F3BA5-0E69-4F14-A3AF-C5FEA3AE5BEA}">
      <text>
        <r>
          <rPr>
            <sz val="10"/>
            <color indexed="8"/>
            <rFont val="ＭＳ Ｐゴシック"/>
            <family val="3"/>
            <charset val="128"/>
          </rPr>
          <t>操業のとき｢1｣を記入
休みのときは記入なし</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F3A8BF50-6158-40ED-BC28-024DD20A7759}">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7C5291EF-F88A-4B00-8424-53EA9E56499E}">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BA8DD901-5D9C-43ED-822D-A1AA585D527C}">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B3CA7E18-4C22-4F2E-A575-E605DEF347EA}">
      <text>
        <r>
          <rPr>
            <sz val="10"/>
            <color indexed="8"/>
            <rFont val="ＭＳ Ｐゴシック"/>
            <family val="3"/>
            <charset val="128"/>
          </rPr>
          <t>操業のとき｢1｣を記入
休みのときは記入なし</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AB61C1E5-4817-4AA6-B114-DEF357CF4F34}">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716D69DF-1C6C-4276-B06B-9E293EF6406E}">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A86D7D9C-E7BD-4D62-AC48-294D7B5B2953}">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E289712F-D8C1-4EEE-AF5D-7FAB7CA72C74}">
      <text>
        <r>
          <rPr>
            <sz val="10"/>
            <color indexed="8"/>
            <rFont val="ＭＳ Ｐゴシック"/>
            <family val="3"/>
            <charset val="128"/>
          </rPr>
          <t>操業のとき｢1｣を記入
休みのときは記入なし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13618DAC-B0F5-4BBD-8000-C6032868828B}">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64FB6F84-084F-41A7-A1F5-A276CA26E7D8}">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1FCB7511-A8AA-4F71-86C0-02827AA63290}">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AF7B2465-D32C-4267-A8BE-F8362DA10289}">
      <text>
        <r>
          <rPr>
            <sz val="10"/>
            <color indexed="8"/>
            <rFont val="ＭＳ Ｐゴシック"/>
            <family val="3"/>
            <charset val="128"/>
          </rPr>
          <t>操業のとき｢1｣を記入
休みのときは記入なし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85AE82CB-7079-4EB5-B7AF-7AD8BD64994F}">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A8C222BC-DCD7-48C2-B83B-94A4E73E4061}">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E86D558C-0BE8-40CD-9A95-406D1C1FD196}">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4026078A-9C7E-4A2A-BAD0-F0CA783171D6}">
      <text>
        <r>
          <rPr>
            <sz val="10"/>
            <color indexed="8"/>
            <rFont val="ＭＳ Ｐゴシック"/>
            <family val="3"/>
            <charset val="128"/>
          </rPr>
          <t>操業のとき｢1｣を記入
休みのときは記入なし</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環境システム部</author>
    <author>環境システム事業推進部</author>
  </authors>
  <commentList>
    <comment ref="P2" authorId="0" shapeId="0" xr:uid="{581E1031-0031-4386-B8E4-C07D7C504AF0}">
      <text>
        <r>
          <rPr>
            <b/>
            <sz val="10"/>
            <color indexed="8"/>
            <rFont val="ＭＳ Ｐゴシック"/>
            <family val="3"/>
            <charset val="128"/>
          </rPr>
          <t>必須項目</t>
        </r>
        <r>
          <rPr>
            <sz val="10"/>
            <color indexed="8"/>
            <rFont val="ＭＳ Ｐゴシック"/>
            <family val="3"/>
            <charset val="128"/>
          </rPr>
          <t xml:space="preserve">
西暦４桁年・半角数字</t>
        </r>
      </text>
    </comment>
    <comment ref="R2" authorId="0" shapeId="0" xr:uid="{7A82774B-11AC-4B5E-957C-E4D8330745DB}">
      <text>
        <r>
          <rPr>
            <b/>
            <sz val="10"/>
            <color indexed="8"/>
            <rFont val="ＭＳ Ｐゴシック"/>
            <family val="3"/>
            <charset val="128"/>
          </rPr>
          <t xml:space="preserve">必須項目
</t>
        </r>
        <r>
          <rPr>
            <sz val="10"/>
            <color indexed="8"/>
            <rFont val="ＭＳ Ｐゴシック"/>
            <family val="3"/>
            <charset val="128"/>
          </rPr>
          <t>半角数字</t>
        </r>
      </text>
    </comment>
    <comment ref="W2" authorId="0" shapeId="0" xr:uid="{21862E47-F66D-4930-990F-5FCBB4E1D1B8}">
      <text>
        <r>
          <rPr>
            <b/>
            <sz val="10"/>
            <color indexed="8"/>
            <rFont val="ＭＳ Ｐゴシック"/>
            <family val="3"/>
            <charset val="128"/>
          </rPr>
          <t>必須項目</t>
        </r>
        <r>
          <rPr>
            <sz val="10"/>
            <color indexed="8"/>
            <rFont val="ＭＳ Ｐゴシック"/>
            <family val="3"/>
            <charset val="128"/>
          </rPr>
          <t xml:space="preserve">
半角数字</t>
        </r>
      </text>
    </comment>
    <comment ref="T8" authorId="1" shapeId="0" xr:uid="{2D66A591-2ABE-4B07-A54A-F7397FFB2959}">
      <text>
        <r>
          <rPr>
            <sz val="10"/>
            <color indexed="8"/>
            <rFont val="ＭＳ Ｐゴシック"/>
            <family val="3"/>
            <charset val="128"/>
          </rPr>
          <t>操業のとき｢1｣を記入
休みのときは記入なし</t>
        </r>
      </text>
    </comment>
  </commentList>
</comments>
</file>

<file path=xl/sharedStrings.xml><?xml version="1.0" encoding="utf-8"?>
<sst xmlns="http://schemas.openxmlformats.org/spreadsheetml/2006/main" count="854" uniqueCount="124">
  <si>
    <t>総量規制
自主検査</t>
    <rPh sb="0" eb="2">
      <t>ソウリョウ</t>
    </rPh>
    <rPh sb="2" eb="4">
      <t>キセイ</t>
    </rPh>
    <rPh sb="5" eb="7">
      <t>ジシュ</t>
    </rPh>
    <rPh sb="7" eb="9">
      <t>ケンサ</t>
    </rPh>
    <phoneticPr fontId="2"/>
  </si>
  <si>
    <t xml:space="preserve">                             水　質　測　定　結　果　表　の　記　入　要　領</t>
    <rPh sb="29" eb="30">
      <t>ミズ</t>
    </rPh>
    <rPh sb="31" eb="32">
      <t>シツ</t>
    </rPh>
    <rPh sb="33" eb="34">
      <t>ハカリ</t>
    </rPh>
    <rPh sb="35" eb="36">
      <t>サダム</t>
    </rPh>
    <rPh sb="37" eb="38">
      <t>ムスブ</t>
    </rPh>
    <rPh sb="39" eb="40">
      <t>ハタシ</t>
    </rPh>
    <rPh sb="41" eb="42">
      <t>ヒョウ</t>
    </rPh>
    <rPh sb="45" eb="46">
      <t>キ</t>
    </rPh>
    <rPh sb="47" eb="48">
      <t>イリ</t>
    </rPh>
    <rPh sb="49" eb="50">
      <t>ヨウ</t>
    </rPh>
    <rPh sb="51" eb="52">
      <t>リョウ</t>
    </rPh>
    <phoneticPr fontId="2"/>
  </si>
  <si>
    <t>事業場番号</t>
    <rPh sb="0" eb="3">
      <t>ジギョウジョウ</t>
    </rPh>
    <rPh sb="3" eb="5">
      <t>バンゴウ</t>
    </rPh>
    <phoneticPr fontId="2"/>
  </si>
  <si>
    <t>操業の時は「１」を記入すること。（休みの時は記入なし。）</t>
    <rPh sb="0" eb="2">
      <t>ソウギョウ</t>
    </rPh>
    <rPh sb="3" eb="4">
      <t>トキ</t>
    </rPh>
    <rPh sb="9" eb="11">
      <t>キニュウ</t>
    </rPh>
    <rPh sb="17" eb="18">
      <t>ヤス</t>
    </rPh>
    <rPh sb="20" eb="21">
      <t>トキ</t>
    </rPh>
    <rPh sb="22" eb="24">
      <t>キニュウ</t>
    </rPh>
    <phoneticPr fontId="2"/>
  </si>
  <si>
    <t>　集計結果</t>
    <rPh sb="1" eb="3">
      <t>シュウケイ</t>
    </rPh>
    <rPh sb="3" eb="5">
      <t>ケッカ</t>
    </rPh>
    <phoneticPr fontId="2"/>
  </si>
  <si>
    <t>様式</t>
    <rPh sb="0" eb="2">
      <t>ヨウシキ</t>
    </rPh>
    <phoneticPr fontId="2"/>
  </si>
  <si>
    <t>水　質　測　定　結　果　表　（</t>
    <rPh sb="0" eb="1">
      <t>ミズ</t>
    </rPh>
    <rPh sb="2" eb="3">
      <t>シツ</t>
    </rPh>
    <rPh sb="4" eb="5">
      <t>ソク</t>
    </rPh>
    <rPh sb="6" eb="7">
      <t>サダム</t>
    </rPh>
    <rPh sb="8" eb="9">
      <t>ケツ</t>
    </rPh>
    <rPh sb="10" eb="11">
      <t>カ</t>
    </rPh>
    <rPh sb="12" eb="13">
      <t>ヒョウ</t>
    </rPh>
    <phoneticPr fontId="2"/>
  </si>
  <si>
    <t>年</t>
    <rPh sb="0" eb="1">
      <t>ネン</t>
    </rPh>
    <phoneticPr fontId="2"/>
  </si>
  <si>
    <t>月）</t>
    <rPh sb="0" eb="1">
      <t>ツキ</t>
    </rPh>
    <phoneticPr fontId="2"/>
  </si>
  <si>
    <t>工場・事業場名</t>
    <rPh sb="0" eb="2">
      <t>コウジョウ</t>
    </rPh>
    <rPh sb="3" eb="5">
      <t>ジギョウ</t>
    </rPh>
    <rPh sb="5" eb="6">
      <t>ジョウ</t>
    </rPh>
    <rPh sb="6" eb="7">
      <t>メイ</t>
    </rPh>
    <phoneticPr fontId="2"/>
  </si>
  <si>
    <t>担当者名</t>
    <rPh sb="0" eb="2">
      <t>タントウ</t>
    </rPh>
    <rPh sb="2" eb="3">
      <t>シャ</t>
    </rPh>
    <rPh sb="3" eb="4">
      <t>メイ</t>
    </rPh>
    <phoneticPr fontId="2"/>
  </si>
  <si>
    <t>(m3／日)</t>
    <rPh sb="4" eb="5">
      <t>ニチ</t>
    </rPh>
    <phoneticPr fontId="2"/>
  </si>
  <si>
    <t>(mg／ｌ)</t>
  </si>
  <si>
    <t>(kg／日)</t>
    <rPh sb="4" eb="5">
      <t>ニチ</t>
    </rPh>
    <phoneticPr fontId="2"/>
  </si>
  <si>
    <t>備　考</t>
    <rPh sb="0" eb="1">
      <t>ビ</t>
    </rPh>
    <rPh sb="2" eb="3">
      <t>コウ</t>
    </rPh>
    <phoneticPr fontId="2"/>
  </si>
  <si>
    <t>集計結果</t>
    <rPh sb="0" eb="2">
      <t>シュウケイ</t>
    </rPh>
    <rPh sb="2" eb="4">
      <t>ケッカ</t>
    </rPh>
    <phoneticPr fontId="2"/>
  </si>
  <si>
    <t xml:space="preserve"> </t>
    <phoneticPr fontId="2"/>
  </si>
  <si>
    <t>排水量400m3／日以上の事業場</t>
    <rPh sb="0" eb="2">
      <t>ハイスイ</t>
    </rPh>
    <rPh sb="2" eb="3">
      <t>リョウ</t>
    </rPh>
    <rPh sb="9" eb="10">
      <t>ヒ</t>
    </rPh>
    <rPh sb="10" eb="12">
      <t>イジョウ</t>
    </rPh>
    <rPh sb="13" eb="16">
      <t>ジギョウジョウ</t>
    </rPh>
    <phoneticPr fontId="2"/>
  </si>
  <si>
    <t>排水量400m3／日未満の事業場</t>
    <rPh sb="0" eb="2">
      <t>ハイスイ</t>
    </rPh>
    <rPh sb="2" eb="3">
      <t>リョウ</t>
    </rPh>
    <rPh sb="9" eb="10">
      <t>ヒ</t>
    </rPh>
    <rPh sb="10" eb="12">
      <t>ミマン</t>
    </rPh>
    <rPh sb="13" eb="16">
      <t>ジギョウジョウ</t>
    </rPh>
    <phoneticPr fontId="2"/>
  </si>
  <si>
    <t>測定年</t>
    <rPh sb="0" eb="2">
      <t>ソクテイ</t>
    </rPh>
    <rPh sb="2" eb="3">
      <t>ネン</t>
    </rPh>
    <phoneticPr fontId="2"/>
  </si>
  <si>
    <t>測定月</t>
    <rPh sb="0" eb="2">
      <t>ソクテイ</t>
    </rPh>
    <rPh sb="2" eb="3">
      <t>ツキ</t>
    </rPh>
    <phoneticPr fontId="2"/>
  </si>
  <si>
    <t>月については、入力済みであり、それぞれシートに分けてあるので、測定該当月のシートに記入を行うこと。</t>
    <rPh sb="0" eb="1">
      <t>ツキ</t>
    </rPh>
    <rPh sb="7" eb="9">
      <t>ニュウリョク</t>
    </rPh>
    <rPh sb="9" eb="10">
      <t>ズ</t>
    </rPh>
    <rPh sb="23" eb="24">
      <t>ワ</t>
    </rPh>
    <rPh sb="31" eb="33">
      <t>ソクテイ</t>
    </rPh>
    <rPh sb="33" eb="35">
      <t>ガイトウ</t>
    </rPh>
    <rPh sb="35" eb="36">
      <t>ツキ</t>
    </rPh>
    <rPh sb="41" eb="43">
      <t>キニュウ</t>
    </rPh>
    <rPh sb="44" eb="45">
      <t>オコナ</t>
    </rPh>
    <phoneticPr fontId="2"/>
  </si>
  <si>
    <t>実測の特定排出水量を記入する。計測場所が２以上ある場合は合計値を記入すること。</t>
    <rPh sb="0" eb="2">
      <t>ジッソク</t>
    </rPh>
    <rPh sb="3" eb="5">
      <t>トクテイ</t>
    </rPh>
    <rPh sb="5" eb="7">
      <t>ハイシュツ</t>
    </rPh>
    <rPh sb="7" eb="9">
      <t>スイリョウ</t>
    </rPh>
    <rPh sb="10" eb="12">
      <t>キニュウ</t>
    </rPh>
    <rPh sb="15" eb="17">
      <t>ケイソク</t>
    </rPh>
    <rPh sb="17" eb="19">
      <t>バショ</t>
    </rPh>
    <rPh sb="21" eb="23">
      <t>イジョウ</t>
    </rPh>
    <rPh sb="25" eb="27">
      <t>バアイ</t>
    </rPh>
    <rPh sb="28" eb="31">
      <t>ゴウケイチ</t>
    </rPh>
    <rPh sb="32" eb="34">
      <t>キニュウ</t>
    </rPh>
    <phoneticPr fontId="2"/>
  </si>
  <si>
    <t>実測の特定排出水量を記入する。計測場所が２以上ある場合は合計値を記入すること。知事の例外規定の適用により毎日測定を実施しない計測場所でデータがない場合は、最も近い日の実測水量を使うこと。</t>
    <rPh sb="0" eb="2">
      <t>ジッソク</t>
    </rPh>
    <rPh sb="3" eb="5">
      <t>トクテイ</t>
    </rPh>
    <rPh sb="5" eb="7">
      <t>ハイシュツ</t>
    </rPh>
    <rPh sb="7" eb="9">
      <t>スイリョウ</t>
    </rPh>
    <rPh sb="10" eb="12">
      <t>キニュウ</t>
    </rPh>
    <rPh sb="15" eb="17">
      <t>ケイソク</t>
    </rPh>
    <rPh sb="17" eb="19">
      <t>バショ</t>
    </rPh>
    <rPh sb="21" eb="23">
      <t>イジョウ</t>
    </rPh>
    <rPh sb="25" eb="27">
      <t>バアイ</t>
    </rPh>
    <rPh sb="28" eb="31">
      <t>ゴウケイチ</t>
    </rPh>
    <rPh sb="32" eb="34">
      <t>キニュウ</t>
    </rPh>
    <rPh sb="39" eb="41">
      <t>チジ</t>
    </rPh>
    <rPh sb="42" eb="44">
      <t>レイガイ</t>
    </rPh>
    <rPh sb="44" eb="46">
      <t>キテイ</t>
    </rPh>
    <rPh sb="47" eb="49">
      <t>テキヨウ</t>
    </rPh>
    <rPh sb="52" eb="54">
      <t>マイニチ</t>
    </rPh>
    <rPh sb="54" eb="56">
      <t>ソクテイ</t>
    </rPh>
    <rPh sb="57" eb="59">
      <t>ジッシ</t>
    </rPh>
    <rPh sb="62" eb="64">
      <t>ケイソク</t>
    </rPh>
    <rPh sb="64" eb="66">
      <t>バショ</t>
    </rPh>
    <rPh sb="73" eb="75">
      <t>バアイ</t>
    </rPh>
    <rPh sb="77" eb="78">
      <t>モット</t>
    </rPh>
    <rPh sb="79" eb="80">
      <t>チカ</t>
    </rPh>
    <rPh sb="81" eb="82">
      <t>ヒ</t>
    </rPh>
    <rPh sb="83" eb="85">
      <t>ジッソク</t>
    </rPh>
    <rPh sb="85" eb="86">
      <t>スイ</t>
    </rPh>
    <rPh sb="86" eb="87">
      <t>リョウ</t>
    </rPh>
    <rPh sb="88" eb="89">
      <t>ツカ</t>
    </rPh>
    <phoneticPr fontId="2"/>
  </si>
  <si>
    <t>実測のCOD負荷量（少数第２位を四捨五入）を記入する。計測場所が２以上ある場合は合計値を記入すること。</t>
    <rPh sb="0" eb="2">
      <t>ジッソク</t>
    </rPh>
    <rPh sb="6" eb="9">
      <t>フカリョウ</t>
    </rPh>
    <rPh sb="10" eb="12">
      <t>ショウスウ</t>
    </rPh>
    <rPh sb="12" eb="13">
      <t>ダイ</t>
    </rPh>
    <rPh sb="14" eb="15">
      <t>イ</t>
    </rPh>
    <rPh sb="16" eb="20">
      <t>シシャゴニュウ</t>
    </rPh>
    <rPh sb="22" eb="24">
      <t>キニュウ</t>
    </rPh>
    <rPh sb="27" eb="29">
      <t>ケイソク</t>
    </rPh>
    <rPh sb="29" eb="31">
      <t>バショ</t>
    </rPh>
    <rPh sb="33" eb="35">
      <t>イジョウ</t>
    </rPh>
    <rPh sb="37" eb="39">
      <t>バアイ</t>
    </rPh>
    <rPh sb="40" eb="42">
      <t>ゴウケイ</t>
    </rPh>
    <rPh sb="42" eb="43">
      <t>チ</t>
    </rPh>
    <rPh sb="44" eb="46">
      <t>キニュウ</t>
    </rPh>
    <phoneticPr fontId="2"/>
  </si>
  <si>
    <t>実測のT-N負荷量（少数第２位を四捨五入）を記入する。計測場所が２以上ある場合は合計値を記入すること。</t>
    <phoneticPr fontId="2"/>
  </si>
  <si>
    <t>実測のT-P負荷量（少数第３位を四捨五入）を記入する。計測場所が２以上ある場合は合計値を記入すること。</t>
    <phoneticPr fontId="2"/>
  </si>
  <si>
    <t>総 量 規 制 測 定 結 果</t>
    <rPh sb="0" eb="1">
      <t>フサ</t>
    </rPh>
    <rPh sb="2" eb="3">
      <t>リョウ</t>
    </rPh>
    <rPh sb="4" eb="5">
      <t>キ</t>
    </rPh>
    <rPh sb="6" eb="7">
      <t>セイ</t>
    </rPh>
    <rPh sb="8" eb="9">
      <t>ソク</t>
    </rPh>
    <rPh sb="10" eb="11">
      <t>サダム</t>
    </rPh>
    <rPh sb="12" eb="13">
      <t>ケツ</t>
    </rPh>
    <rPh sb="14" eb="15">
      <t>カ</t>
    </rPh>
    <phoneticPr fontId="2"/>
  </si>
  <si>
    <t>総量規制測定結果</t>
    <rPh sb="0" eb="2">
      <t>ソウリョウ</t>
    </rPh>
    <rPh sb="2" eb="4">
      <t>キセイ</t>
    </rPh>
    <rPh sb="4" eb="6">
      <t>ソクテイ</t>
    </rPh>
    <rPh sb="6" eb="8">
      <t>ケッカ</t>
    </rPh>
    <phoneticPr fontId="2"/>
  </si>
  <si>
    <t>自主測定</t>
    <rPh sb="0" eb="2">
      <t>ジシュ</t>
    </rPh>
    <rPh sb="2" eb="4">
      <t>ソクテイ</t>
    </rPh>
    <phoneticPr fontId="2"/>
  </si>
  <si>
    <t>自主測定関係</t>
    <rPh sb="0" eb="2">
      <t>ジシュ</t>
    </rPh>
    <rPh sb="2" eb="4">
      <t>ソクテイ</t>
    </rPh>
    <rPh sb="4" eb="6">
      <t>カンケイ</t>
    </rPh>
    <phoneticPr fontId="2"/>
  </si>
  <si>
    <t>(1) 測定日</t>
    <rPh sb="4" eb="6">
      <t>ソクテイ</t>
    </rPh>
    <rPh sb="6" eb="7">
      <t>ビ</t>
    </rPh>
    <phoneticPr fontId="2"/>
  </si>
  <si>
    <t>(2) 水量</t>
    <rPh sb="4" eb="6">
      <t>スイリョウ</t>
    </rPh>
    <phoneticPr fontId="2"/>
  </si>
  <si>
    <t>(9) 特定施設の稼動</t>
    <rPh sb="4" eb="6">
      <t>トクテイ</t>
    </rPh>
    <rPh sb="6" eb="8">
      <t>シセツ</t>
    </rPh>
    <rPh sb="9" eb="11">
      <t>カドウ</t>
    </rPh>
    <phoneticPr fontId="2"/>
  </si>
  <si>
    <t>(10) 測定日時</t>
    <rPh sb="5" eb="7">
      <t>ソクテイ</t>
    </rPh>
    <rPh sb="7" eb="9">
      <t>ニチジ</t>
    </rPh>
    <phoneticPr fontId="2"/>
  </si>
  <si>
    <t>(11) 排水口名</t>
    <rPh sb="5" eb="7">
      <t>ハイスイ</t>
    </rPh>
    <rPh sb="7" eb="8">
      <t>コウ</t>
    </rPh>
    <rPh sb="8" eb="9">
      <t>メイ</t>
    </rPh>
    <phoneticPr fontId="2"/>
  </si>
  <si>
    <t>(12) 実測排水量</t>
    <rPh sb="5" eb="7">
      <t>ジッソク</t>
    </rPh>
    <rPh sb="7" eb="9">
      <t>ハイスイ</t>
    </rPh>
    <rPh sb="9" eb="10">
      <t>リョウ</t>
    </rPh>
    <phoneticPr fontId="2"/>
  </si>
  <si>
    <t>(13) ＣＯＤ</t>
    <phoneticPr fontId="2"/>
  </si>
  <si>
    <t>(14) Ｔ－Ｎ</t>
    <phoneticPr fontId="2"/>
  </si>
  <si>
    <t>(15) Ｔ－Ｐ</t>
    <phoneticPr fontId="2"/>
  </si>
  <si>
    <t>(16) ＢＯＤ</t>
    <phoneticPr fontId="2"/>
  </si>
  <si>
    <t>(17) 希釈排水量</t>
    <rPh sb="5" eb="7">
      <t>キシャク</t>
    </rPh>
    <rPh sb="7" eb="9">
      <t>ハイスイ</t>
    </rPh>
    <rPh sb="9" eb="10">
      <t>リョウ</t>
    </rPh>
    <phoneticPr fontId="2"/>
  </si>
  <si>
    <t>(18) 希釈ＣＯＤ</t>
    <rPh sb="5" eb="7">
      <t>キシャク</t>
    </rPh>
    <phoneticPr fontId="2"/>
  </si>
  <si>
    <t>(19) 希釈Ｔ－Ｎ</t>
    <phoneticPr fontId="2"/>
  </si>
  <si>
    <t>(20) 希釈Ｔ－Ｐ</t>
    <phoneticPr fontId="2"/>
  </si>
  <si>
    <t>(21) 平均値</t>
    <rPh sb="5" eb="8">
      <t>ヘイキンチ</t>
    </rPh>
    <phoneticPr fontId="2"/>
  </si>
  <si>
    <t>(22) COD負荷量最大日</t>
    <rPh sb="8" eb="11">
      <t>フカリョウ</t>
    </rPh>
    <rPh sb="11" eb="13">
      <t>サイダイ</t>
    </rPh>
    <rPh sb="13" eb="14">
      <t>ビ</t>
    </rPh>
    <phoneticPr fontId="2"/>
  </si>
  <si>
    <t>(23) T-N負荷量最大日</t>
    <rPh sb="8" eb="11">
      <t>フカリョウ</t>
    </rPh>
    <rPh sb="11" eb="13">
      <t>サイダイ</t>
    </rPh>
    <rPh sb="13" eb="14">
      <t>ビ</t>
    </rPh>
    <phoneticPr fontId="2"/>
  </si>
  <si>
    <r>
      <t xml:space="preserve">     (届出)(m</t>
    </r>
    <r>
      <rPr>
        <vertAlign val="superscript"/>
        <sz val="10"/>
        <rFont val="ＭＳ Ｐゴシック"/>
        <family val="3"/>
        <charset val="128"/>
      </rPr>
      <t>3</t>
    </r>
    <r>
      <rPr>
        <sz val="10"/>
        <rFont val="ＭＳ Ｐゴシック"/>
        <family val="3"/>
        <charset val="128"/>
      </rPr>
      <t>/日)</t>
    </r>
    <rPh sb="6" eb="7">
      <t>トドケ</t>
    </rPh>
    <rPh sb="7" eb="8">
      <t>デ</t>
    </rPh>
    <rPh sb="13" eb="14">
      <t>ニチ</t>
    </rPh>
    <phoneticPr fontId="2"/>
  </si>
  <si>
    <t xml:space="preserve">     (mg/ｌ)</t>
    <phoneticPr fontId="2"/>
  </si>
  <si>
    <r>
      <t xml:space="preserve">     (m</t>
    </r>
    <r>
      <rPr>
        <vertAlign val="superscript"/>
        <sz val="10"/>
        <rFont val="ＭＳ Ｐゴシック"/>
        <family val="3"/>
        <charset val="128"/>
      </rPr>
      <t>3</t>
    </r>
    <r>
      <rPr>
        <sz val="10"/>
        <rFont val="ＭＳ Ｐゴシック"/>
        <family val="3"/>
        <charset val="128"/>
      </rPr>
      <t>/日)</t>
    </r>
    <rPh sb="9" eb="10">
      <t>ニチ</t>
    </rPh>
    <phoneticPr fontId="2"/>
  </si>
  <si>
    <t>(2) 水量(㎥/日）</t>
    <rPh sb="4" eb="6">
      <t>スイリョウ</t>
    </rPh>
    <phoneticPr fontId="2"/>
  </si>
  <si>
    <t>(3) ＣＯＤ値（mg/l）</t>
    <rPh sb="7" eb="8">
      <t>チ</t>
    </rPh>
    <phoneticPr fontId="2"/>
  </si>
  <si>
    <t>(11) 排水口名</t>
    <rPh sb="5" eb="8">
      <t>ハイスイコウ</t>
    </rPh>
    <rPh sb="8" eb="9">
      <t>メイ</t>
    </rPh>
    <phoneticPr fontId="2"/>
  </si>
  <si>
    <t>(12) 実測排水量
（届出）（m3／日）</t>
    <rPh sb="5" eb="7">
      <t>ジッソク</t>
    </rPh>
    <rPh sb="7" eb="10">
      <t>ハイスイリョウ</t>
    </rPh>
    <rPh sb="12" eb="14">
      <t>トドケデ</t>
    </rPh>
    <rPh sb="19" eb="20">
      <t>ニチ</t>
    </rPh>
    <phoneticPr fontId="2"/>
  </si>
  <si>
    <t>(13) COD（mg／l）</t>
    <phoneticPr fontId="2"/>
  </si>
  <si>
    <t>(14) T-N（mg／l）</t>
    <phoneticPr fontId="2"/>
  </si>
  <si>
    <t>(15) T-P（mg／l）</t>
    <phoneticPr fontId="2"/>
  </si>
  <si>
    <t>(16) BOD（mg／l）</t>
    <phoneticPr fontId="2"/>
  </si>
  <si>
    <t>(17) 希釈水量（m3／日）</t>
    <rPh sb="5" eb="7">
      <t>キシャク</t>
    </rPh>
    <rPh sb="7" eb="9">
      <t>スイリョウ</t>
    </rPh>
    <rPh sb="13" eb="14">
      <t>ニチ</t>
    </rPh>
    <phoneticPr fontId="2"/>
  </si>
  <si>
    <t>(18) 希釈COD（mg／l）</t>
    <rPh sb="5" eb="7">
      <t>キシャク</t>
    </rPh>
    <phoneticPr fontId="2"/>
  </si>
  <si>
    <t>(19) 希釈T-N（mg／l）</t>
    <rPh sb="5" eb="7">
      <t>キシャク</t>
    </rPh>
    <phoneticPr fontId="2"/>
  </si>
  <si>
    <t>(20) 希釈T-P（mg／l）</t>
    <rPh sb="5" eb="7">
      <t>キシャク</t>
    </rPh>
    <phoneticPr fontId="2"/>
  </si>
  <si>
    <t>(24) T-P負荷量最大日</t>
    <rPh sb="8" eb="11">
      <t>フカリョウ</t>
    </rPh>
    <rPh sb="11" eb="13">
      <t>サイダイ</t>
    </rPh>
    <rPh sb="13" eb="14">
      <t>ビ</t>
    </rPh>
    <phoneticPr fontId="2"/>
  </si>
  <si>
    <t>(25) 排水量最大日</t>
    <rPh sb="5" eb="7">
      <t>ハイスイ</t>
    </rPh>
    <rPh sb="7" eb="8">
      <t>リョウ</t>
    </rPh>
    <rPh sb="8" eb="10">
      <t>サイダイ</t>
    </rPh>
    <rPh sb="10" eb="11">
      <t>ビ</t>
    </rPh>
    <phoneticPr fontId="2"/>
  </si>
  <si>
    <t>(26) 特定施設稼動日数</t>
    <rPh sb="5" eb="7">
      <t>トクテイ</t>
    </rPh>
    <rPh sb="7" eb="9">
      <t>シセツ</t>
    </rPh>
    <rPh sb="9" eb="11">
      <t>カドウ</t>
    </rPh>
    <rPh sb="11" eb="13">
      <t>ニッスウ</t>
    </rPh>
    <phoneticPr fontId="2"/>
  </si>
  <si>
    <t>(2)、(3)、(4)、(5)、(6)、(7)、(8)の１箇月の平均値が自動計算されるため、記入する必要なし。</t>
    <rPh sb="29" eb="31">
      <t>カゲツ</t>
    </rPh>
    <rPh sb="32" eb="35">
      <t>ヘイキンチ</t>
    </rPh>
    <rPh sb="36" eb="38">
      <t>ジドウ</t>
    </rPh>
    <rPh sb="38" eb="40">
      <t>ケイサン</t>
    </rPh>
    <rPh sb="46" eb="48">
      <t>キニュウ</t>
    </rPh>
    <rPh sb="50" eb="52">
      <t>ヒツヨウ</t>
    </rPh>
    <phoneticPr fontId="2"/>
  </si>
  <si>
    <r>
      <t>（記入の上での注意）　</t>
    </r>
    <r>
      <rPr>
        <sz val="12"/>
        <rFont val="ＭＳ Ｐゴシック"/>
        <family val="3"/>
        <charset val="128"/>
      </rPr>
      <t>黄色のセルに数値を記載すること。その他の色のセルは自動計算されるセル及び記入する必要がないセルであるため、記入は行わないこと。</t>
    </r>
    <rPh sb="1" eb="3">
      <t>キニュウ</t>
    </rPh>
    <rPh sb="4" eb="5">
      <t>ウエ</t>
    </rPh>
    <rPh sb="7" eb="9">
      <t>チュウイ</t>
    </rPh>
    <rPh sb="11" eb="13">
      <t>キイロ</t>
    </rPh>
    <rPh sb="17" eb="19">
      <t>スウチ</t>
    </rPh>
    <rPh sb="20" eb="22">
      <t>キサイ</t>
    </rPh>
    <rPh sb="29" eb="30">
      <t>タ</t>
    </rPh>
    <rPh sb="31" eb="32">
      <t>イロ</t>
    </rPh>
    <rPh sb="36" eb="38">
      <t>ジドウ</t>
    </rPh>
    <rPh sb="38" eb="40">
      <t>ケイサン</t>
    </rPh>
    <rPh sb="45" eb="46">
      <t>オヨ</t>
    </rPh>
    <rPh sb="47" eb="49">
      <t>キニュウ</t>
    </rPh>
    <rPh sb="51" eb="53">
      <t>ヒツヨウ</t>
    </rPh>
    <rPh sb="64" eb="66">
      <t>キニュウ</t>
    </rPh>
    <rPh sb="67" eb="68">
      <t>オコナ</t>
    </rPh>
    <phoneticPr fontId="2"/>
  </si>
  <si>
    <t>　備考</t>
    <rPh sb="1" eb="3">
      <t>ビコウ</t>
    </rPh>
    <phoneticPr fontId="2"/>
  </si>
  <si>
    <t>測定年を入力すると自動入力されるので、記入する必要なし。</t>
    <rPh sb="0" eb="2">
      <t>ソクテイ</t>
    </rPh>
    <rPh sb="2" eb="3">
      <t>ネン</t>
    </rPh>
    <rPh sb="4" eb="6">
      <t>ニュウリョク</t>
    </rPh>
    <rPh sb="9" eb="11">
      <t>ジドウ</t>
    </rPh>
    <rPh sb="11" eb="13">
      <t>ニュウリョク</t>
    </rPh>
    <rPh sb="19" eb="21">
      <t>キニュウ</t>
    </rPh>
    <rPh sb="23" eb="25">
      <t>ヒツヨウ</t>
    </rPh>
    <phoneticPr fontId="2"/>
  </si>
  <si>
    <t>採水した日時を記入すること。</t>
    <rPh sb="0" eb="2">
      <t>サイスイ</t>
    </rPh>
    <rPh sb="4" eb="6">
      <t>ニチジ</t>
    </rPh>
    <rPh sb="7" eb="9">
      <t>キニュウ</t>
    </rPh>
    <phoneticPr fontId="2"/>
  </si>
  <si>
    <t>採水した排水口名を記入すること。</t>
    <rPh sb="0" eb="2">
      <t>サイスイ</t>
    </rPh>
    <rPh sb="4" eb="7">
      <t>ハイスイコウ</t>
    </rPh>
    <rPh sb="7" eb="8">
      <t>メイ</t>
    </rPh>
    <rPh sb="9" eb="11">
      <t>キニュウ</t>
    </rPh>
    <phoneticPr fontId="2"/>
  </si>
  <si>
    <t>記入する必要なし。（自動で入力される。）</t>
    <rPh sb="0" eb="2">
      <t>キニュウ</t>
    </rPh>
    <rPh sb="4" eb="6">
      <t>ヒツヨウ</t>
    </rPh>
    <rPh sb="10" eb="12">
      <t>ジドウ</t>
    </rPh>
    <rPh sb="13" eb="15">
      <t>ニュウリョク</t>
    </rPh>
    <phoneticPr fontId="2"/>
  </si>
  <si>
    <t>（全ての日を記入すること。）</t>
    <rPh sb="1" eb="2">
      <t>スベ</t>
    </rPh>
    <rPh sb="4" eb="5">
      <t>ヒ</t>
    </rPh>
    <rPh sb="6" eb="8">
      <t>キニュウ</t>
    </rPh>
    <phoneticPr fontId="2"/>
  </si>
  <si>
    <t>（水量及び各負荷量については実際に測定した日のみの記載で良い。）</t>
    <rPh sb="1" eb="3">
      <t>スイリョウ</t>
    </rPh>
    <rPh sb="3" eb="4">
      <t>オヨ</t>
    </rPh>
    <rPh sb="5" eb="6">
      <t>カク</t>
    </rPh>
    <rPh sb="6" eb="9">
      <t>フカリョウ</t>
    </rPh>
    <rPh sb="14" eb="16">
      <t>ジッサイ</t>
    </rPh>
    <rPh sb="17" eb="19">
      <t>ソクテイ</t>
    </rPh>
    <rPh sb="21" eb="22">
      <t>ビ</t>
    </rPh>
    <rPh sb="25" eb="27">
      <t>キサイ</t>
    </rPh>
    <rPh sb="28" eb="29">
      <t>ヨ</t>
    </rPh>
    <phoneticPr fontId="2"/>
  </si>
  <si>
    <t>(4) COD負荷量</t>
    <rPh sb="7" eb="9">
      <t>フカ</t>
    </rPh>
    <rPh sb="9" eb="10">
      <t>リョウ</t>
    </rPh>
    <phoneticPr fontId="2"/>
  </si>
  <si>
    <t>(6) T-N負荷量</t>
    <rPh sb="7" eb="9">
      <t>フカ</t>
    </rPh>
    <rPh sb="9" eb="10">
      <t>リョウ</t>
    </rPh>
    <phoneticPr fontId="2"/>
  </si>
  <si>
    <t>(8) T-P負荷量</t>
    <rPh sb="7" eb="9">
      <t>フカ</t>
    </rPh>
    <rPh sb="9" eb="10">
      <t>リョウ</t>
    </rPh>
    <phoneticPr fontId="2"/>
  </si>
  <si>
    <t>(3) ＣＯＤ水質</t>
    <rPh sb="7" eb="9">
      <t>スイシツ</t>
    </rPh>
    <phoneticPr fontId="2"/>
  </si>
  <si>
    <t>(5) Ｔ－Ｎ水質</t>
    <rPh sb="7" eb="9">
      <t>スイシツ</t>
    </rPh>
    <phoneticPr fontId="2"/>
  </si>
  <si>
    <t>(7) Ｔ－Ｐ水質</t>
    <rPh sb="7" eb="9">
      <t>スイシツ</t>
    </rPh>
    <phoneticPr fontId="2"/>
  </si>
  <si>
    <t>記入する必要なし。（(2)と(4)を入力すると自動で入力される。）</t>
    <rPh sb="0" eb="2">
      <t>キニュウ</t>
    </rPh>
    <rPh sb="4" eb="6">
      <t>ヒツヨウ</t>
    </rPh>
    <rPh sb="18" eb="20">
      <t>ニュウリョク</t>
    </rPh>
    <rPh sb="23" eb="25">
      <t>ジドウ</t>
    </rPh>
    <rPh sb="26" eb="28">
      <t>ニュウリョク</t>
    </rPh>
    <phoneticPr fontId="2"/>
  </si>
  <si>
    <r>
      <t>入力必須　　</t>
    </r>
    <r>
      <rPr>
        <sz val="11"/>
        <rFont val="ＭＳ Ｐゴシック"/>
        <family val="3"/>
        <charset val="128"/>
      </rPr>
      <t>測定実施年（年度ではない）を半角で西暦４桁を記入すること。（年を入力すると日にちは自動で入力される。）</t>
    </r>
    <rPh sb="0" eb="2">
      <t>ニュウリョク</t>
    </rPh>
    <rPh sb="2" eb="4">
      <t>ヒッス</t>
    </rPh>
    <rPh sb="6" eb="8">
      <t>ソクテイ</t>
    </rPh>
    <rPh sb="8" eb="10">
      <t>ジッシ</t>
    </rPh>
    <rPh sb="10" eb="11">
      <t>ネン</t>
    </rPh>
    <rPh sb="12" eb="14">
      <t>ネンド</t>
    </rPh>
    <rPh sb="20" eb="22">
      <t>ハンカク</t>
    </rPh>
    <rPh sb="23" eb="25">
      <t>セイレキ</t>
    </rPh>
    <rPh sb="26" eb="27">
      <t>ケタ</t>
    </rPh>
    <rPh sb="28" eb="30">
      <t>キニュウ</t>
    </rPh>
    <rPh sb="36" eb="37">
      <t>ネン</t>
    </rPh>
    <rPh sb="38" eb="40">
      <t>ニュウリョク</t>
    </rPh>
    <rPh sb="43" eb="44">
      <t>ヒ</t>
    </rPh>
    <rPh sb="47" eb="49">
      <t>ジドウ</t>
    </rPh>
    <rPh sb="50" eb="52">
      <t>ニュウリョク</t>
    </rPh>
    <phoneticPr fontId="2"/>
  </si>
  <si>
    <t>記入する必要なし。（(2)と(6)を入力すると自動で入力される。）</t>
    <phoneticPr fontId="2"/>
  </si>
  <si>
    <t>記入する必要なし。（(2)と(8)を入力すると自動で入力される。）</t>
    <phoneticPr fontId="2"/>
  </si>
  <si>
    <t>◦排水口で自主測定した実測水質等を記入すること。なお、測定回数が多くこの欄で記入できない場合、別紙を用いること。</t>
    <rPh sb="1" eb="3">
      <t>ハイスイ</t>
    </rPh>
    <rPh sb="3" eb="4">
      <t>コウ</t>
    </rPh>
    <rPh sb="5" eb="7">
      <t>ジシュ</t>
    </rPh>
    <rPh sb="7" eb="9">
      <t>ソクテイ</t>
    </rPh>
    <rPh sb="11" eb="13">
      <t>ジッソク</t>
    </rPh>
    <rPh sb="13" eb="15">
      <t>スイシツ</t>
    </rPh>
    <rPh sb="15" eb="16">
      <t>トウ</t>
    </rPh>
    <rPh sb="17" eb="19">
      <t>キニュウ</t>
    </rPh>
    <phoneticPr fontId="2"/>
  </si>
  <si>
    <t>◦排水量は，実測排水量を記入すること。実測値がない場合は、（　　）書きで，届出値を記入すること。</t>
    <rPh sb="1" eb="3">
      <t>ハイスイ</t>
    </rPh>
    <rPh sb="3" eb="4">
      <t>リョウ</t>
    </rPh>
    <rPh sb="6" eb="8">
      <t>ジッソク</t>
    </rPh>
    <rPh sb="8" eb="9">
      <t>ハイ</t>
    </rPh>
    <rPh sb="9" eb="11">
      <t>スイリョウ</t>
    </rPh>
    <rPh sb="12" eb="14">
      <t>キニュウ</t>
    </rPh>
    <rPh sb="19" eb="21">
      <t>ジッソク</t>
    </rPh>
    <rPh sb="21" eb="22">
      <t>チ</t>
    </rPh>
    <rPh sb="25" eb="27">
      <t>バアイ</t>
    </rPh>
    <rPh sb="33" eb="34">
      <t>ガ</t>
    </rPh>
    <rPh sb="37" eb="39">
      <t>トドケデ</t>
    </rPh>
    <rPh sb="39" eb="40">
      <t>チ</t>
    </rPh>
    <rPh sb="41" eb="43">
      <t>キニュウ</t>
    </rPh>
    <phoneticPr fontId="2"/>
  </si>
  <si>
    <t>　　　　(13)～(16)については排水口における実測水質を記入すること。</t>
    <rPh sb="18" eb="21">
      <t>ハイスイコウ</t>
    </rPh>
    <rPh sb="25" eb="27">
      <t>ジッソク</t>
    </rPh>
    <rPh sb="27" eb="29">
      <t>スイシツ</t>
    </rPh>
    <rPh sb="30" eb="32">
      <t>キニュウ</t>
    </rPh>
    <phoneticPr fontId="2"/>
  </si>
  <si>
    <t>(18)＝｛(12)×(13)÷1000ー(21)｝÷(17)×1000で算出した値を記入すること。（＊(21)はCOD負荷量の月平均値）</t>
    <rPh sb="37" eb="39">
      <t>サンシュツ</t>
    </rPh>
    <rPh sb="41" eb="42">
      <t>アタイ</t>
    </rPh>
    <rPh sb="43" eb="45">
      <t>キニュウ</t>
    </rPh>
    <rPh sb="60" eb="63">
      <t>フカリョウ</t>
    </rPh>
    <rPh sb="64" eb="65">
      <t>ツキ</t>
    </rPh>
    <rPh sb="65" eb="67">
      <t>ヘイキン</t>
    </rPh>
    <rPh sb="67" eb="68">
      <t>チ</t>
    </rPh>
    <phoneticPr fontId="2"/>
  </si>
  <si>
    <t>１箇月の内で最も大きい(4)のＣＯＤ負荷量が自動入力されるので、この最大となった日の水量、T-N負荷量、T-P負荷量を転記すること。</t>
    <rPh sb="1" eb="2">
      <t>カ</t>
    </rPh>
    <rPh sb="2" eb="3">
      <t>ツキ</t>
    </rPh>
    <rPh sb="4" eb="5">
      <t>ウチ</t>
    </rPh>
    <rPh sb="6" eb="7">
      <t>モット</t>
    </rPh>
    <rPh sb="8" eb="9">
      <t>オオ</t>
    </rPh>
    <rPh sb="18" eb="21">
      <t>フカリョウ</t>
    </rPh>
    <rPh sb="22" eb="24">
      <t>ジドウ</t>
    </rPh>
    <rPh sb="24" eb="26">
      <t>ニュウリョク</t>
    </rPh>
    <rPh sb="34" eb="36">
      <t>サイダイ</t>
    </rPh>
    <rPh sb="40" eb="41">
      <t>ヒ</t>
    </rPh>
    <rPh sb="42" eb="44">
      <t>スイリョウ</t>
    </rPh>
    <rPh sb="48" eb="51">
      <t>フカリョウ</t>
    </rPh>
    <rPh sb="55" eb="58">
      <t>フカリョウ</t>
    </rPh>
    <rPh sb="59" eb="61">
      <t>テンキ</t>
    </rPh>
    <phoneticPr fontId="2"/>
  </si>
  <si>
    <t>１箇月の内で最も大きい(6)のＴ－Ｎ負荷量が自動入力されるので、この最大となった日の水量、COD負荷量、T-P負荷量を転記すること。</t>
    <rPh sb="1" eb="3">
      <t>カゲツ</t>
    </rPh>
    <rPh sb="4" eb="5">
      <t>ウチ</t>
    </rPh>
    <rPh sb="6" eb="7">
      <t>モット</t>
    </rPh>
    <rPh sb="8" eb="9">
      <t>オオ</t>
    </rPh>
    <rPh sb="18" eb="20">
      <t>フカ</t>
    </rPh>
    <rPh sb="20" eb="21">
      <t>リョウ</t>
    </rPh>
    <rPh sb="22" eb="24">
      <t>ジドウ</t>
    </rPh>
    <rPh sb="24" eb="26">
      <t>ニュウリョク</t>
    </rPh>
    <rPh sb="34" eb="36">
      <t>サイダイ</t>
    </rPh>
    <rPh sb="40" eb="41">
      <t>ヒ</t>
    </rPh>
    <rPh sb="42" eb="44">
      <t>スイリョウ</t>
    </rPh>
    <rPh sb="48" eb="51">
      <t>フカリョウ</t>
    </rPh>
    <rPh sb="55" eb="58">
      <t>フカリョウ</t>
    </rPh>
    <rPh sb="59" eb="61">
      <t>テンキ</t>
    </rPh>
    <phoneticPr fontId="2"/>
  </si>
  <si>
    <t>１箇月の内で最も大きい(8)のＴ－Ｐ負荷量が自動入力されるので、この最大となった日の水量、COD負荷量、T-N負荷量を転記すること。</t>
    <rPh sb="1" eb="3">
      <t>カゲツ</t>
    </rPh>
    <rPh sb="4" eb="5">
      <t>ウチ</t>
    </rPh>
    <rPh sb="6" eb="7">
      <t>モット</t>
    </rPh>
    <rPh sb="8" eb="9">
      <t>オオ</t>
    </rPh>
    <rPh sb="18" eb="20">
      <t>フカ</t>
    </rPh>
    <rPh sb="20" eb="21">
      <t>リョウ</t>
    </rPh>
    <rPh sb="22" eb="24">
      <t>ジドウ</t>
    </rPh>
    <rPh sb="24" eb="26">
      <t>ニュウリョク</t>
    </rPh>
    <rPh sb="34" eb="36">
      <t>サイダイ</t>
    </rPh>
    <rPh sb="40" eb="41">
      <t>ヒ</t>
    </rPh>
    <rPh sb="42" eb="44">
      <t>スイリョウ</t>
    </rPh>
    <rPh sb="48" eb="51">
      <t>フカリョウ</t>
    </rPh>
    <rPh sb="55" eb="58">
      <t>フカリョウ</t>
    </rPh>
    <rPh sb="59" eb="61">
      <t>テンキ</t>
    </rPh>
    <phoneticPr fontId="2"/>
  </si>
  <si>
    <t xml:space="preserve"> </t>
    <phoneticPr fontId="2"/>
  </si>
  <si>
    <t>(13) ＣＯＤ</t>
    <phoneticPr fontId="2"/>
  </si>
  <si>
    <t xml:space="preserve">     (mg/ｌ)</t>
    <phoneticPr fontId="2"/>
  </si>
  <si>
    <t>(14) Ｔ－Ｎ</t>
    <phoneticPr fontId="2"/>
  </si>
  <si>
    <t>(15) Ｔ－Ｐ</t>
    <phoneticPr fontId="2"/>
  </si>
  <si>
    <t>(16) ＢＯＤ</t>
    <phoneticPr fontId="2"/>
  </si>
  <si>
    <t xml:space="preserve">     (mg/ｌ)</t>
    <phoneticPr fontId="2"/>
  </si>
  <si>
    <t>(19) 希釈Ｔ－Ｎ</t>
    <phoneticPr fontId="2"/>
  </si>
  <si>
    <t>(20) 希釈Ｔ－Ｐ</t>
    <phoneticPr fontId="2"/>
  </si>
  <si>
    <t>２６日１４：００</t>
    <rPh sb="2" eb="3">
      <t>ニチ</t>
    </rPh>
    <phoneticPr fontId="2"/>
  </si>
  <si>
    <t>No.1排水口</t>
    <rPh sb="4" eb="7">
      <t>ハイスイコウ</t>
    </rPh>
    <phoneticPr fontId="2"/>
  </si>
  <si>
    <t>(19)＝｛(12)×(14)÷1000ー(21)｝÷(17)×1000で算出した値を記入すること。（＊(21)はT-N負荷量の月平均値）</t>
    <rPh sb="37" eb="39">
      <t>サンシュツ</t>
    </rPh>
    <rPh sb="41" eb="42">
      <t>アタイ</t>
    </rPh>
    <rPh sb="43" eb="45">
      <t>キニュウ</t>
    </rPh>
    <rPh sb="60" eb="63">
      <t>フカリョウ</t>
    </rPh>
    <rPh sb="64" eb="65">
      <t>ツキ</t>
    </rPh>
    <rPh sb="65" eb="68">
      <t>ヘイキンチ</t>
    </rPh>
    <phoneticPr fontId="2"/>
  </si>
  <si>
    <t>(20)＝｛(12)×(15)÷1000ー(21)｝÷(17)×1000で算出した値を記入すること。（＊(21)はT-P負荷量の月平均値）</t>
    <rPh sb="37" eb="39">
      <t>サンシュツ</t>
    </rPh>
    <rPh sb="41" eb="42">
      <t>アタイ</t>
    </rPh>
    <rPh sb="43" eb="45">
      <t>キニュウ</t>
    </rPh>
    <rPh sb="60" eb="63">
      <t>フカリョウ</t>
    </rPh>
    <rPh sb="64" eb="65">
      <t>ツキ</t>
    </rPh>
    <rPh sb="65" eb="68">
      <t>ヘイキンチ</t>
    </rPh>
    <phoneticPr fontId="2"/>
  </si>
  <si>
    <t>COD</t>
    <phoneticPr fontId="2"/>
  </si>
  <si>
    <t>Ｔ－Ｎ</t>
    <phoneticPr fontId="2"/>
  </si>
  <si>
    <t>Ｔ－Ｐ</t>
    <phoneticPr fontId="2"/>
  </si>
  <si>
    <t>総量規制</t>
    <rPh sb="0" eb="2">
      <t>ソウリョウ</t>
    </rPh>
    <rPh sb="2" eb="4">
      <t>キセイ</t>
    </rPh>
    <phoneticPr fontId="2"/>
  </si>
  <si>
    <t>基準値(kg/日)</t>
    <rPh sb="0" eb="3">
      <t>キジュンチ</t>
    </rPh>
    <rPh sb="7" eb="8">
      <t>ニチ</t>
    </rPh>
    <phoneticPr fontId="2"/>
  </si>
  <si>
    <t>山口化学(株)　山口滝町工場</t>
    <rPh sb="0" eb="2">
      <t>ヤマグチ</t>
    </rPh>
    <rPh sb="2" eb="4">
      <t>カガク</t>
    </rPh>
    <rPh sb="4" eb="7">
      <t>カブ</t>
    </rPh>
    <rPh sb="8" eb="10">
      <t>ヤマグチ</t>
    </rPh>
    <rPh sb="10" eb="12">
      <t>タキマチ</t>
    </rPh>
    <rPh sb="12" eb="14">
      <t>コウジョウ</t>
    </rPh>
    <phoneticPr fontId="2"/>
  </si>
  <si>
    <t>山口</t>
    <rPh sb="0" eb="2">
      <t>ヤマグチ</t>
    </rPh>
    <phoneticPr fontId="2"/>
  </si>
  <si>
    <t>総量規制基準値</t>
    <rPh sb="0" eb="2">
      <t>ソウリョウ</t>
    </rPh>
    <rPh sb="2" eb="4">
      <t>キセイ</t>
    </rPh>
    <rPh sb="4" eb="7">
      <t>キジュンチ</t>
    </rPh>
    <phoneticPr fontId="2"/>
  </si>
  <si>
    <r>
      <t>入力必須　　</t>
    </r>
    <r>
      <rPr>
        <sz val="11"/>
        <color indexed="8"/>
        <rFont val="ＭＳ Ｐゴシック"/>
        <family val="3"/>
        <charset val="128"/>
      </rPr>
      <t>県が通知した総量規制基準値を記入する｡</t>
    </r>
    <rPh sb="0" eb="2">
      <t>ニュウリョク</t>
    </rPh>
    <rPh sb="2" eb="4">
      <t>ヒッス</t>
    </rPh>
    <rPh sb="6" eb="7">
      <t>ケン</t>
    </rPh>
    <rPh sb="8" eb="10">
      <t>ツウチ</t>
    </rPh>
    <rPh sb="12" eb="14">
      <t>ソウリョウ</t>
    </rPh>
    <rPh sb="14" eb="16">
      <t>キセイ</t>
    </rPh>
    <rPh sb="16" eb="19">
      <t>キジュンチ</t>
    </rPh>
    <rPh sb="20" eb="22">
      <t>キニュウ</t>
    </rPh>
    <phoneticPr fontId="2"/>
  </si>
  <si>
    <t>COD</t>
    <phoneticPr fontId="2"/>
  </si>
  <si>
    <t>Ｔ－Ｎ</t>
    <phoneticPr fontId="2"/>
  </si>
  <si>
    <t>Ｔ－Ｐ</t>
    <phoneticPr fontId="2"/>
  </si>
  <si>
    <t>(4) COD負荷量（㎏/日）</t>
    <rPh sb="7" eb="9">
      <t>フカ</t>
    </rPh>
    <rPh sb="9" eb="10">
      <t>リョウ</t>
    </rPh>
    <rPh sb="13" eb="14">
      <t>ニチ</t>
    </rPh>
    <phoneticPr fontId="2"/>
  </si>
  <si>
    <t>(6) T-N負荷量（㎏/日）</t>
    <rPh sb="7" eb="9">
      <t>フカ</t>
    </rPh>
    <rPh sb="9" eb="10">
      <t>リョウ</t>
    </rPh>
    <rPh sb="13" eb="14">
      <t>ニチ</t>
    </rPh>
    <phoneticPr fontId="2"/>
  </si>
  <si>
    <t>(8) T-P負荷量（㎏/日）</t>
    <rPh sb="7" eb="9">
      <t>フカ</t>
    </rPh>
    <rPh sb="9" eb="10">
      <t>リョウ</t>
    </rPh>
    <rPh sb="13" eb="14">
      <t>ニチ</t>
    </rPh>
    <phoneticPr fontId="2"/>
  </si>
  <si>
    <t>(7) T-P濃度（mg/l）</t>
    <rPh sb="7" eb="9">
      <t>ノウド</t>
    </rPh>
    <phoneticPr fontId="2"/>
  </si>
  <si>
    <t>(5) T-N濃度（mg/l）</t>
    <rPh sb="7" eb="9">
      <t>ノウド</t>
    </rPh>
    <phoneticPr fontId="2"/>
  </si>
  <si>
    <r>
      <t>入力必須</t>
    </r>
    <r>
      <rPr>
        <sz val="11"/>
        <rFont val="ＭＳ Ｐゴシック"/>
        <family val="3"/>
        <charset val="128"/>
      </rPr>
      <t>　　工場各々に付した番号を記入する。（｢汚濁負荷量測定結果報告を電子申請により行う場合の留意事項｣に記載してある事業場番号）</t>
    </r>
    <rPh sb="0" eb="2">
      <t>ニュウリョク</t>
    </rPh>
    <rPh sb="2" eb="4">
      <t>ヒッス</t>
    </rPh>
    <rPh sb="6" eb="8">
      <t>コウジョウ</t>
    </rPh>
    <rPh sb="8" eb="10">
      <t>オノオノ</t>
    </rPh>
    <rPh sb="11" eb="12">
      <t>フ</t>
    </rPh>
    <rPh sb="14" eb="16">
      <t>バンゴウ</t>
    </rPh>
    <rPh sb="17" eb="19">
      <t>キニュウ</t>
    </rPh>
    <rPh sb="54" eb="56">
      <t>キサイ</t>
    </rPh>
    <rPh sb="60" eb="63">
      <t>ジギョウジョウ</t>
    </rPh>
    <rPh sb="63" eb="65">
      <t>バンゴウ</t>
    </rPh>
    <phoneticPr fontId="2"/>
  </si>
  <si>
    <t>特定排出水以外の排出水の量の値を記入する。（＊(17)＝(12)ー(21)）</t>
    <rPh sb="0" eb="2">
      <t>トクテイ</t>
    </rPh>
    <rPh sb="2" eb="4">
      <t>ハイシュツ</t>
    </rPh>
    <rPh sb="4" eb="5">
      <t>スイ</t>
    </rPh>
    <rPh sb="5" eb="7">
      <t>イガイ</t>
    </rPh>
    <rPh sb="8" eb="10">
      <t>ハイシュツ</t>
    </rPh>
    <rPh sb="10" eb="11">
      <t>ミズ</t>
    </rPh>
    <rPh sb="12" eb="13">
      <t>リョウ</t>
    </rPh>
    <rPh sb="14" eb="15">
      <t>アタイ</t>
    </rPh>
    <rPh sb="16" eb="1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</si>
</sst>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_ "/>
    <numFmt numFmtId="178" formatCode="d&quot;日&quot;;@"/>
    <numFmt numFmtId="179" formatCode="#,##0_ "/>
    <numFmt numFmtId="180" formatCode="#,##0.0_ ;[Red]\-#,##0.0\ "/>
    <numFmt numFmtId="181" formatCode="#,##0.00_ ;[Red]\-#,##0.00\ "/>
    <numFmt numFmtId="182" formatCode="#,##0.0_ "/>
    <numFmt numFmtId="183" formatCode="#,##0.00_ "/>
  </numFmts>
  <fonts count="15" x14ac:knownFonts="1">
    <font>
      <sz val="9"/>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4"/>
      <name val="ＭＳ Ｐゴシック"/>
      <family val="3"/>
      <charset val="128"/>
    </font>
    <font>
      <sz val="16"/>
      <name val="ＭＳ Ｐゴシック"/>
      <family val="3"/>
      <charset val="128"/>
    </font>
    <font>
      <vertAlign val="superscript"/>
      <sz val="10"/>
      <name val="ＭＳ Ｐゴシック"/>
      <family val="3"/>
      <charset val="128"/>
    </font>
    <font>
      <sz val="10"/>
      <color indexed="8"/>
      <name val="ＭＳ Ｐゴシック"/>
      <family val="3"/>
      <charset val="128"/>
    </font>
    <font>
      <sz val="16"/>
      <color indexed="10"/>
      <name val="ＭＳ Ｐゴシック"/>
      <family val="3"/>
      <charset val="128"/>
    </font>
    <font>
      <b/>
      <sz val="10"/>
      <color indexed="8"/>
      <name val="ＭＳ Ｐゴシック"/>
      <family val="3"/>
      <charset val="128"/>
    </font>
    <font>
      <sz val="11"/>
      <color indexed="10"/>
      <name val="ＭＳ Ｐゴシック"/>
      <family val="3"/>
      <charset val="128"/>
    </font>
    <font>
      <sz val="11"/>
      <color indexed="8"/>
      <name val="ＭＳ Ｐゴシック"/>
      <family val="3"/>
      <charset val="128"/>
    </font>
    <font>
      <sz val="12"/>
      <name val="ＭＳ Ｐゴシック"/>
      <family val="3"/>
      <charset val="128"/>
    </font>
    <font>
      <sz val="12"/>
      <color indexed="10"/>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10"/>
        <bgColor indexed="64"/>
      </patternFill>
    </fill>
    <fill>
      <patternFill patternType="solid">
        <fgColor rgb="FFFFFF00"/>
        <bgColor indexed="64"/>
      </patternFill>
    </fill>
  </fills>
  <borders count="68">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style="thin">
        <color indexed="64"/>
      </top>
      <bottom style="double">
        <color indexed="8"/>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bottom/>
      <diagonal/>
    </border>
    <border>
      <left/>
      <right style="thin">
        <color indexed="64"/>
      </right>
      <top style="thin">
        <color indexed="64"/>
      </top>
      <bottom/>
      <diagonal/>
    </border>
    <border>
      <left/>
      <right style="thin">
        <color indexed="64"/>
      </right>
      <top/>
      <bottom/>
      <diagonal/>
    </border>
    <border>
      <left/>
      <right style="thin">
        <color indexed="8"/>
      </right>
      <top/>
      <bottom style="thin">
        <color indexed="64"/>
      </bottom>
      <diagonal/>
    </border>
    <border>
      <left style="thin">
        <color indexed="64"/>
      </left>
      <right/>
      <top style="thin">
        <color indexed="64"/>
      </top>
      <bottom style="double">
        <color indexed="64"/>
      </bottom>
      <diagonal/>
    </border>
    <border>
      <left/>
      <right style="thin">
        <color indexed="8"/>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8"/>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double">
        <color indexed="8"/>
      </bottom>
      <diagonal style="thin">
        <color indexed="64"/>
      </diagonal>
    </border>
    <border diagonalUp="1">
      <left/>
      <right/>
      <top/>
      <bottom style="double">
        <color indexed="8"/>
      </bottom>
      <diagonal style="thin">
        <color indexed="64"/>
      </diagonal>
    </border>
    <border>
      <left style="thin">
        <color indexed="64"/>
      </left>
      <right style="thin">
        <color indexed="64"/>
      </right>
      <top style="thin">
        <color indexed="8"/>
      </top>
      <bottom/>
      <diagonal/>
    </border>
    <border>
      <left style="thin">
        <color indexed="64"/>
      </left>
      <right style="double">
        <color indexed="64"/>
      </right>
      <top style="thin">
        <color indexed="8"/>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8"/>
      </top>
      <bottom/>
      <diagonal/>
    </border>
    <border>
      <left style="double">
        <color indexed="64"/>
      </left>
      <right style="thin">
        <color indexed="64"/>
      </right>
      <top/>
      <bottom style="double">
        <color indexed="8"/>
      </bottom>
      <diagonal/>
    </border>
    <border diagonalUp="1">
      <left/>
      <right style="thin">
        <color indexed="8"/>
      </right>
      <top style="thin">
        <color indexed="64"/>
      </top>
      <bottom/>
      <diagonal style="thin">
        <color indexed="64"/>
      </diagonal>
    </border>
    <border diagonalUp="1">
      <left/>
      <right style="thin">
        <color indexed="8"/>
      </right>
      <top/>
      <bottom/>
      <diagonal style="thin">
        <color indexed="64"/>
      </diagonal>
    </border>
    <border diagonalUp="1">
      <left/>
      <right style="thin">
        <color indexed="8"/>
      </right>
      <top/>
      <bottom style="double">
        <color indexed="8"/>
      </bottom>
      <diagonal style="thin">
        <color indexed="64"/>
      </diagonal>
    </border>
    <border>
      <left style="thin">
        <color indexed="64"/>
      </left>
      <right style="thin">
        <color indexed="64"/>
      </right>
      <top/>
      <bottom style="thin">
        <color indexed="8"/>
      </bottom>
      <diagonal/>
    </border>
    <border>
      <left style="thin">
        <color indexed="64"/>
      </left>
      <right style="double">
        <color indexed="64"/>
      </right>
      <top/>
      <bottom style="thin">
        <color indexed="8"/>
      </bottom>
      <diagonal/>
    </border>
    <border>
      <left style="double">
        <color indexed="64"/>
      </left>
      <right style="thin">
        <color indexed="64"/>
      </right>
      <top/>
      <bottom style="thin">
        <color indexed="8"/>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thin">
        <color indexed="8"/>
      </right>
      <top style="double">
        <color indexed="64"/>
      </top>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style="double">
        <color indexed="64"/>
      </right>
      <top style="double">
        <color indexed="64"/>
      </top>
      <bottom/>
      <diagonal/>
    </border>
    <border>
      <left style="double">
        <color indexed="64"/>
      </left>
      <right/>
      <top/>
      <bottom style="thin">
        <color indexed="8"/>
      </bottom>
      <diagonal/>
    </border>
    <border>
      <left/>
      <right/>
      <top/>
      <bottom style="thin">
        <color indexed="8"/>
      </bottom>
      <diagonal/>
    </border>
    <border>
      <left/>
      <right style="double">
        <color indexed="8"/>
      </right>
      <top/>
      <bottom style="thin">
        <color indexed="8"/>
      </bottom>
      <diagonal/>
    </border>
  </borders>
  <cellStyleXfs count="3">
    <xf numFmtId="0" fontId="0" fillId="0" borderId="0"/>
    <xf numFmtId="0" fontId="1" fillId="0" borderId="0"/>
    <xf numFmtId="0" fontId="1" fillId="0" borderId="0"/>
  </cellStyleXfs>
  <cellXfs count="198">
    <xf numFmtId="0" fontId="0" fillId="0" borderId="0" xfId="0"/>
    <xf numFmtId="0" fontId="1" fillId="0" borderId="0" xfId="2"/>
    <xf numFmtId="0" fontId="3" fillId="0" borderId="0" xfId="1" applyFont="1"/>
    <xf numFmtId="0" fontId="1" fillId="0" borderId="1" xfId="2" applyBorder="1" applyAlignment="1">
      <alignment horizontal="left" vertical="center" wrapText="1"/>
    </xf>
    <xf numFmtId="0" fontId="1" fillId="0" borderId="2" xfId="2" applyBorder="1" applyAlignment="1">
      <alignment horizontal="left" vertical="center" wrapText="1"/>
    </xf>
    <xf numFmtId="0" fontId="1" fillId="0" borderId="0" xfId="2" applyAlignment="1">
      <alignment vertical="center"/>
    </xf>
    <xf numFmtId="0" fontId="1" fillId="0" borderId="3" xfId="2" applyBorder="1" applyAlignment="1">
      <alignment vertical="center"/>
    </xf>
    <xf numFmtId="0" fontId="1" fillId="0" borderId="0" xfId="2" applyAlignment="1">
      <alignment vertical="center" wrapText="1"/>
    </xf>
    <xf numFmtId="49" fontId="3" fillId="0" borderId="0" xfId="1" applyNumberFormat="1" applyFont="1"/>
    <xf numFmtId="0" fontId="5" fillId="0" borderId="0" xfId="1" applyFont="1"/>
    <xf numFmtId="0" fontId="5" fillId="0" borderId="0" xfId="1" applyFont="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178" fontId="3" fillId="0" borderId="0" xfId="1" applyNumberFormat="1" applyFont="1" applyAlignment="1">
      <alignment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80" fontId="3" fillId="0" borderId="9" xfId="1" applyNumberFormat="1" applyFont="1" applyBorder="1" applyAlignment="1">
      <alignment vertical="center"/>
    </xf>
    <xf numFmtId="180" fontId="3" fillId="0" borderId="10" xfId="1" applyNumberFormat="1" applyFont="1" applyBorder="1" applyAlignment="1">
      <alignment vertical="center"/>
    </xf>
    <xf numFmtId="181" fontId="3" fillId="0" borderId="9" xfId="1" applyNumberFormat="1" applyFont="1" applyBorder="1" applyAlignment="1">
      <alignment vertical="center"/>
    </xf>
    <xf numFmtId="181" fontId="3" fillId="0" borderId="10" xfId="1" applyNumberFormat="1" applyFont="1" applyBorder="1" applyAlignment="1">
      <alignment vertical="center"/>
    </xf>
    <xf numFmtId="0" fontId="1" fillId="0" borderId="5" xfId="2" applyBorder="1" applyAlignment="1">
      <alignment horizontal="center" vertical="center"/>
    </xf>
    <xf numFmtId="0" fontId="1" fillId="0" borderId="5" xfId="2" applyBorder="1" applyAlignment="1">
      <alignment horizontal="left" vertical="center" wrapText="1"/>
    </xf>
    <xf numFmtId="0" fontId="4" fillId="0" borderId="6" xfId="1" applyFont="1" applyBorder="1" applyAlignment="1">
      <alignment horizontal="left" vertical="center"/>
    </xf>
    <xf numFmtId="0" fontId="1" fillId="0" borderId="3" xfId="1" applyBorder="1" applyAlignment="1">
      <alignment vertical="center"/>
    </xf>
    <xf numFmtId="0" fontId="1" fillId="0" borderId="2" xfId="2" applyBorder="1" applyAlignment="1">
      <alignment horizontal="left" vertical="center"/>
    </xf>
    <xf numFmtId="0" fontId="1" fillId="0" borderId="2" xfId="2" applyBorder="1" applyAlignment="1">
      <alignment vertical="center"/>
    </xf>
    <xf numFmtId="0" fontId="1" fillId="0" borderId="11" xfId="2" applyBorder="1" applyAlignment="1">
      <alignment vertical="center"/>
    </xf>
    <xf numFmtId="0" fontId="1" fillId="0" borderId="3" xfId="1" applyBorder="1" applyAlignment="1">
      <alignment vertical="center" shrinkToFit="1"/>
    </xf>
    <xf numFmtId="0" fontId="1" fillId="0" borderId="12" xfId="2" applyBorder="1" applyAlignment="1">
      <alignment vertical="center"/>
    </xf>
    <xf numFmtId="0" fontId="1" fillId="0" borderId="12" xfId="2" applyBorder="1" applyAlignment="1">
      <alignment vertical="center" wrapText="1"/>
    </xf>
    <xf numFmtId="179" fontId="3" fillId="2" borderId="5" xfId="1" applyNumberFormat="1" applyFont="1" applyFill="1" applyBorder="1" applyAlignment="1" applyProtection="1">
      <alignment vertical="center"/>
      <protection locked="0"/>
    </xf>
    <xf numFmtId="180" fontId="3" fillId="2" borderId="5" xfId="1" applyNumberFormat="1" applyFont="1" applyFill="1" applyBorder="1" applyAlignment="1">
      <alignment vertical="center"/>
    </xf>
    <xf numFmtId="181" fontId="3" fillId="2" borderId="5" xfId="1" applyNumberFormat="1" applyFont="1" applyFill="1" applyBorder="1" applyAlignment="1" applyProtection="1">
      <alignment vertical="center"/>
      <protection locked="0"/>
    </xf>
    <xf numFmtId="181" fontId="3" fillId="2" borderId="5" xfId="1" applyNumberFormat="1" applyFont="1" applyFill="1" applyBorder="1" applyAlignment="1">
      <alignment vertical="center"/>
    </xf>
    <xf numFmtId="0" fontId="3" fillId="2" borderId="6" xfId="1" applyFont="1" applyFill="1" applyBorder="1" applyAlignment="1" applyProtection="1">
      <alignment horizontal="center" vertical="center"/>
      <protection locked="0"/>
    </xf>
    <xf numFmtId="0" fontId="3" fillId="0" borderId="13" xfId="1" applyFont="1" applyBorder="1" applyAlignment="1">
      <alignment vertical="center"/>
    </xf>
    <xf numFmtId="0" fontId="3" fillId="0" borderId="12" xfId="1" applyFont="1" applyBorder="1" applyAlignment="1">
      <alignment vertical="center" shrinkToFit="1"/>
    </xf>
    <xf numFmtId="181" fontId="3" fillId="3" borderId="5" xfId="1" applyNumberFormat="1" applyFont="1" applyFill="1" applyBorder="1" applyAlignment="1" applyProtection="1">
      <alignment vertical="center"/>
      <protection locked="0"/>
    </xf>
    <xf numFmtId="181" fontId="3" fillId="3" borderId="5" xfId="1" applyNumberFormat="1" applyFont="1" applyFill="1" applyBorder="1" applyAlignment="1">
      <alignment vertical="center"/>
    </xf>
    <xf numFmtId="0" fontId="3" fillId="3" borderId="6" xfId="1" applyFont="1" applyFill="1" applyBorder="1" applyAlignment="1">
      <alignment horizontal="center" vertical="center"/>
    </xf>
    <xf numFmtId="180" fontId="3" fillId="3" borderId="5" xfId="1" applyNumberFormat="1" applyFont="1" applyFill="1" applyBorder="1" applyAlignment="1">
      <alignment vertical="center"/>
    </xf>
    <xf numFmtId="180" fontId="3" fillId="3" borderId="5" xfId="1" applyNumberFormat="1" applyFont="1" applyFill="1" applyBorder="1" applyAlignment="1" applyProtection="1">
      <alignment vertical="center"/>
      <protection locked="0"/>
    </xf>
    <xf numFmtId="179" fontId="3" fillId="3" borderId="5" xfId="1" applyNumberFormat="1" applyFont="1" applyFill="1" applyBorder="1" applyAlignment="1">
      <alignment vertical="center"/>
    </xf>
    <xf numFmtId="0" fontId="3" fillId="3" borderId="14" xfId="1" applyFont="1" applyFill="1" applyBorder="1" applyAlignment="1">
      <alignment vertical="center"/>
    </xf>
    <xf numFmtId="178" fontId="3" fillId="3" borderId="6" xfId="1" applyNumberFormat="1" applyFont="1" applyFill="1" applyBorder="1" applyAlignment="1">
      <alignment vertical="center"/>
    </xf>
    <xf numFmtId="0" fontId="3" fillId="3" borderId="5" xfId="1" applyFont="1" applyFill="1" applyBorder="1" applyAlignment="1">
      <alignment horizontal="left" vertical="center"/>
    </xf>
    <xf numFmtId="0" fontId="3" fillId="0" borderId="15" xfId="1" applyFont="1" applyBorder="1" applyAlignment="1">
      <alignment horizontal="left" vertical="center" shrinkToFit="1"/>
    </xf>
    <xf numFmtId="0" fontId="3" fillId="0" borderId="16" xfId="1" applyFont="1" applyBorder="1" applyAlignment="1">
      <alignment horizontal="left" vertical="center"/>
    </xf>
    <xf numFmtId="0" fontId="3" fillId="0" borderId="15" xfId="1" applyFont="1" applyBorder="1" applyAlignment="1">
      <alignment horizontal="left" vertical="center"/>
    </xf>
    <xf numFmtId="0" fontId="1" fillId="0" borderId="17" xfId="2" applyBorder="1" applyAlignment="1">
      <alignment vertical="center"/>
    </xf>
    <xf numFmtId="0" fontId="3" fillId="0" borderId="0" xfId="1" applyFont="1" applyAlignment="1">
      <alignment horizontal="center" vertical="center" wrapText="1"/>
    </xf>
    <xf numFmtId="0" fontId="4" fillId="0" borderId="0" xfId="1" applyFont="1" applyAlignment="1">
      <alignment horizontal="left" vertical="center"/>
    </xf>
    <xf numFmtId="0" fontId="3" fillId="0" borderId="6" xfId="1" applyFont="1" applyBorder="1" applyAlignment="1">
      <alignment horizontal="center" vertical="center" wrapText="1"/>
    </xf>
    <xf numFmtId="0" fontId="1" fillId="0" borderId="12" xfId="2" applyBorder="1" applyAlignment="1">
      <alignment horizontal="center" vertical="center"/>
    </xf>
    <xf numFmtId="180" fontId="3" fillId="2" borderId="12" xfId="1" applyNumberFormat="1" applyFont="1" applyFill="1" applyBorder="1" applyAlignment="1" applyProtection="1">
      <alignment vertical="center"/>
      <protection locked="0"/>
    </xf>
    <xf numFmtId="180" fontId="3" fillId="2" borderId="2" xfId="1" applyNumberFormat="1" applyFont="1" applyFill="1" applyBorder="1" applyAlignment="1" applyProtection="1">
      <alignment vertical="center"/>
      <protection locked="0"/>
    </xf>
    <xf numFmtId="180" fontId="3" fillId="2" borderId="18" xfId="1" applyNumberFormat="1" applyFont="1" applyFill="1" applyBorder="1" applyAlignment="1" applyProtection="1">
      <alignment vertical="center"/>
      <protection locked="0"/>
    </xf>
    <xf numFmtId="181" fontId="3" fillId="2" borderId="12" xfId="1" applyNumberFormat="1" applyFont="1" applyFill="1" applyBorder="1" applyAlignment="1" applyProtection="1">
      <alignment vertical="center"/>
      <protection locked="0"/>
    </xf>
    <xf numFmtId="181" fontId="3" fillId="2" borderId="2" xfId="1" applyNumberFormat="1" applyFont="1" applyFill="1" applyBorder="1" applyAlignment="1" applyProtection="1">
      <alignment vertical="center"/>
      <protection locked="0"/>
    </xf>
    <xf numFmtId="181" fontId="3" fillId="2" borderId="19" xfId="1" applyNumberFormat="1" applyFont="1" applyFill="1" applyBorder="1" applyAlignment="1" applyProtection="1">
      <alignment vertical="center"/>
      <protection locked="0"/>
    </xf>
    <xf numFmtId="180" fontId="3" fillId="3" borderId="19" xfId="1" applyNumberFormat="1" applyFont="1" applyFill="1" applyBorder="1" applyAlignment="1" applyProtection="1">
      <alignment vertical="center"/>
      <protection locked="0"/>
    </xf>
    <xf numFmtId="180" fontId="3" fillId="3" borderId="20" xfId="1" applyNumberFormat="1" applyFont="1" applyFill="1" applyBorder="1" applyAlignment="1">
      <alignment vertical="center"/>
    </xf>
    <xf numFmtId="181" fontId="3" fillId="3" borderId="20" xfId="1" applyNumberFormat="1" applyFont="1" applyFill="1" applyBorder="1" applyAlignment="1" applyProtection="1">
      <alignment vertical="center"/>
      <protection locked="0"/>
    </xf>
    <xf numFmtId="0" fontId="1" fillId="0" borderId="12" xfId="1" applyBorder="1" applyAlignment="1">
      <alignment vertical="center" shrinkToFit="1"/>
    </xf>
    <xf numFmtId="0" fontId="11" fillId="0" borderId="21" xfId="2" applyFont="1" applyBorder="1" applyAlignment="1">
      <alignment horizontal="left" vertical="center"/>
    </xf>
    <xf numFmtId="0" fontId="1" fillId="0" borderId="22" xfId="2" applyBorder="1" applyAlignment="1">
      <alignment horizontal="left" vertical="center"/>
    </xf>
    <xf numFmtId="180" fontId="3" fillId="2" borderId="5" xfId="1" applyNumberFormat="1" applyFont="1" applyFill="1" applyBorder="1" applyAlignment="1" applyProtection="1">
      <alignment vertical="center"/>
      <protection locked="0"/>
    </xf>
    <xf numFmtId="0" fontId="3" fillId="0" borderId="0" xfId="1" applyFont="1" applyProtection="1">
      <protection locked="0"/>
    </xf>
    <xf numFmtId="0" fontId="3" fillId="0" borderId="12" xfId="1" applyFont="1" applyBorder="1" applyAlignment="1">
      <alignment vertical="center"/>
    </xf>
    <xf numFmtId="49" fontId="3" fillId="0" borderId="12" xfId="1" applyNumberFormat="1" applyFont="1" applyBorder="1" applyAlignment="1" applyProtection="1">
      <alignment horizontal="center" vertical="center"/>
      <protection locked="0"/>
    </xf>
    <xf numFmtId="0" fontId="3" fillId="0" borderId="23" xfId="1" applyFont="1" applyBorder="1" applyAlignment="1">
      <alignment vertical="center"/>
    </xf>
    <xf numFmtId="49" fontId="3" fillId="0" borderId="23" xfId="1" applyNumberFormat="1" applyFont="1" applyBorder="1" applyAlignment="1" applyProtection="1">
      <alignment vertical="center"/>
      <protection locked="0"/>
    </xf>
    <xf numFmtId="49" fontId="3" fillId="0" borderId="24" xfId="1" applyNumberFormat="1" applyFont="1" applyBorder="1" applyAlignment="1" applyProtection="1">
      <alignment vertical="center"/>
      <protection locked="0"/>
    </xf>
    <xf numFmtId="0" fontId="3" fillId="0" borderId="11" xfId="1" applyFont="1" applyBorder="1" applyAlignment="1">
      <alignment vertical="center"/>
    </xf>
    <xf numFmtId="0" fontId="3" fillId="0" borderId="6" xfId="1" applyFont="1" applyBorder="1" applyAlignment="1">
      <alignment vertical="center"/>
    </xf>
    <xf numFmtId="49" fontId="3" fillId="0" borderId="6" xfId="1" applyNumberFormat="1" applyFont="1" applyBorder="1" applyAlignment="1" applyProtection="1">
      <alignment vertical="center"/>
      <protection locked="0"/>
    </xf>
    <xf numFmtId="49" fontId="3" fillId="0" borderId="5" xfId="1" applyNumberFormat="1" applyFont="1" applyBorder="1" applyAlignment="1" applyProtection="1">
      <alignment vertical="center"/>
      <protection locked="0"/>
    </xf>
    <xf numFmtId="0" fontId="3" fillId="2" borderId="13" xfId="1" applyFont="1" applyFill="1" applyBorder="1" applyAlignment="1" applyProtection="1">
      <alignment horizontal="right" vertical="center"/>
      <protection locked="0"/>
    </xf>
    <xf numFmtId="0" fontId="3" fillId="2" borderId="13" xfId="1" applyFont="1" applyFill="1" applyBorder="1" applyAlignment="1" applyProtection="1">
      <alignment vertical="center"/>
      <protection locked="0"/>
    </xf>
    <xf numFmtId="0" fontId="3" fillId="2" borderId="13" xfId="1" applyFont="1" applyFill="1" applyBorder="1" applyAlignment="1" applyProtection="1">
      <alignment horizontal="center" vertical="center"/>
      <protection locked="0"/>
    </xf>
    <xf numFmtId="180" fontId="3" fillId="3" borderId="19" xfId="1" applyNumberFormat="1" applyFont="1" applyFill="1" applyBorder="1" applyAlignment="1">
      <alignment vertical="center"/>
    </xf>
    <xf numFmtId="181" fontId="3" fillId="3" borderId="20" xfId="1" applyNumberFormat="1" applyFont="1" applyFill="1" applyBorder="1" applyAlignment="1">
      <alignment vertical="center"/>
    </xf>
    <xf numFmtId="180" fontId="3" fillId="4" borderId="5" xfId="1" applyNumberFormat="1" applyFont="1" applyFill="1" applyBorder="1" applyAlignment="1">
      <alignment vertical="center"/>
    </xf>
    <xf numFmtId="179" fontId="3" fillId="5" borderId="5" xfId="1" applyNumberFormat="1" applyFont="1" applyFill="1" applyBorder="1" applyAlignment="1" applyProtection="1">
      <alignment vertical="center"/>
      <protection locked="0"/>
    </xf>
    <xf numFmtId="182" fontId="3" fillId="5" borderId="5" xfId="1" applyNumberFormat="1" applyFont="1" applyFill="1" applyBorder="1" applyAlignment="1" applyProtection="1">
      <alignment vertical="center"/>
      <protection locked="0"/>
    </xf>
    <xf numFmtId="182" fontId="3" fillId="5" borderId="13" xfId="1" applyNumberFormat="1" applyFont="1" applyFill="1" applyBorder="1" applyAlignment="1" applyProtection="1">
      <alignment vertical="center"/>
      <protection locked="0"/>
    </xf>
    <xf numFmtId="183" fontId="3" fillId="5" borderId="5" xfId="1" applyNumberFormat="1" applyFont="1" applyFill="1" applyBorder="1" applyAlignment="1" applyProtection="1">
      <alignment vertical="center"/>
      <protection locked="0"/>
    </xf>
    <xf numFmtId="183" fontId="3" fillId="5" borderId="19" xfId="1" applyNumberFormat="1" applyFont="1" applyFill="1" applyBorder="1" applyAlignment="1" applyProtection="1">
      <alignment vertical="center"/>
      <protection locked="0"/>
    </xf>
    <xf numFmtId="0" fontId="1" fillId="0" borderId="12" xfId="1" applyBorder="1" applyAlignment="1">
      <alignment horizontal="left" vertical="center" shrinkToFit="1"/>
    </xf>
    <xf numFmtId="0" fontId="1" fillId="0" borderId="21" xfId="2" applyBorder="1" applyAlignment="1">
      <alignment horizontal="left" vertical="center"/>
    </xf>
    <xf numFmtId="0" fontId="1" fillId="0" borderId="22" xfId="2" applyBorder="1" applyAlignment="1">
      <alignment horizontal="left" vertical="center"/>
    </xf>
    <xf numFmtId="0" fontId="1" fillId="0" borderId="21" xfId="2" applyBorder="1" applyAlignment="1">
      <alignment horizontal="left" vertical="center" wrapText="1"/>
    </xf>
    <xf numFmtId="0" fontId="1" fillId="0" borderId="24" xfId="2" applyBorder="1" applyAlignment="1">
      <alignment horizontal="left" vertical="center" wrapText="1"/>
    </xf>
    <xf numFmtId="0" fontId="4" fillId="0" borderId="0" xfId="1" applyFont="1" applyAlignment="1">
      <alignment horizontal="left" vertical="center"/>
    </xf>
    <xf numFmtId="0" fontId="11" fillId="0" borderId="21" xfId="2" applyFont="1" applyBorder="1" applyAlignment="1">
      <alignment horizontal="left" vertical="center"/>
    </xf>
    <xf numFmtId="0" fontId="1" fillId="0" borderId="21" xfId="2" applyBorder="1" applyAlignment="1">
      <alignment vertical="center"/>
    </xf>
    <xf numFmtId="0" fontId="1" fillId="0" borderId="22" xfId="2" applyBorder="1" applyAlignment="1">
      <alignment vertical="center"/>
    </xf>
    <xf numFmtId="0" fontId="12" fillId="0" borderId="21" xfId="2" applyFont="1" applyBorder="1" applyAlignment="1">
      <alignment horizontal="left" vertical="center"/>
    </xf>
    <xf numFmtId="0" fontId="11" fillId="0" borderId="22" xfId="2" applyFont="1" applyBorder="1" applyAlignment="1">
      <alignment horizontal="left" vertical="center"/>
    </xf>
    <xf numFmtId="0" fontId="14" fillId="0" borderId="0" xfId="1" applyFont="1" applyAlignment="1">
      <alignment horizontal="center" vertical="center" wrapText="1"/>
    </xf>
    <xf numFmtId="0" fontId="3" fillId="0" borderId="0" xfId="1" applyFont="1" applyAlignment="1">
      <alignment horizontal="center" vertical="center" wrapText="1"/>
    </xf>
    <xf numFmtId="0" fontId="1" fillId="0" borderId="24" xfId="2" applyBorder="1" applyAlignment="1">
      <alignment horizontal="left" vertical="center"/>
    </xf>
    <xf numFmtId="0" fontId="1" fillId="0" borderId="12" xfId="2" applyBorder="1" applyAlignment="1">
      <alignment horizontal="left" vertical="center"/>
    </xf>
    <xf numFmtId="0" fontId="1" fillId="0" borderId="25" xfId="2" applyBorder="1" applyAlignment="1">
      <alignment vertical="center"/>
    </xf>
    <xf numFmtId="0" fontId="1" fillId="0" borderId="26" xfId="2" applyBorder="1" applyAlignment="1">
      <alignment vertical="center"/>
    </xf>
    <xf numFmtId="0" fontId="1" fillId="0" borderId="12" xfId="2" applyBorder="1" applyAlignment="1">
      <alignment vertical="center" wrapText="1"/>
    </xf>
    <xf numFmtId="0" fontId="1" fillId="0" borderId="3" xfId="1" applyBorder="1" applyAlignment="1">
      <alignment vertical="center" shrinkToFit="1"/>
    </xf>
    <xf numFmtId="0" fontId="1" fillId="0" borderId="27" xfId="1" applyBorder="1" applyAlignment="1">
      <alignment vertical="center" shrinkToFit="1"/>
    </xf>
    <xf numFmtId="0" fontId="1" fillId="0" borderId="25" xfId="2" applyBorder="1" applyAlignment="1">
      <alignment horizontal="left" vertical="center" wrapText="1"/>
    </xf>
    <xf numFmtId="0" fontId="1" fillId="0" borderId="28" xfId="2" applyBorder="1" applyAlignment="1">
      <alignment horizontal="left" vertical="center" wrapText="1"/>
    </xf>
    <xf numFmtId="0" fontId="1" fillId="0" borderId="3" xfId="2" applyBorder="1" applyAlignment="1">
      <alignment horizontal="left" vertical="center" wrapText="1"/>
    </xf>
    <xf numFmtId="0" fontId="1" fillId="0" borderId="29" xfId="2" applyBorder="1" applyAlignment="1">
      <alignment horizontal="left" vertical="center" wrapText="1"/>
    </xf>
    <xf numFmtId="0" fontId="1" fillId="0" borderId="17" xfId="2" applyBorder="1" applyAlignment="1">
      <alignment horizontal="left" vertical="center" wrapText="1"/>
    </xf>
    <xf numFmtId="0" fontId="1" fillId="0" borderId="5" xfId="2" applyBorder="1" applyAlignment="1">
      <alignment horizontal="left" vertical="center" wrapText="1"/>
    </xf>
    <xf numFmtId="0" fontId="1" fillId="0" borderId="17" xfId="2" applyBorder="1" applyAlignment="1">
      <alignment vertical="center"/>
    </xf>
    <xf numFmtId="0" fontId="1" fillId="0" borderId="30" xfId="2" applyBorder="1" applyAlignment="1">
      <alignment vertical="center"/>
    </xf>
    <xf numFmtId="0" fontId="1" fillId="0" borderId="3" xfId="1" applyBorder="1" applyAlignment="1">
      <alignment vertical="center"/>
    </xf>
    <xf numFmtId="0" fontId="1" fillId="0" borderId="27" xfId="1" applyBorder="1" applyAlignment="1">
      <alignment vertical="center"/>
    </xf>
    <xf numFmtId="0" fontId="3" fillId="0" borderId="21" xfId="1" applyFont="1" applyBorder="1" applyAlignment="1">
      <alignment horizontal="left" vertical="center" shrinkToFit="1"/>
    </xf>
    <xf numFmtId="0" fontId="3" fillId="0" borderId="22" xfId="1" applyFont="1" applyBorder="1" applyAlignment="1">
      <alignment horizontal="left" vertical="center" shrinkToFit="1"/>
    </xf>
    <xf numFmtId="0" fontId="3" fillId="0" borderId="31" xfId="1" applyFont="1" applyBorder="1" applyAlignment="1">
      <alignment horizontal="left" vertical="center" shrinkToFit="1"/>
    </xf>
    <xf numFmtId="0" fontId="3" fillId="0" borderId="32" xfId="1" applyFont="1" applyBorder="1" applyAlignment="1">
      <alignment horizontal="left" vertical="center" shrinkToFit="1"/>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2" borderId="33" xfId="1" applyFont="1" applyFill="1" applyBorder="1" applyAlignment="1" applyProtection="1">
      <alignment horizontal="left" vertical="top" wrapText="1" indent="1"/>
      <protection locked="0"/>
    </xf>
    <xf numFmtId="0" fontId="3" fillId="2" borderId="34" xfId="1" applyFont="1" applyFill="1" applyBorder="1" applyAlignment="1" applyProtection="1">
      <alignment horizontal="left" vertical="top" wrapText="1" indent="1"/>
      <protection locked="0"/>
    </xf>
    <xf numFmtId="0" fontId="3" fillId="2" borderId="36" xfId="1" applyFont="1" applyFill="1" applyBorder="1" applyAlignment="1" applyProtection="1">
      <alignment horizontal="left" vertical="top" wrapText="1" indent="1"/>
      <protection locked="0"/>
    </xf>
    <xf numFmtId="0" fontId="3" fillId="2" borderId="37" xfId="1" applyFont="1" applyFill="1" applyBorder="1" applyAlignment="1" applyProtection="1">
      <alignment horizontal="left" vertical="top" wrapText="1" indent="1"/>
      <protection locked="0"/>
    </xf>
    <xf numFmtId="0" fontId="3" fillId="2" borderId="0" xfId="1" applyFont="1" applyFill="1" applyAlignment="1" applyProtection="1">
      <alignment horizontal="left" vertical="top" wrapText="1" indent="1"/>
      <protection locked="0"/>
    </xf>
    <xf numFmtId="0" fontId="3" fillId="2" borderId="38" xfId="1" applyFont="1" applyFill="1" applyBorder="1" applyAlignment="1" applyProtection="1">
      <alignment horizontal="left" vertical="top" wrapText="1" indent="1"/>
      <protection locked="0"/>
    </xf>
    <xf numFmtId="0" fontId="3" fillId="2" borderId="39" xfId="1" applyFont="1" applyFill="1" applyBorder="1" applyAlignment="1" applyProtection="1">
      <alignment horizontal="left" vertical="top" wrapText="1" indent="1"/>
      <protection locked="0"/>
    </xf>
    <xf numFmtId="0" fontId="3" fillId="2" borderId="40" xfId="1" applyFont="1" applyFill="1" applyBorder="1" applyAlignment="1" applyProtection="1">
      <alignment horizontal="left" vertical="top" wrapText="1" indent="1"/>
      <protection locked="0"/>
    </xf>
    <xf numFmtId="0" fontId="3" fillId="2" borderId="41" xfId="1" applyFont="1" applyFill="1" applyBorder="1" applyAlignment="1" applyProtection="1">
      <alignment horizontal="left" vertical="top" wrapText="1" indent="1"/>
      <protection locked="0"/>
    </xf>
    <xf numFmtId="0" fontId="3" fillId="0" borderId="21" xfId="1" applyFont="1" applyBorder="1" applyAlignment="1">
      <alignment vertical="center" shrinkToFit="1"/>
    </xf>
    <xf numFmtId="0" fontId="3" fillId="0" borderId="23" xfId="1" applyFont="1" applyBorder="1" applyAlignment="1">
      <alignment vertical="center" shrinkToFit="1"/>
    </xf>
    <xf numFmtId="0" fontId="3" fillId="0" borderId="22" xfId="1" applyFont="1" applyBorder="1" applyAlignment="1">
      <alignment vertical="center" shrinkToFit="1"/>
    </xf>
    <xf numFmtId="0" fontId="3" fillId="0" borderId="42" xfId="1" applyFont="1" applyBorder="1" applyAlignment="1">
      <alignmen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3" fillId="0" borderId="46" xfId="1" applyFont="1" applyBorder="1" applyAlignment="1">
      <alignment vertical="center"/>
    </xf>
    <xf numFmtId="0" fontId="3" fillId="0" borderId="47" xfId="1" applyFont="1" applyBorder="1" applyAlignment="1">
      <alignment vertical="center"/>
    </xf>
    <xf numFmtId="177" fontId="3" fillId="2" borderId="48" xfId="1" applyNumberFormat="1" applyFont="1" applyFill="1" applyBorder="1" applyAlignment="1" applyProtection="1">
      <alignment horizontal="center" vertical="center"/>
      <protection locked="0"/>
    </xf>
    <xf numFmtId="177" fontId="3" fillId="2" borderId="18" xfId="1" applyNumberFormat="1" applyFont="1" applyFill="1" applyBorder="1" applyAlignment="1" applyProtection="1">
      <alignment horizontal="center" vertical="center"/>
      <protection locked="0"/>
    </xf>
    <xf numFmtId="177" fontId="3" fillId="2" borderId="49" xfId="1" applyNumberFormat="1" applyFont="1" applyFill="1" applyBorder="1" applyAlignment="1" applyProtection="1">
      <alignment horizontal="center" vertical="center"/>
      <protection locked="0"/>
    </xf>
    <xf numFmtId="177" fontId="3" fillId="2" borderId="50" xfId="1" applyNumberFormat="1" applyFont="1" applyFill="1" applyBorder="1" applyAlignment="1" applyProtection="1">
      <alignment horizontal="center" vertical="center"/>
      <protection locked="0"/>
    </xf>
    <xf numFmtId="0" fontId="3" fillId="0" borderId="51" xfId="1" applyFont="1" applyBorder="1" applyAlignment="1">
      <alignment horizontal="center" vertical="center" textRotation="255"/>
    </xf>
    <xf numFmtId="0" fontId="3" fillId="0" borderId="15" xfId="1" applyFont="1" applyBorder="1" applyAlignment="1">
      <alignment horizontal="center" vertical="center" textRotation="255"/>
    </xf>
    <xf numFmtId="0" fontId="3" fillId="0" borderId="52" xfId="1" applyFont="1" applyBorder="1" applyAlignment="1">
      <alignment horizontal="center" vertical="center" textRotation="255"/>
    </xf>
    <xf numFmtId="0" fontId="3" fillId="0" borderId="21" xfId="1" applyFont="1" applyBorder="1" applyAlignment="1">
      <alignment horizontal="left" vertical="center"/>
    </xf>
    <xf numFmtId="0" fontId="3" fillId="0" borderId="22" xfId="1" applyFont="1" applyBorder="1" applyAlignment="1">
      <alignment horizontal="left" vertical="center"/>
    </xf>
    <xf numFmtId="180" fontId="3" fillId="0" borderId="42" xfId="1" applyNumberFormat="1" applyFont="1" applyBorder="1" applyAlignment="1">
      <alignment vertical="center"/>
    </xf>
    <xf numFmtId="180" fontId="3" fillId="0" borderId="43" xfId="1" applyNumberFormat="1" applyFont="1" applyBorder="1" applyAlignment="1">
      <alignment vertical="center"/>
    </xf>
    <xf numFmtId="180" fontId="3" fillId="0" borderId="53" xfId="1" applyNumberFormat="1" applyFont="1" applyBorder="1" applyAlignment="1">
      <alignment vertical="center"/>
    </xf>
    <xf numFmtId="180" fontId="3" fillId="0" borderId="44" xfId="1" applyNumberFormat="1" applyFont="1" applyBorder="1" applyAlignment="1">
      <alignment vertical="center"/>
    </xf>
    <xf numFmtId="180" fontId="3" fillId="0" borderId="45" xfId="1" applyNumberFormat="1" applyFont="1" applyBorder="1" applyAlignment="1">
      <alignment vertical="center"/>
    </xf>
    <xf numFmtId="180" fontId="3" fillId="0" borderId="54" xfId="1" applyNumberFormat="1" applyFont="1" applyBorder="1" applyAlignment="1">
      <alignment vertical="center"/>
    </xf>
    <xf numFmtId="180" fontId="3" fillId="0" borderId="46" xfId="1" applyNumberFormat="1" applyFont="1" applyBorder="1" applyAlignment="1">
      <alignment vertical="center"/>
    </xf>
    <xf numFmtId="180" fontId="3" fillId="0" borderId="47" xfId="1" applyNumberFormat="1" applyFont="1" applyBorder="1" applyAlignment="1">
      <alignment vertical="center"/>
    </xf>
    <xf numFmtId="180" fontId="3" fillId="0" borderId="55" xfId="1" applyNumberFormat="1" applyFont="1" applyBorder="1" applyAlignment="1">
      <alignment vertical="center"/>
    </xf>
    <xf numFmtId="176" fontId="3" fillId="2" borderId="48" xfId="1" applyNumberFormat="1" applyFont="1" applyFill="1" applyBorder="1" applyAlignment="1" applyProtection="1">
      <alignment horizontal="center" vertical="center"/>
      <protection locked="0"/>
    </xf>
    <xf numFmtId="176" fontId="3" fillId="2" borderId="56" xfId="1" applyNumberFormat="1" applyFont="1" applyFill="1" applyBorder="1" applyAlignment="1" applyProtection="1">
      <alignment horizontal="center" vertical="center"/>
      <protection locked="0"/>
    </xf>
    <xf numFmtId="176" fontId="3" fillId="2" borderId="49" xfId="1" applyNumberFormat="1" applyFont="1" applyFill="1" applyBorder="1" applyAlignment="1" applyProtection="1">
      <alignment horizontal="center" vertical="center"/>
      <protection locked="0"/>
    </xf>
    <xf numFmtId="176" fontId="3" fillId="2" borderId="57" xfId="1" applyNumberFormat="1" applyFont="1" applyFill="1" applyBorder="1" applyAlignment="1" applyProtection="1">
      <alignment horizontal="center" vertical="center"/>
      <protection locked="0"/>
    </xf>
    <xf numFmtId="179" fontId="3" fillId="2" borderId="48" xfId="1" applyNumberFormat="1" applyFont="1" applyFill="1" applyBorder="1" applyAlignment="1" applyProtection="1">
      <alignment horizontal="center" vertical="center"/>
      <protection locked="0"/>
    </xf>
    <xf numFmtId="179" fontId="3" fillId="2" borderId="56" xfId="1" applyNumberFormat="1" applyFont="1" applyFill="1" applyBorder="1" applyAlignment="1" applyProtection="1">
      <alignment horizontal="center" vertical="center"/>
      <protection locked="0"/>
    </xf>
    <xf numFmtId="179" fontId="3" fillId="2" borderId="49" xfId="1" applyNumberFormat="1" applyFont="1" applyFill="1" applyBorder="1" applyAlignment="1" applyProtection="1">
      <alignment horizontal="center" vertical="center"/>
      <protection locked="0"/>
    </xf>
    <xf numFmtId="179" fontId="3" fillId="2" borderId="57" xfId="1" applyNumberFormat="1" applyFont="1" applyFill="1" applyBorder="1" applyAlignment="1" applyProtection="1">
      <alignment horizontal="center" vertical="center"/>
      <protection locked="0"/>
    </xf>
    <xf numFmtId="49" fontId="3" fillId="2" borderId="48" xfId="1" applyNumberFormat="1" applyFont="1" applyFill="1" applyBorder="1" applyAlignment="1" applyProtection="1">
      <alignment horizontal="center" vertical="center"/>
      <protection locked="0"/>
    </xf>
    <xf numFmtId="49" fontId="3" fillId="2" borderId="56" xfId="1" applyNumberFormat="1" applyFont="1" applyFill="1" applyBorder="1" applyAlignment="1" applyProtection="1">
      <alignment horizontal="center" vertical="center"/>
      <protection locked="0"/>
    </xf>
    <xf numFmtId="49" fontId="3" fillId="2" borderId="49" xfId="1" applyNumberFormat="1" applyFont="1" applyFill="1" applyBorder="1" applyAlignment="1" applyProtection="1">
      <alignment horizontal="center" vertical="center"/>
      <protection locked="0"/>
    </xf>
    <xf numFmtId="49" fontId="3" fillId="2" borderId="57" xfId="1" applyNumberFormat="1" applyFont="1" applyFill="1" applyBorder="1" applyAlignment="1" applyProtection="1">
      <alignment horizontal="center" vertical="center"/>
      <protection locked="0"/>
    </xf>
    <xf numFmtId="0" fontId="3" fillId="0" borderId="51" xfId="1" applyFont="1" applyBorder="1" applyAlignment="1">
      <alignment horizontal="left" vertical="center"/>
    </xf>
    <xf numFmtId="0" fontId="3" fillId="0" borderId="58" xfId="1" applyFont="1" applyBorder="1" applyAlignment="1">
      <alignment horizontal="left" vertical="center"/>
    </xf>
    <xf numFmtId="49" fontId="3" fillId="2" borderId="12" xfId="1" applyNumberFormat="1" applyFont="1" applyFill="1" applyBorder="1" applyAlignment="1" applyProtection="1">
      <alignment vertical="center"/>
      <protection locked="0"/>
    </xf>
    <xf numFmtId="0" fontId="3" fillId="0" borderId="59" xfId="1" applyFont="1" applyBorder="1" applyAlignment="1">
      <alignment horizontal="center" vertical="center" textRotation="255"/>
    </xf>
    <xf numFmtId="0" fontId="3" fillId="0" borderId="58" xfId="1" applyFont="1" applyBorder="1" applyAlignment="1">
      <alignment horizontal="center" vertical="center" textRotation="255"/>
    </xf>
    <xf numFmtId="0" fontId="3" fillId="0" borderId="60" xfId="1" applyFont="1" applyBorder="1" applyAlignment="1">
      <alignment horizontal="center" vertical="center"/>
    </xf>
    <xf numFmtId="0" fontId="3" fillId="0" borderId="61" xfId="1" applyFont="1" applyBorder="1" applyAlignment="1">
      <alignment horizontal="center" vertical="center"/>
    </xf>
    <xf numFmtId="0" fontId="3" fillId="0" borderId="62" xfId="1" applyFont="1" applyBorder="1" applyAlignment="1">
      <alignment horizontal="center" vertical="center"/>
    </xf>
    <xf numFmtId="0" fontId="3" fillId="0" borderId="63" xfId="1" applyFont="1" applyBorder="1" applyAlignment="1">
      <alignment horizontal="center" vertical="center"/>
    </xf>
    <xf numFmtId="0" fontId="3" fillId="0" borderId="34" xfId="1" applyFont="1" applyBorder="1" applyAlignment="1">
      <alignment horizontal="center" vertical="center"/>
    </xf>
    <xf numFmtId="0" fontId="3" fillId="0" borderId="4" xfId="1" applyFont="1" applyBorder="1" applyAlignment="1">
      <alignment horizontal="center" vertical="center"/>
    </xf>
    <xf numFmtId="0" fontId="3" fillId="0" borderId="64" xfId="1" applyFont="1" applyBorder="1" applyAlignment="1">
      <alignment horizontal="center" vertical="center" wrapText="1"/>
    </xf>
    <xf numFmtId="0" fontId="3" fillId="0" borderId="57" xfId="1" applyFont="1" applyBorder="1" applyAlignment="1">
      <alignment horizontal="center" vertical="center" wrapText="1"/>
    </xf>
    <xf numFmtId="0" fontId="3" fillId="0" borderId="33" xfId="1" applyFont="1" applyBorder="1" applyAlignment="1">
      <alignment horizontal="center" vertical="center"/>
    </xf>
    <xf numFmtId="0" fontId="3" fillId="0" borderId="35" xfId="1" applyFont="1" applyBorder="1" applyAlignment="1">
      <alignment horizontal="center" vertical="center"/>
    </xf>
    <xf numFmtId="0" fontId="3" fillId="0" borderId="65"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3" fillId="0" borderId="0" xfId="1" applyFont="1" applyAlignment="1">
      <alignment horizontal="center" wrapText="1"/>
    </xf>
    <xf numFmtId="0" fontId="6" fillId="0" borderId="0" xfId="1" applyFont="1" applyAlignment="1">
      <alignment horizontal="right" vertical="center" shrinkToFit="1"/>
    </xf>
    <xf numFmtId="0" fontId="9" fillId="2" borderId="0" xfId="1" applyFont="1" applyFill="1" applyAlignment="1" applyProtection="1">
      <alignment horizontal="center" vertical="center"/>
      <protection locked="0"/>
    </xf>
    <xf numFmtId="0" fontId="6"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0" xfId="1" applyFont="1" applyFill="1" applyAlignment="1">
      <alignment horizontal="center" vertical="center"/>
    </xf>
  </cellXfs>
  <cellStyles count="3">
    <cellStyle name="標準" xfId="0" builtinId="0"/>
    <cellStyle name="標準_実測値一括更新設計" xfId="1" xr:uid="{0ADACFED-FE1C-4E4E-9E1D-9ADA71EA0027}"/>
    <cellStyle name="標準_水質測定結果表の記入要領" xfId="2" xr:uid="{AC26DA95-0AE5-422E-BFAF-7DF84E83518A}"/>
  </cellStyles>
  <dxfs count="37">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57150</xdr:rowOff>
    </xdr:from>
    <xdr:to>
      <xdr:col>0</xdr:col>
      <xdr:colOff>1238250</xdr:colOff>
      <xdr:row>0</xdr:row>
      <xdr:rowOff>466725</xdr:rowOff>
    </xdr:to>
    <xdr:sp macro="" textlink="">
      <xdr:nvSpPr>
        <xdr:cNvPr id="3110" name="AutoShape 12">
          <a:extLst>
            <a:ext uri="{FF2B5EF4-FFF2-40B4-BE49-F238E27FC236}">
              <a16:creationId xmlns:a16="http://schemas.microsoft.com/office/drawing/2014/main" id="{EBC0D220-F3F7-2975-88C2-A2C1C7CF6BB5}"/>
            </a:ext>
          </a:extLst>
        </xdr:cNvPr>
        <xdr:cNvSpPr>
          <a:spLocks noChangeArrowheads="1"/>
        </xdr:cNvSpPr>
      </xdr:nvSpPr>
      <xdr:spPr bwMode="auto">
        <a:xfrm>
          <a:off x="533400" y="57150"/>
          <a:ext cx="704850"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85725</xdr:colOff>
      <xdr:row>24</xdr:row>
      <xdr:rowOff>85725</xdr:rowOff>
    </xdr:from>
    <xdr:to>
      <xdr:col>1</xdr:col>
      <xdr:colOff>200025</xdr:colOff>
      <xdr:row>27</xdr:row>
      <xdr:rowOff>104775</xdr:rowOff>
    </xdr:to>
    <xdr:sp macro="" textlink="">
      <xdr:nvSpPr>
        <xdr:cNvPr id="3111" name="AutoShape 13">
          <a:extLst>
            <a:ext uri="{FF2B5EF4-FFF2-40B4-BE49-F238E27FC236}">
              <a16:creationId xmlns:a16="http://schemas.microsoft.com/office/drawing/2014/main" id="{84471557-4958-55DA-1EAE-03BBA66F37B8}"/>
            </a:ext>
          </a:extLst>
        </xdr:cNvPr>
        <xdr:cNvSpPr>
          <a:spLocks/>
        </xdr:cNvSpPr>
      </xdr:nvSpPr>
      <xdr:spPr bwMode="auto">
        <a:xfrm>
          <a:off x="1847850" y="6381750"/>
          <a:ext cx="114300" cy="590550"/>
        </a:xfrm>
        <a:prstGeom prst="rightBrace">
          <a:avLst>
            <a:gd name="adj1" fmla="val 430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5794" name="AutoShape 1">
          <a:extLst>
            <a:ext uri="{FF2B5EF4-FFF2-40B4-BE49-F238E27FC236}">
              <a16:creationId xmlns:a16="http://schemas.microsoft.com/office/drawing/2014/main" id="{B60BB506-B014-3221-4BA2-BA963ED3325F}"/>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6818" name="AutoShape 1">
          <a:extLst>
            <a:ext uri="{FF2B5EF4-FFF2-40B4-BE49-F238E27FC236}">
              <a16:creationId xmlns:a16="http://schemas.microsoft.com/office/drawing/2014/main" id="{62439326-05FD-4375-431D-C164E0E8944F}"/>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7842" name="AutoShape 1">
          <a:extLst>
            <a:ext uri="{FF2B5EF4-FFF2-40B4-BE49-F238E27FC236}">
              <a16:creationId xmlns:a16="http://schemas.microsoft.com/office/drawing/2014/main" id="{2C5B2E72-423E-191D-D49E-073EA8FE82A5}"/>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8866" name="AutoShape 1">
          <a:extLst>
            <a:ext uri="{FF2B5EF4-FFF2-40B4-BE49-F238E27FC236}">
              <a16:creationId xmlns:a16="http://schemas.microsoft.com/office/drawing/2014/main" id="{C0C982CF-86F4-8058-B30C-D6C25CF9BFD1}"/>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9890" name="AutoShape 1">
          <a:extLst>
            <a:ext uri="{FF2B5EF4-FFF2-40B4-BE49-F238E27FC236}">
              <a16:creationId xmlns:a16="http://schemas.microsoft.com/office/drawing/2014/main" id="{4EC3E954-E720-A6BB-4FB7-A8BE090197E2}"/>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31105" name="AutoShape 1">
          <a:extLst>
            <a:ext uri="{FF2B5EF4-FFF2-40B4-BE49-F238E27FC236}">
              <a16:creationId xmlns:a16="http://schemas.microsoft.com/office/drawing/2014/main" id="{F7B25F8C-A106-2A5F-3CD6-9D835DDA46B3}"/>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361950</xdr:colOff>
      <xdr:row>18</xdr:row>
      <xdr:rowOff>38100</xdr:rowOff>
    </xdr:from>
    <xdr:to>
      <xdr:col>16</xdr:col>
      <xdr:colOff>19050</xdr:colOff>
      <xdr:row>18</xdr:row>
      <xdr:rowOff>228600</xdr:rowOff>
    </xdr:to>
    <xdr:sp macro="" textlink="">
      <xdr:nvSpPr>
        <xdr:cNvPr id="31106" name="AutoShape 6">
          <a:extLst>
            <a:ext uri="{FF2B5EF4-FFF2-40B4-BE49-F238E27FC236}">
              <a16:creationId xmlns:a16="http://schemas.microsoft.com/office/drawing/2014/main" id="{5D5C8B0F-2BA1-B70C-9435-AEC10B50143F}"/>
            </a:ext>
          </a:extLst>
        </xdr:cNvPr>
        <xdr:cNvSpPr>
          <a:spLocks noChangeArrowheads="1"/>
        </xdr:cNvSpPr>
      </xdr:nvSpPr>
      <xdr:spPr bwMode="auto">
        <a:xfrm>
          <a:off x="1895475" y="4400550"/>
          <a:ext cx="6924675" cy="190500"/>
        </a:xfrm>
        <a:prstGeom prst="roundRect">
          <a:avLst>
            <a:gd name="adj" fmla="val 16667"/>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76200</xdr:colOff>
      <xdr:row>19</xdr:row>
      <xdr:rowOff>0</xdr:rowOff>
    </xdr:from>
    <xdr:to>
      <xdr:col>7</xdr:col>
      <xdr:colOff>76200</xdr:colOff>
      <xdr:row>41</xdr:row>
      <xdr:rowOff>133350</xdr:rowOff>
    </xdr:to>
    <xdr:sp macro="" textlink="">
      <xdr:nvSpPr>
        <xdr:cNvPr id="31107" name="Line 7">
          <a:extLst>
            <a:ext uri="{FF2B5EF4-FFF2-40B4-BE49-F238E27FC236}">
              <a16:creationId xmlns:a16="http://schemas.microsoft.com/office/drawing/2014/main" id="{61A2E52E-53A3-5751-CE85-22677431623A}"/>
            </a:ext>
          </a:extLst>
        </xdr:cNvPr>
        <xdr:cNvSpPr>
          <a:spLocks noChangeShapeType="1"/>
        </xdr:cNvSpPr>
      </xdr:nvSpPr>
      <xdr:spPr bwMode="auto">
        <a:xfrm>
          <a:off x="4181475" y="4610100"/>
          <a:ext cx="0" cy="558165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41</xdr:row>
      <xdr:rowOff>114300</xdr:rowOff>
    </xdr:from>
    <xdr:to>
      <xdr:col>7</xdr:col>
      <xdr:colOff>76200</xdr:colOff>
      <xdr:row>41</xdr:row>
      <xdr:rowOff>114300</xdr:rowOff>
    </xdr:to>
    <xdr:sp macro="" textlink="">
      <xdr:nvSpPr>
        <xdr:cNvPr id="31108" name="Line 8">
          <a:extLst>
            <a:ext uri="{FF2B5EF4-FFF2-40B4-BE49-F238E27FC236}">
              <a16:creationId xmlns:a16="http://schemas.microsoft.com/office/drawing/2014/main" id="{66192A42-00C0-2DE2-7B06-9524FE70B365}"/>
            </a:ext>
          </a:extLst>
        </xdr:cNvPr>
        <xdr:cNvSpPr>
          <a:spLocks noChangeShapeType="1"/>
        </xdr:cNvSpPr>
      </xdr:nvSpPr>
      <xdr:spPr bwMode="auto">
        <a:xfrm flipH="1">
          <a:off x="3810000" y="10172700"/>
          <a:ext cx="37147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285750</xdr:colOff>
      <xdr:row>41</xdr:row>
      <xdr:rowOff>19050</xdr:rowOff>
    </xdr:from>
    <xdr:to>
      <xdr:col>6</xdr:col>
      <xdr:colOff>95250</xdr:colOff>
      <xdr:row>42</xdr:row>
      <xdr:rowOff>0</xdr:rowOff>
    </xdr:to>
    <xdr:sp macro="" textlink="">
      <xdr:nvSpPr>
        <xdr:cNvPr id="31109" name="Oval 9">
          <a:extLst>
            <a:ext uri="{FF2B5EF4-FFF2-40B4-BE49-F238E27FC236}">
              <a16:creationId xmlns:a16="http://schemas.microsoft.com/office/drawing/2014/main" id="{6C23817D-9B07-13C1-9832-DC507EE0A894}"/>
            </a:ext>
          </a:extLst>
        </xdr:cNvPr>
        <xdr:cNvSpPr>
          <a:spLocks noChangeArrowheads="1"/>
        </xdr:cNvSpPr>
      </xdr:nvSpPr>
      <xdr:spPr bwMode="auto">
        <a:xfrm>
          <a:off x="3333750" y="10077450"/>
          <a:ext cx="533400" cy="228600"/>
        </a:xfrm>
        <a:prstGeom prst="ellips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381000</xdr:colOff>
      <xdr:row>16</xdr:row>
      <xdr:rowOff>57150</xdr:rowOff>
    </xdr:from>
    <xdr:to>
      <xdr:col>16</xdr:col>
      <xdr:colOff>38100</xdr:colOff>
      <xdr:row>17</xdr:row>
      <xdr:rowOff>0</xdr:rowOff>
    </xdr:to>
    <xdr:sp macro="" textlink="">
      <xdr:nvSpPr>
        <xdr:cNvPr id="31110" name="AutoShape 10">
          <a:extLst>
            <a:ext uri="{FF2B5EF4-FFF2-40B4-BE49-F238E27FC236}">
              <a16:creationId xmlns:a16="http://schemas.microsoft.com/office/drawing/2014/main" id="{2B1D14C8-4618-BBDF-8289-0EE1167D34F1}"/>
            </a:ext>
          </a:extLst>
        </xdr:cNvPr>
        <xdr:cNvSpPr>
          <a:spLocks noChangeArrowheads="1"/>
        </xdr:cNvSpPr>
      </xdr:nvSpPr>
      <xdr:spPr bwMode="auto">
        <a:xfrm>
          <a:off x="1914525" y="3924300"/>
          <a:ext cx="6924675" cy="190500"/>
        </a:xfrm>
        <a:prstGeom prst="roundRect">
          <a:avLst>
            <a:gd name="adj" fmla="val 16667"/>
          </a:avLst>
        </a:prstGeom>
        <a:noFill/>
        <a:ln w="381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114300</xdr:colOff>
      <xdr:row>17</xdr:row>
      <xdr:rowOff>0</xdr:rowOff>
    </xdr:from>
    <xdr:to>
      <xdr:col>12</xdr:col>
      <xdr:colOff>114300</xdr:colOff>
      <xdr:row>42</xdr:row>
      <xdr:rowOff>95250</xdr:rowOff>
    </xdr:to>
    <xdr:sp macro="" textlink="">
      <xdr:nvSpPr>
        <xdr:cNvPr id="31111" name="Line 11">
          <a:extLst>
            <a:ext uri="{FF2B5EF4-FFF2-40B4-BE49-F238E27FC236}">
              <a16:creationId xmlns:a16="http://schemas.microsoft.com/office/drawing/2014/main" id="{DA7324BA-7B62-B746-62D7-91BDF03DAFFC}"/>
            </a:ext>
          </a:extLst>
        </xdr:cNvPr>
        <xdr:cNvSpPr>
          <a:spLocks noChangeShapeType="1"/>
        </xdr:cNvSpPr>
      </xdr:nvSpPr>
      <xdr:spPr bwMode="auto">
        <a:xfrm>
          <a:off x="6734175" y="4114800"/>
          <a:ext cx="0" cy="6286500"/>
        </a:xfrm>
        <a:prstGeom prst="line">
          <a:avLst/>
        </a:prstGeom>
        <a:noFill/>
        <a:ln w="381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38100</xdr:colOff>
      <xdr:row>42</xdr:row>
      <xdr:rowOff>114300</xdr:rowOff>
    </xdr:from>
    <xdr:to>
      <xdr:col>12</xdr:col>
      <xdr:colOff>123825</xdr:colOff>
      <xdr:row>42</xdr:row>
      <xdr:rowOff>114300</xdr:rowOff>
    </xdr:to>
    <xdr:sp macro="" textlink="">
      <xdr:nvSpPr>
        <xdr:cNvPr id="31112" name="Line 12">
          <a:extLst>
            <a:ext uri="{FF2B5EF4-FFF2-40B4-BE49-F238E27FC236}">
              <a16:creationId xmlns:a16="http://schemas.microsoft.com/office/drawing/2014/main" id="{8EC52A6A-E853-5BCE-A8AE-A1FB40F043A2}"/>
            </a:ext>
          </a:extLst>
        </xdr:cNvPr>
        <xdr:cNvSpPr>
          <a:spLocks noChangeShapeType="1"/>
        </xdr:cNvSpPr>
      </xdr:nvSpPr>
      <xdr:spPr bwMode="auto">
        <a:xfrm flipH="1">
          <a:off x="6324600" y="10420350"/>
          <a:ext cx="419100" cy="0"/>
        </a:xfrm>
        <a:prstGeom prst="line">
          <a:avLst/>
        </a:prstGeom>
        <a:noFill/>
        <a:ln w="381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285750</xdr:colOff>
      <xdr:row>42</xdr:row>
      <xdr:rowOff>19050</xdr:rowOff>
    </xdr:from>
    <xdr:to>
      <xdr:col>11</xdr:col>
      <xdr:colOff>95250</xdr:colOff>
      <xdr:row>43</xdr:row>
      <xdr:rowOff>0</xdr:rowOff>
    </xdr:to>
    <xdr:sp macro="" textlink="">
      <xdr:nvSpPr>
        <xdr:cNvPr id="31113" name="Oval 13">
          <a:extLst>
            <a:ext uri="{FF2B5EF4-FFF2-40B4-BE49-F238E27FC236}">
              <a16:creationId xmlns:a16="http://schemas.microsoft.com/office/drawing/2014/main" id="{7BE01787-AF03-98EB-32EA-7052E39A7C65}"/>
            </a:ext>
          </a:extLst>
        </xdr:cNvPr>
        <xdr:cNvSpPr>
          <a:spLocks noChangeArrowheads="1"/>
        </xdr:cNvSpPr>
      </xdr:nvSpPr>
      <xdr:spPr bwMode="auto">
        <a:xfrm>
          <a:off x="5848350" y="10325100"/>
          <a:ext cx="533400" cy="228600"/>
        </a:xfrm>
        <a:prstGeom prst="ellipse">
          <a:avLst/>
        </a:prstGeom>
        <a:noFill/>
        <a:ln w="381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285750</xdr:colOff>
      <xdr:row>44</xdr:row>
      <xdr:rowOff>19050</xdr:rowOff>
    </xdr:from>
    <xdr:to>
      <xdr:col>4</xdr:col>
      <xdr:colOff>95250</xdr:colOff>
      <xdr:row>45</xdr:row>
      <xdr:rowOff>0</xdr:rowOff>
    </xdr:to>
    <xdr:sp macro="" textlink="">
      <xdr:nvSpPr>
        <xdr:cNvPr id="31114" name="Oval 14">
          <a:extLst>
            <a:ext uri="{FF2B5EF4-FFF2-40B4-BE49-F238E27FC236}">
              <a16:creationId xmlns:a16="http://schemas.microsoft.com/office/drawing/2014/main" id="{E5476E08-C5D8-C7AA-126A-66E74765DE35}"/>
            </a:ext>
          </a:extLst>
        </xdr:cNvPr>
        <xdr:cNvSpPr>
          <a:spLocks noChangeArrowheads="1"/>
        </xdr:cNvSpPr>
      </xdr:nvSpPr>
      <xdr:spPr bwMode="auto">
        <a:xfrm>
          <a:off x="1819275" y="10820400"/>
          <a:ext cx="533400" cy="228600"/>
        </a:xfrm>
        <a:prstGeom prst="ellipse">
          <a:avLst/>
        </a:prstGeom>
        <a:noFill/>
        <a:ln w="38100">
          <a:solidFill>
            <a:srgbClr xmlns:mc="http://schemas.openxmlformats.org/markup-compatibility/2006" xmlns:a14="http://schemas.microsoft.com/office/drawing/2010/main" val="FF00FF" mc:Ignorable="a14" a14:legacySpreadsheetColorIndex="1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533400</xdr:colOff>
      <xdr:row>11</xdr:row>
      <xdr:rowOff>38100</xdr:rowOff>
    </xdr:from>
    <xdr:to>
      <xdr:col>16</xdr:col>
      <xdr:colOff>57150</xdr:colOff>
      <xdr:row>11</xdr:row>
      <xdr:rowOff>228600</xdr:rowOff>
    </xdr:to>
    <xdr:sp macro="" textlink="">
      <xdr:nvSpPr>
        <xdr:cNvPr id="31115" name="AutoShape 15">
          <a:extLst>
            <a:ext uri="{FF2B5EF4-FFF2-40B4-BE49-F238E27FC236}">
              <a16:creationId xmlns:a16="http://schemas.microsoft.com/office/drawing/2014/main" id="{521B7E88-E8AC-5291-5060-89E322616B1D}"/>
            </a:ext>
          </a:extLst>
        </xdr:cNvPr>
        <xdr:cNvSpPr>
          <a:spLocks noChangeArrowheads="1"/>
        </xdr:cNvSpPr>
      </xdr:nvSpPr>
      <xdr:spPr bwMode="auto">
        <a:xfrm>
          <a:off x="1447800" y="2667000"/>
          <a:ext cx="7410450" cy="190500"/>
        </a:xfrm>
        <a:prstGeom prst="roundRect">
          <a:avLst>
            <a:gd name="adj" fmla="val 16667"/>
          </a:avLst>
        </a:prstGeom>
        <a:noFill/>
        <a:ln w="38100">
          <a:solidFill>
            <a:srgbClr xmlns:mc="http://schemas.openxmlformats.org/markup-compatibility/2006" xmlns:a14="http://schemas.microsoft.com/office/drawing/2010/main" val="FF00FF" mc:Ignorable="a14" a14:legacySpreadsheetColorIndex="1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133350</xdr:colOff>
      <xdr:row>11</xdr:row>
      <xdr:rowOff>228600</xdr:rowOff>
    </xdr:from>
    <xdr:to>
      <xdr:col>3</xdr:col>
      <xdr:colOff>133350</xdr:colOff>
      <xdr:row>41</xdr:row>
      <xdr:rowOff>76200</xdr:rowOff>
    </xdr:to>
    <xdr:sp macro="" textlink="">
      <xdr:nvSpPr>
        <xdr:cNvPr id="31116" name="Line 16">
          <a:extLst>
            <a:ext uri="{FF2B5EF4-FFF2-40B4-BE49-F238E27FC236}">
              <a16:creationId xmlns:a16="http://schemas.microsoft.com/office/drawing/2014/main" id="{2ECFD26B-2B26-2855-40DA-2BF4618DEA1A}"/>
            </a:ext>
          </a:extLst>
        </xdr:cNvPr>
        <xdr:cNvSpPr>
          <a:spLocks noChangeShapeType="1"/>
        </xdr:cNvSpPr>
      </xdr:nvSpPr>
      <xdr:spPr bwMode="auto">
        <a:xfrm>
          <a:off x="1666875" y="2857500"/>
          <a:ext cx="0" cy="7277100"/>
        </a:xfrm>
        <a:prstGeom prst="line">
          <a:avLst/>
        </a:prstGeom>
        <a:noFill/>
        <a:ln w="38100">
          <a:solidFill>
            <a:srgbClr xmlns:mc="http://schemas.openxmlformats.org/markup-compatibility/2006" xmlns:a14="http://schemas.microsoft.com/office/drawing/2010/main" val="FF00FF" mc:Ignorable="a14" a14:legacySpreadsheetColorIndex="1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41</xdr:row>
      <xdr:rowOff>57150</xdr:rowOff>
    </xdr:from>
    <xdr:to>
      <xdr:col>3</xdr:col>
      <xdr:colOff>352425</xdr:colOff>
      <xdr:row>44</xdr:row>
      <xdr:rowOff>38100</xdr:rowOff>
    </xdr:to>
    <xdr:sp macro="" textlink="">
      <xdr:nvSpPr>
        <xdr:cNvPr id="31117" name="Line 17">
          <a:extLst>
            <a:ext uri="{FF2B5EF4-FFF2-40B4-BE49-F238E27FC236}">
              <a16:creationId xmlns:a16="http://schemas.microsoft.com/office/drawing/2014/main" id="{2CC478F6-CFA8-1221-3275-073F3EBA2DBC}"/>
            </a:ext>
          </a:extLst>
        </xdr:cNvPr>
        <xdr:cNvSpPr>
          <a:spLocks noChangeShapeType="1"/>
        </xdr:cNvSpPr>
      </xdr:nvSpPr>
      <xdr:spPr bwMode="auto">
        <a:xfrm>
          <a:off x="1657350" y="10115550"/>
          <a:ext cx="228600" cy="723900"/>
        </a:xfrm>
        <a:prstGeom prst="line">
          <a:avLst/>
        </a:prstGeom>
        <a:noFill/>
        <a:ln w="38100">
          <a:solidFill>
            <a:srgbClr xmlns:mc="http://schemas.openxmlformats.org/markup-compatibility/2006" xmlns:a14="http://schemas.microsoft.com/office/drawing/2010/main" val="FF00FF" mc:Ignorable="a14" a14:legacySpreadsheetColorIndex="1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409575</xdr:colOff>
      <xdr:row>12</xdr:row>
      <xdr:rowOff>57150</xdr:rowOff>
    </xdr:from>
    <xdr:to>
      <xdr:col>18</xdr:col>
      <xdr:colOff>114300</xdr:colOff>
      <xdr:row>13</xdr:row>
      <xdr:rowOff>0</xdr:rowOff>
    </xdr:to>
    <xdr:sp macro="" textlink="">
      <xdr:nvSpPr>
        <xdr:cNvPr id="31118" name="AutoShape 18">
          <a:extLst>
            <a:ext uri="{FF2B5EF4-FFF2-40B4-BE49-F238E27FC236}">
              <a16:creationId xmlns:a16="http://schemas.microsoft.com/office/drawing/2014/main" id="{B9B194E8-DB83-D07F-30DB-2C4E13E8B192}"/>
            </a:ext>
          </a:extLst>
        </xdr:cNvPr>
        <xdr:cNvSpPr>
          <a:spLocks noChangeArrowheads="1"/>
        </xdr:cNvSpPr>
      </xdr:nvSpPr>
      <xdr:spPr bwMode="auto">
        <a:xfrm>
          <a:off x="1943100" y="2933700"/>
          <a:ext cx="7639050" cy="190500"/>
        </a:xfrm>
        <a:prstGeom prst="roundRect">
          <a:avLst>
            <a:gd name="adj" fmla="val 16667"/>
          </a:avLst>
        </a:prstGeom>
        <a:noFill/>
        <a:ln w="381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95250</xdr:colOff>
      <xdr:row>13</xdr:row>
      <xdr:rowOff>28575</xdr:rowOff>
    </xdr:from>
    <xdr:to>
      <xdr:col>17</xdr:col>
      <xdr:colOff>104775</xdr:colOff>
      <xdr:row>43</xdr:row>
      <xdr:rowOff>95250</xdr:rowOff>
    </xdr:to>
    <xdr:sp macro="" textlink="">
      <xdr:nvSpPr>
        <xdr:cNvPr id="31119" name="Line 19">
          <a:extLst>
            <a:ext uri="{FF2B5EF4-FFF2-40B4-BE49-F238E27FC236}">
              <a16:creationId xmlns:a16="http://schemas.microsoft.com/office/drawing/2014/main" id="{E01BA765-FF07-B412-0CD2-D83693502BA8}"/>
            </a:ext>
          </a:extLst>
        </xdr:cNvPr>
        <xdr:cNvSpPr>
          <a:spLocks noChangeShapeType="1"/>
        </xdr:cNvSpPr>
      </xdr:nvSpPr>
      <xdr:spPr bwMode="auto">
        <a:xfrm flipH="1">
          <a:off x="9229725" y="3152775"/>
          <a:ext cx="9525" cy="7496175"/>
        </a:xfrm>
        <a:prstGeom prst="line">
          <a:avLst/>
        </a:prstGeom>
        <a:noFill/>
        <a:ln w="381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xdr:colOff>
      <xdr:row>43</xdr:row>
      <xdr:rowOff>114300</xdr:rowOff>
    </xdr:from>
    <xdr:to>
      <xdr:col>17</xdr:col>
      <xdr:colOff>133350</xdr:colOff>
      <xdr:row>43</xdr:row>
      <xdr:rowOff>114300</xdr:rowOff>
    </xdr:to>
    <xdr:sp macro="" textlink="">
      <xdr:nvSpPr>
        <xdr:cNvPr id="31120" name="Line 20">
          <a:extLst>
            <a:ext uri="{FF2B5EF4-FFF2-40B4-BE49-F238E27FC236}">
              <a16:creationId xmlns:a16="http://schemas.microsoft.com/office/drawing/2014/main" id="{FC20AE71-59F9-0CF3-6F5E-AC11ADB3C9FC}"/>
            </a:ext>
          </a:extLst>
        </xdr:cNvPr>
        <xdr:cNvSpPr>
          <a:spLocks noChangeShapeType="1"/>
        </xdr:cNvSpPr>
      </xdr:nvSpPr>
      <xdr:spPr bwMode="auto">
        <a:xfrm flipH="1">
          <a:off x="8820150" y="10668000"/>
          <a:ext cx="447675" cy="0"/>
        </a:xfrm>
        <a:prstGeom prst="line">
          <a:avLst/>
        </a:prstGeom>
        <a:noFill/>
        <a:ln w="38100">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43</xdr:row>
      <xdr:rowOff>19050</xdr:rowOff>
    </xdr:from>
    <xdr:to>
      <xdr:col>16</xdr:col>
      <xdr:colOff>76200</xdr:colOff>
      <xdr:row>44</xdr:row>
      <xdr:rowOff>0</xdr:rowOff>
    </xdr:to>
    <xdr:sp macro="" textlink="">
      <xdr:nvSpPr>
        <xdr:cNvPr id="31121" name="Oval 21">
          <a:extLst>
            <a:ext uri="{FF2B5EF4-FFF2-40B4-BE49-F238E27FC236}">
              <a16:creationId xmlns:a16="http://schemas.microsoft.com/office/drawing/2014/main" id="{96F70601-3C09-85E3-8572-BE58825EA5A6}"/>
            </a:ext>
          </a:extLst>
        </xdr:cNvPr>
        <xdr:cNvSpPr>
          <a:spLocks noChangeArrowheads="1"/>
        </xdr:cNvSpPr>
      </xdr:nvSpPr>
      <xdr:spPr bwMode="auto">
        <a:xfrm>
          <a:off x="8343900" y="10572750"/>
          <a:ext cx="533400" cy="228600"/>
        </a:xfrm>
        <a:prstGeom prst="ellipse">
          <a:avLst/>
        </a:prstGeom>
        <a:noFill/>
        <a:ln w="381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222250</xdr:colOff>
      <xdr:row>23</xdr:row>
      <xdr:rowOff>57150</xdr:rowOff>
    </xdr:from>
    <xdr:to>
      <xdr:col>13</xdr:col>
      <xdr:colOff>222250</xdr:colOff>
      <xdr:row>27</xdr:row>
      <xdr:rowOff>114300</xdr:rowOff>
    </xdr:to>
    <xdr:sp macro="" textlink="">
      <xdr:nvSpPr>
        <xdr:cNvPr id="30742" name="AutoShape 22">
          <a:extLst>
            <a:ext uri="{FF2B5EF4-FFF2-40B4-BE49-F238E27FC236}">
              <a16:creationId xmlns:a16="http://schemas.microsoft.com/office/drawing/2014/main" id="{433362FA-969E-4506-92A4-73810D55C4EA}"/>
            </a:ext>
          </a:extLst>
        </xdr:cNvPr>
        <xdr:cNvSpPr>
          <a:spLocks noChangeArrowheads="1"/>
        </xdr:cNvSpPr>
      </xdr:nvSpPr>
      <xdr:spPr bwMode="auto">
        <a:xfrm>
          <a:off x="3257550" y="5657850"/>
          <a:ext cx="3914775" cy="10477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6600" mc:Ignorable="a14" a14:legacySpreadsheetColorIndex="53"/>
          </a:solidFill>
          <a:prstDash val="sysDot"/>
          <a:round/>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COD負荷量最大</a:t>
          </a:r>
        </a:p>
        <a:p>
          <a:pPr algn="l" rtl="0">
            <a:lnSpc>
              <a:spcPts val="1100"/>
            </a:lnSpc>
            <a:defRPr sz="1000"/>
          </a:pPr>
          <a:r>
            <a:rPr lang="ja-JP" altLang="en-US" sz="900" b="0" i="0" u="none" strike="noStrike" baseline="0">
              <a:solidFill>
                <a:srgbClr val="000000"/>
              </a:solidFill>
              <a:latin typeface="ＭＳ Ｐゴシック"/>
              <a:ea typeface="ＭＳ Ｐゴシック"/>
            </a:rPr>
            <a:t>　T-N負荷量最大　　　　　</a:t>
          </a:r>
        </a:p>
        <a:p>
          <a:pPr algn="l" rtl="0">
            <a:lnSpc>
              <a:spcPts val="1100"/>
            </a:lnSpc>
            <a:defRPr sz="1000"/>
          </a:pPr>
          <a:r>
            <a:rPr lang="ja-JP" altLang="en-US" sz="900" b="0" i="0" u="none" strike="noStrike" baseline="0">
              <a:solidFill>
                <a:srgbClr val="000000"/>
              </a:solidFill>
              <a:latin typeface="ＭＳ Ｐゴシック"/>
              <a:ea typeface="ＭＳ Ｐゴシック"/>
            </a:rPr>
            <a:t>　　　　　　　　　　　　　　　　　これらの最大値を記録した日の他の値を転記する。</a:t>
          </a:r>
        </a:p>
        <a:p>
          <a:pPr algn="l" rtl="0">
            <a:lnSpc>
              <a:spcPts val="1100"/>
            </a:lnSpc>
            <a:defRPr sz="1000"/>
          </a:pPr>
          <a:r>
            <a:rPr lang="ja-JP" altLang="en-US" sz="900" b="0" i="0" u="none" strike="noStrike" baseline="0">
              <a:solidFill>
                <a:srgbClr val="000000"/>
              </a:solidFill>
              <a:latin typeface="ＭＳ Ｐゴシック"/>
              <a:ea typeface="ＭＳ Ｐゴシック"/>
            </a:rPr>
            <a:t>　T-P負荷量最大</a:t>
          </a:r>
        </a:p>
        <a:p>
          <a:pPr algn="l" rtl="0">
            <a:lnSpc>
              <a:spcPts val="1100"/>
            </a:lnSpc>
            <a:defRPr sz="1000"/>
          </a:pPr>
          <a:r>
            <a:rPr lang="ja-JP" altLang="en-US" sz="900" b="0" i="0" u="none" strike="noStrike" baseline="0">
              <a:solidFill>
                <a:srgbClr val="000000"/>
              </a:solidFill>
              <a:latin typeface="ＭＳ Ｐゴシック"/>
              <a:ea typeface="ＭＳ Ｐゴシック"/>
            </a:rPr>
            <a:t>　排水量最大</a:t>
          </a:r>
        </a:p>
      </xdr:txBody>
    </xdr:sp>
    <xdr:clientData/>
  </xdr:twoCellAnchor>
  <xdr:twoCellAnchor>
    <xdr:from>
      <xdr:col>7</xdr:col>
      <xdr:colOff>228600</xdr:colOff>
      <xdr:row>23</xdr:row>
      <xdr:rowOff>238125</xdr:rowOff>
    </xdr:from>
    <xdr:to>
      <xdr:col>7</xdr:col>
      <xdr:colOff>304800</xdr:colOff>
      <xdr:row>26</xdr:row>
      <xdr:rowOff>180975</xdr:rowOff>
    </xdr:to>
    <xdr:sp macro="" textlink="">
      <xdr:nvSpPr>
        <xdr:cNvPr id="31123" name="AutoShape 23">
          <a:extLst>
            <a:ext uri="{FF2B5EF4-FFF2-40B4-BE49-F238E27FC236}">
              <a16:creationId xmlns:a16="http://schemas.microsoft.com/office/drawing/2014/main" id="{0C1C3FB9-6B6F-6D6B-4192-6F912B3D54D6}"/>
            </a:ext>
          </a:extLst>
        </xdr:cNvPr>
        <xdr:cNvSpPr>
          <a:spLocks/>
        </xdr:cNvSpPr>
      </xdr:nvSpPr>
      <xdr:spPr bwMode="auto">
        <a:xfrm>
          <a:off x="4333875" y="5838825"/>
          <a:ext cx="76200" cy="685800"/>
        </a:xfrm>
        <a:prstGeom prst="rightBrace">
          <a:avLst>
            <a:gd name="adj1" fmla="val 7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190500</xdr:colOff>
      <xdr:row>27</xdr:row>
      <xdr:rowOff>0</xdr:rowOff>
    </xdr:from>
    <xdr:to>
      <xdr:col>5</xdr:col>
      <xdr:colOff>200025</xdr:colOff>
      <xdr:row>30</xdr:row>
      <xdr:rowOff>38100</xdr:rowOff>
    </xdr:to>
    <xdr:sp macro="" textlink="">
      <xdr:nvSpPr>
        <xdr:cNvPr id="31124" name="Line 27">
          <a:extLst>
            <a:ext uri="{FF2B5EF4-FFF2-40B4-BE49-F238E27FC236}">
              <a16:creationId xmlns:a16="http://schemas.microsoft.com/office/drawing/2014/main" id="{E26CC82F-811C-83BC-F393-9386C3AC1BB6}"/>
            </a:ext>
          </a:extLst>
        </xdr:cNvPr>
        <xdr:cNvSpPr>
          <a:spLocks noChangeShapeType="1"/>
        </xdr:cNvSpPr>
      </xdr:nvSpPr>
      <xdr:spPr bwMode="auto">
        <a:xfrm flipH="1">
          <a:off x="1724025" y="6591300"/>
          <a:ext cx="1524000" cy="781050"/>
        </a:xfrm>
        <a:prstGeom prst="line">
          <a:avLst/>
        </a:prstGeom>
        <a:noFill/>
        <a:ln w="38100">
          <a:solidFill>
            <a:srgbClr xmlns:mc="http://schemas.openxmlformats.org/markup-compatibility/2006" xmlns:a14="http://schemas.microsoft.com/office/drawing/2010/main" val="FF6600" mc:Ignorable="a14" a14:legacySpreadsheetColorIndex="53"/>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209550</xdr:colOff>
      <xdr:row>27</xdr:row>
      <xdr:rowOff>9525</xdr:rowOff>
    </xdr:from>
    <xdr:to>
      <xdr:col>17</xdr:col>
      <xdr:colOff>57150</xdr:colOff>
      <xdr:row>31</xdr:row>
      <xdr:rowOff>95250</xdr:rowOff>
    </xdr:to>
    <xdr:sp macro="" textlink="">
      <xdr:nvSpPr>
        <xdr:cNvPr id="31125" name="Line 28">
          <a:extLst>
            <a:ext uri="{FF2B5EF4-FFF2-40B4-BE49-F238E27FC236}">
              <a16:creationId xmlns:a16="http://schemas.microsoft.com/office/drawing/2014/main" id="{362D1F57-F0FF-B71C-82C7-352ADDC687E2}"/>
            </a:ext>
          </a:extLst>
        </xdr:cNvPr>
        <xdr:cNvSpPr>
          <a:spLocks noChangeShapeType="1"/>
        </xdr:cNvSpPr>
      </xdr:nvSpPr>
      <xdr:spPr bwMode="auto">
        <a:xfrm>
          <a:off x="7162800" y="6600825"/>
          <a:ext cx="2028825" cy="1076325"/>
        </a:xfrm>
        <a:prstGeom prst="line">
          <a:avLst/>
        </a:prstGeom>
        <a:noFill/>
        <a:ln w="38100">
          <a:solidFill>
            <a:srgbClr xmlns:mc="http://schemas.openxmlformats.org/markup-compatibility/2006" xmlns:a14="http://schemas.microsoft.com/office/drawing/2010/main" val="FF6600" mc:Ignorable="a14" a14:legacySpreadsheetColorIndex="53"/>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466725</xdr:colOff>
      <xdr:row>27</xdr:row>
      <xdr:rowOff>114300</xdr:rowOff>
    </xdr:from>
    <xdr:to>
      <xdr:col>7</xdr:col>
      <xdr:colOff>9525</xdr:colOff>
      <xdr:row>31</xdr:row>
      <xdr:rowOff>238125</xdr:rowOff>
    </xdr:to>
    <xdr:sp macro="" textlink="">
      <xdr:nvSpPr>
        <xdr:cNvPr id="31126" name="Line 29">
          <a:extLst>
            <a:ext uri="{FF2B5EF4-FFF2-40B4-BE49-F238E27FC236}">
              <a16:creationId xmlns:a16="http://schemas.microsoft.com/office/drawing/2014/main" id="{98737377-5FCC-7A3D-6525-2CDF275DB9F6}"/>
            </a:ext>
          </a:extLst>
        </xdr:cNvPr>
        <xdr:cNvSpPr>
          <a:spLocks noChangeShapeType="1"/>
        </xdr:cNvSpPr>
      </xdr:nvSpPr>
      <xdr:spPr bwMode="auto">
        <a:xfrm>
          <a:off x="3514725" y="6705600"/>
          <a:ext cx="600075" cy="1114425"/>
        </a:xfrm>
        <a:prstGeom prst="line">
          <a:avLst/>
        </a:prstGeom>
        <a:noFill/>
        <a:ln w="38100">
          <a:solidFill>
            <a:srgbClr xmlns:mc="http://schemas.openxmlformats.org/markup-compatibility/2006" xmlns:a14="http://schemas.microsoft.com/office/drawing/2010/main" val="FF6600" mc:Ignorable="a14" a14:legacySpreadsheetColorIndex="53"/>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133350</xdr:colOff>
      <xdr:row>27</xdr:row>
      <xdr:rowOff>133350</xdr:rowOff>
    </xdr:from>
    <xdr:to>
      <xdr:col>13</xdr:col>
      <xdr:colOff>28575</xdr:colOff>
      <xdr:row>31</xdr:row>
      <xdr:rowOff>228600</xdr:rowOff>
    </xdr:to>
    <xdr:sp macro="" textlink="">
      <xdr:nvSpPr>
        <xdr:cNvPr id="31127" name="Line 30">
          <a:extLst>
            <a:ext uri="{FF2B5EF4-FFF2-40B4-BE49-F238E27FC236}">
              <a16:creationId xmlns:a16="http://schemas.microsoft.com/office/drawing/2014/main" id="{77B25435-8F9E-166F-7FD8-4CB3F660F14C}"/>
            </a:ext>
          </a:extLst>
        </xdr:cNvPr>
        <xdr:cNvSpPr>
          <a:spLocks noChangeShapeType="1"/>
        </xdr:cNvSpPr>
      </xdr:nvSpPr>
      <xdr:spPr bwMode="auto">
        <a:xfrm flipH="1">
          <a:off x="6753225" y="6724650"/>
          <a:ext cx="228600" cy="1085850"/>
        </a:xfrm>
        <a:prstGeom prst="line">
          <a:avLst/>
        </a:prstGeom>
        <a:noFill/>
        <a:ln w="38100">
          <a:solidFill>
            <a:srgbClr xmlns:mc="http://schemas.openxmlformats.org/markup-compatibility/2006" xmlns:a14="http://schemas.microsoft.com/office/drawing/2010/main" val="FF6600" mc:Ignorable="a14" a14:legacySpreadsheetColorIndex="53"/>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685800</xdr:colOff>
      <xdr:row>34</xdr:row>
      <xdr:rowOff>3175</xdr:rowOff>
    </xdr:from>
    <xdr:to>
      <xdr:col>24</xdr:col>
      <xdr:colOff>22243</xdr:colOff>
      <xdr:row>36</xdr:row>
      <xdr:rowOff>235057</xdr:rowOff>
    </xdr:to>
    <xdr:sp macro="" textlink="">
      <xdr:nvSpPr>
        <xdr:cNvPr id="30751" name="AutoShape 31">
          <a:extLst>
            <a:ext uri="{FF2B5EF4-FFF2-40B4-BE49-F238E27FC236}">
              <a16:creationId xmlns:a16="http://schemas.microsoft.com/office/drawing/2014/main" id="{5235CAD1-17C5-46B9-9738-C5458E3E8EEF}"/>
            </a:ext>
          </a:extLst>
        </xdr:cNvPr>
        <xdr:cNvSpPr>
          <a:spLocks noChangeArrowheads="1"/>
        </xdr:cNvSpPr>
      </xdr:nvSpPr>
      <xdr:spPr bwMode="auto">
        <a:xfrm>
          <a:off x="11210925" y="8315325"/>
          <a:ext cx="2800350" cy="7429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欠測が出た場合等、測定すべき日に測定ができなかった場合、その日にち及び測定できなかった理由等を記載すること。</a:t>
          </a:r>
        </a:p>
      </xdr:txBody>
    </xdr:sp>
    <xdr:clientData/>
  </xdr:twoCellAnchor>
  <xdr:twoCellAnchor>
    <xdr:from>
      <xdr:col>22</xdr:col>
      <xdr:colOff>57150</xdr:colOff>
      <xdr:row>6</xdr:row>
      <xdr:rowOff>0</xdr:rowOff>
    </xdr:from>
    <xdr:to>
      <xdr:col>24</xdr:col>
      <xdr:colOff>752475</xdr:colOff>
      <xdr:row>6</xdr:row>
      <xdr:rowOff>219075</xdr:rowOff>
    </xdr:to>
    <xdr:sp macro="" textlink="">
      <xdr:nvSpPr>
        <xdr:cNvPr id="31129" name="AutoShape 32">
          <a:extLst>
            <a:ext uri="{FF2B5EF4-FFF2-40B4-BE49-F238E27FC236}">
              <a16:creationId xmlns:a16="http://schemas.microsoft.com/office/drawing/2014/main" id="{F3232727-459B-5ACB-5C6D-2D05116C9767}"/>
            </a:ext>
          </a:extLst>
        </xdr:cNvPr>
        <xdr:cNvSpPr>
          <a:spLocks noChangeArrowheads="1"/>
        </xdr:cNvSpPr>
      </xdr:nvSpPr>
      <xdr:spPr bwMode="auto">
        <a:xfrm>
          <a:off x="12458700" y="1390650"/>
          <a:ext cx="2295525" cy="219075"/>
        </a:xfrm>
        <a:prstGeom prst="roundRect">
          <a:avLst>
            <a:gd name="adj" fmla="val 16667"/>
          </a:avLst>
        </a:prstGeom>
        <a:noFill/>
        <a:ln w="38100">
          <a:solidFill>
            <a:srgbClr xmlns:mc="http://schemas.openxmlformats.org/markup-compatibility/2006" xmlns:a14="http://schemas.microsoft.com/office/drawing/2010/main" val="FF6600" mc:Ignorable="a14" a14:legacySpreadsheetColorIndex="5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152400</xdr:colOff>
      <xdr:row>5</xdr:row>
      <xdr:rowOff>161925</xdr:rowOff>
    </xdr:from>
    <xdr:to>
      <xdr:col>22</xdr:col>
      <xdr:colOff>9525</xdr:colOff>
      <xdr:row>6</xdr:row>
      <xdr:rowOff>95250</xdr:rowOff>
    </xdr:to>
    <xdr:sp macro="" textlink="">
      <xdr:nvSpPr>
        <xdr:cNvPr id="31130" name="Line 33">
          <a:extLst>
            <a:ext uri="{FF2B5EF4-FFF2-40B4-BE49-F238E27FC236}">
              <a16:creationId xmlns:a16="http://schemas.microsoft.com/office/drawing/2014/main" id="{78B5261B-357D-0791-5F32-FD3C350D63E7}"/>
            </a:ext>
          </a:extLst>
        </xdr:cNvPr>
        <xdr:cNvSpPr>
          <a:spLocks noChangeShapeType="1"/>
        </xdr:cNvSpPr>
      </xdr:nvSpPr>
      <xdr:spPr bwMode="auto">
        <a:xfrm>
          <a:off x="10677525" y="1304925"/>
          <a:ext cx="1733550" cy="180975"/>
        </a:xfrm>
        <a:prstGeom prst="line">
          <a:avLst/>
        </a:prstGeom>
        <a:noFill/>
        <a:ln w="2540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342900</xdr:colOff>
      <xdr:row>4</xdr:row>
      <xdr:rowOff>57150</xdr:rowOff>
    </xdr:from>
    <xdr:to>
      <xdr:col>20</xdr:col>
      <xdr:colOff>149230</xdr:colOff>
      <xdr:row>6</xdr:row>
      <xdr:rowOff>28472</xdr:rowOff>
    </xdr:to>
    <xdr:sp macro="" textlink="">
      <xdr:nvSpPr>
        <xdr:cNvPr id="30754" name="AutoShape 34">
          <a:extLst>
            <a:ext uri="{FF2B5EF4-FFF2-40B4-BE49-F238E27FC236}">
              <a16:creationId xmlns:a16="http://schemas.microsoft.com/office/drawing/2014/main" id="{667D808D-1CC9-4F77-AE6A-079C90A79A71}"/>
            </a:ext>
          </a:extLst>
        </xdr:cNvPr>
        <xdr:cNvSpPr>
          <a:spLocks noChangeArrowheads="1"/>
        </xdr:cNvSpPr>
      </xdr:nvSpPr>
      <xdr:spPr bwMode="auto">
        <a:xfrm>
          <a:off x="8420100" y="1047750"/>
          <a:ext cx="2257425" cy="3714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6600" mc:Ignorable="a14" a14:legacySpreadsheetColorIndex="53"/>
          </a:solidFill>
          <a:prstDash val="sysDot"/>
          <a:round/>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県が通知した総量規制基準値を記入する</a:t>
          </a:r>
        </a:p>
      </xdr:txBody>
    </xdr:sp>
    <xdr:clientData/>
  </xdr:twoCellAnchor>
  <xdr:twoCellAnchor>
    <xdr:from>
      <xdr:col>5</xdr:col>
      <xdr:colOff>638175</xdr:colOff>
      <xdr:row>5</xdr:row>
      <xdr:rowOff>104775</xdr:rowOff>
    </xdr:from>
    <xdr:to>
      <xdr:col>9</xdr:col>
      <xdr:colOff>285750</xdr:colOff>
      <xdr:row>17</xdr:row>
      <xdr:rowOff>238125</xdr:rowOff>
    </xdr:to>
    <xdr:sp macro="" textlink="">
      <xdr:nvSpPr>
        <xdr:cNvPr id="31132" name="Line 35">
          <a:extLst>
            <a:ext uri="{FF2B5EF4-FFF2-40B4-BE49-F238E27FC236}">
              <a16:creationId xmlns:a16="http://schemas.microsoft.com/office/drawing/2014/main" id="{5418C722-4756-493F-12E9-7127F286FB4A}"/>
            </a:ext>
          </a:extLst>
        </xdr:cNvPr>
        <xdr:cNvSpPr>
          <a:spLocks noChangeShapeType="1"/>
        </xdr:cNvSpPr>
      </xdr:nvSpPr>
      <xdr:spPr bwMode="auto">
        <a:xfrm flipH="1">
          <a:off x="3686175" y="1247775"/>
          <a:ext cx="1371600" cy="31051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285750</xdr:colOff>
      <xdr:row>3</xdr:row>
      <xdr:rowOff>200025</xdr:rowOff>
    </xdr:from>
    <xdr:to>
      <xdr:col>14</xdr:col>
      <xdr:colOff>142875</xdr:colOff>
      <xdr:row>5</xdr:row>
      <xdr:rowOff>171502</xdr:rowOff>
    </xdr:to>
    <xdr:sp macro="" textlink="">
      <xdr:nvSpPr>
        <xdr:cNvPr id="30756" name="AutoShape 36">
          <a:extLst>
            <a:ext uri="{FF2B5EF4-FFF2-40B4-BE49-F238E27FC236}">
              <a16:creationId xmlns:a16="http://schemas.microsoft.com/office/drawing/2014/main" id="{67F6BEF8-6961-4F5A-B3E2-BA4B4027A00E}"/>
            </a:ext>
          </a:extLst>
        </xdr:cNvPr>
        <xdr:cNvSpPr>
          <a:spLocks noChangeArrowheads="1"/>
        </xdr:cNvSpPr>
      </xdr:nvSpPr>
      <xdr:spPr bwMode="auto">
        <a:xfrm>
          <a:off x="5057775" y="942975"/>
          <a:ext cx="2371725" cy="3714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prstDash val="sysDot"/>
          <a:round/>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総量規制基準値を超過するとセルが赤くなる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269" name="AutoShape 1">
          <a:extLst>
            <a:ext uri="{FF2B5EF4-FFF2-40B4-BE49-F238E27FC236}">
              <a16:creationId xmlns:a16="http://schemas.microsoft.com/office/drawing/2014/main" id="{52CD33B1-10BB-1021-84FB-61CD1ACDD568}"/>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69651" name="AutoShape 1">
          <a:extLst>
            <a:ext uri="{FF2B5EF4-FFF2-40B4-BE49-F238E27FC236}">
              <a16:creationId xmlns:a16="http://schemas.microsoft.com/office/drawing/2014/main" id="{E435FB00-109B-5074-EB18-4F8431474889}"/>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0674" name="AutoShape 1">
          <a:extLst>
            <a:ext uri="{FF2B5EF4-FFF2-40B4-BE49-F238E27FC236}">
              <a16:creationId xmlns:a16="http://schemas.microsoft.com/office/drawing/2014/main" id="{90BD6F42-3BBD-7047-8121-6ACD45A0B995}"/>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1698" name="AutoShape 1">
          <a:extLst>
            <a:ext uri="{FF2B5EF4-FFF2-40B4-BE49-F238E27FC236}">
              <a16:creationId xmlns:a16="http://schemas.microsoft.com/office/drawing/2014/main" id="{50F24A24-9F6E-0D6B-F9F3-A1DBE5F85618}"/>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2722" name="AutoShape 1">
          <a:extLst>
            <a:ext uri="{FF2B5EF4-FFF2-40B4-BE49-F238E27FC236}">
              <a16:creationId xmlns:a16="http://schemas.microsoft.com/office/drawing/2014/main" id="{3C9EB071-B5EA-ADA1-36F2-ADF828EAB088}"/>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3746" name="AutoShape 1">
          <a:extLst>
            <a:ext uri="{FF2B5EF4-FFF2-40B4-BE49-F238E27FC236}">
              <a16:creationId xmlns:a16="http://schemas.microsoft.com/office/drawing/2014/main" id="{BBC89115-794E-1E80-B066-66DA232ED11B}"/>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295275</xdr:colOff>
      <xdr:row>1</xdr:row>
      <xdr:rowOff>114300</xdr:rowOff>
    </xdr:from>
    <xdr:to>
      <xdr:col>5</xdr:col>
      <xdr:colOff>419100</xdr:colOff>
      <xdr:row>3</xdr:row>
      <xdr:rowOff>85725</xdr:rowOff>
    </xdr:to>
    <xdr:sp macro="" textlink="">
      <xdr:nvSpPr>
        <xdr:cNvPr id="74770" name="AutoShape 1">
          <a:extLst>
            <a:ext uri="{FF2B5EF4-FFF2-40B4-BE49-F238E27FC236}">
              <a16:creationId xmlns:a16="http://schemas.microsoft.com/office/drawing/2014/main" id="{5CE59562-E8BC-D4BA-C23A-680E3AE89B3B}"/>
            </a:ext>
          </a:extLst>
        </xdr:cNvPr>
        <xdr:cNvSpPr>
          <a:spLocks noChangeArrowheads="1"/>
        </xdr:cNvSpPr>
      </xdr:nvSpPr>
      <xdr:spPr bwMode="auto">
        <a:xfrm>
          <a:off x="2552700" y="361950"/>
          <a:ext cx="9144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32B3-2F3E-4AE1-96F1-7A31147D2A05}">
  <sheetPr>
    <tabColor indexed="13"/>
  </sheetPr>
  <dimension ref="A1:C51"/>
  <sheetViews>
    <sheetView zoomScale="75" zoomScaleNormal="100" zoomScaleSheetLayoutView="75" workbookViewId="0">
      <selection activeCell="B29" sqref="B29:C29"/>
    </sheetView>
  </sheetViews>
  <sheetFormatPr defaultColWidth="12" defaultRowHeight="13.5" x14ac:dyDescent="0.15"/>
  <cols>
    <col min="1" max="1" width="30.83203125" style="1" customWidth="1"/>
    <col min="2" max="3" width="80.83203125" style="1" customWidth="1"/>
    <col min="4" max="16384" width="12" style="1"/>
  </cols>
  <sheetData>
    <row r="1" spans="1:3" ht="39.950000000000003" customHeight="1" x14ac:dyDescent="0.15">
      <c r="A1" s="51" t="s">
        <v>0</v>
      </c>
      <c r="B1" s="94" t="s">
        <v>1</v>
      </c>
      <c r="C1" s="94"/>
    </row>
    <row r="2" spans="1:3" ht="9.9499999999999993" customHeight="1" x14ac:dyDescent="0.15">
      <c r="A2" s="51"/>
      <c r="B2" s="52"/>
      <c r="C2" s="52"/>
    </row>
    <row r="3" spans="1:3" ht="20.100000000000001" customHeight="1" x14ac:dyDescent="0.15">
      <c r="A3" s="100" t="s">
        <v>67</v>
      </c>
      <c r="B3" s="101"/>
      <c r="C3" s="101"/>
    </row>
    <row r="4" spans="1:3" ht="9.9499999999999993" customHeight="1" x14ac:dyDescent="0.15">
      <c r="A4" s="53"/>
      <c r="B4" s="23"/>
      <c r="C4" s="23"/>
    </row>
    <row r="5" spans="1:3" ht="20.100000000000001" customHeight="1" x14ac:dyDescent="0.15">
      <c r="A5" s="3"/>
      <c r="B5" s="21" t="s">
        <v>17</v>
      </c>
      <c r="C5" s="21" t="s">
        <v>18</v>
      </c>
    </row>
    <row r="6" spans="1:3" ht="20.100000000000001" customHeight="1" x14ac:dyDescent="0.15">
      <c r="A6" s="4"/>
      <c r="B6" s="54" t="s">
        <v>73</v>
      </c>
      <c r="C6" s="54" t="s">
        <v>74</v>
      </c>
    </row>
    <row r="7" spans="1:3" ht="20.100000000000001" customHeight="1" x14ac:dyDescent="0.15">
      <c r="A7" s="4" t="s">
        <v>19</v>
      </c>
      <c r="B7" s="95" t="s">
        <v>82</v>
      </c>
      <c r="C7" s="91"/>
    </row>
    <row r="8" spans="1:3" ht="20.100000000000001" customHeight="1" x14ac:dyDescent="0.15">
      <c r="A8" s="4" t="s">
        <v>20</v>
      </c>
      <c r="B8" s="98" t="s">
        <v>21</v>
      </c>
      <c r="C8" s="99"/>
    </row>
    <row r="9" spans="1:3" ht="20.100000000000001" customHeight="1" x14ac:dyDescent="0.15">
      <c r="A9" s="4" t="s">
        <v>2</v>
      </c>
      <c r="B9" s="95" t="s">
        <v>122</v>
      </c>
      <c r="C9" s="91"/>
    </row>
    <row r="10" spans="1:3" ht="20.100000000000001" customHeight="1" x14ac:dyDescent="0.15">
      <c r="A10" s="4" t="s">
        <v>112</v>
      </c>
      <c r="B10" s="65" t="s">
        <v>113</v>
      </c>
      <c r="C10" s="66"/>
    </row>
    <row r="11" spans="1:3" ht="20.100000000000001" customHeight="1" x14ac:dyDescent="0.15">
      <c r="A11" s="25" t="s">
        <v>28</v>
      </c>
      <c r="B11" s="96"/>
      <c r="C11" s="97"/>
    </row>
    <row r="12" spans="1:3" ht="20.100000000000001" customHeight="1" x14ac:dyDescent="0.15">
      <c r="A12" s="25" t="s">
        <v>31</v>
      </c>
      <c r="B12" s="90" t="s">
        <v>69</v>
      </c>
      <c r="C12" s="91"/>
    </row>
    <row r="13" spans="1:3" ht="50.1" customHeight="1" x14ac:dyDescent="0.15">
      <c r="A13" s="25" t="s">
        <v>51</v>
      </c>
      <c r="B13" s="22" t="s">
        <v>22</v>
      </c>
      <c r="C13" s="22" t="s">
        <v>23</v>
      </c>
    </row>
    <row r="14" spans="1:3" ht="20.100000000000001" customHeight="1" x14ac:dyDescent="0.15">
      <c r="A14" s="4" t="s">
        <v>52</v>
      </c>
      <c r="B14" s="92" t="s">
        <v>81</v>
      </c>
      <c r="C14" s="93"/>
    </row>
    <row r="15" spans="1:3" ht="20.100000000000001" customHeight="1" x14ac:dyDescent="0.15">
      <c r="A15" s="25" t="s">
        <v>117</v>
      </c>
      <c r="B15" s="92" t="s">
        <v>24</v>
      </c>
      <c r="C15" s="93"/>
    </row>
    <row r="16" spans="1:3" ht="20.100000000000001" customHeight="1" x14ac:dyDescent="0.15">
      <c r="A16" s="26" t="s">
        <v>121</v>
      </c>
      <c r="B16" s="92" t="s">
        <v>83</v>
      </c>
      <c r="C16" s="93"/>
    </row>
    <row r="17" spans="1:3" ht="20.100000000000001" customHeight="1" x14ac:dyDescent="0.15">
      <c r="A17" s="25" t="s">
        <v>118</v>
      </c>
      <c r="B17" s="92" t="s">
        <v>25</v>
      </c>
      <c r="C17" s="93"/>
    </row>
    <row r="18" spans="1:3" ht="20.100000000000001" customHeight="1" x14ac:dyDescent="0.15">
      <c r="A18" s="26" t="s">
        <v>120</v>
      </c>
      <c r="B18" s="92" t="s">
        <v>84</v>
      </c>
      <c r="C18" s="93"/>
    </row>
    <row r="19" spans="1:3" ht="20.100000000000001" customHeight="1" x14ac:dyDescent="0.15">
      <c r="A19" s="25" t="s">
        <v>119</v>
      </c>
      <c r="B19" s="92" t="s">
        <v>26</v>
      </c>
      <c r="C19" s="93"/>
    </row>
    <row r="20" spans="1:3" ht="20.100000000000001" customHeight="1" x14ac:dyDescent="0.15">
      <c r="A20" s="26" t="s">
        <v>33</v>
      </c>
      <c r="B20" s="90" t="s">
        <v>3</v>
      </c>
      <c r="C20" s="102"/>
    </row>
    <row r="21" spans="1:3" ht="15" customHeight="1" x14ac:dyDescent="0.15">
      <c r="A21" s="27" t="s">
        <v>30</v>
      </c>
      <c r="B21" s="104" t="s">
        <v>85</v>
      </c>
      <c r="C21" s="105"/>
    </row>
    <row r="22" spans="1:3" ht="15" customHeight="1" x14ac:dyDescent="0.15">
      <c r="A22" s="29" t="s">
        <v>34</v>
      </c>
      <c r="B22" s="103" t="s">
        <v>70</v>
      </c>
      <c r="C22" s="103"/>
    </row>
    <row r="23" spans="1:3" ht="15" customHeight="1" x14ac:dyDescent="0.15">
      <c r="A23" s="29" t="s">
        <v>53</v>
      </c>
      <c r="B23" s="103" t="s">
        <v>71</v>
      </c>
      <c r="C23" s="103"/>
    </row>
    <row r="24" spans="1:3" ht="30" customHeight="1" x14ac:dyDescent="0.15">
      <c r="A24" s="30" t="s">
        <v>54</v>
      </c>
      <c r="B24" s="106" t="s">
        <v>86</v>
      </c>
      <c r="C24" s="106"/>
    </row>
    <row r="25" spans="1:3" ht="15" customHeight="1" x14ac:dyDescent="0.15">
      <c r="A25" s="29" t="s">
        <v>55</v>
      </c>
      <c r="B25" s="109" t="s">
        <v>87</v>
      </c>
      <c r="C25" s="110"/>
    </row>
    <row r="26" spans="1:3" ht="15" customHeight="1" x14ac:dyDescent="0.15">
      <c r="A26" s="29" t="s">
        <v>56</v>
      </c>
      <c r="B26" s="111"/>
      <c r="C26" s="112"/>
    </row>
    <row r="27" spans="1:3" ht="15" customHeight="1" x14ac:dyDescent="0.15">
      <c r="A27" s="29" t="s">
        <v>57</v>
      </c>
      <c r="B27" s="111"/>
      <c r="C27" s="112"/>
    </row>
    <row r="28" spans="1:3" ht="15" customHeight="1" x14ac:dyDescent="0.15">
      <c r="A28" s="29" t="s">
        <v>58</v>
      </c>
      <c r="B28" s="113"/>
      <c r="C28" s="114"/>
    </row>
    <row r="29" spans="1:3" ht="15" customHeight="1" x14ac:dyDescent="0.15">
      <c r="A29" s="29" t="s">
        <v>59</v>
      </c>
      <c r="B29" s="92" t="s">
        <v>123</v>
      </c>
      <c r="C29" s="93"/>
    </row>
    <row r="30" spans="1:3" ht="15" customHeight="1" x14ac:dyDescent="0.15">
      <c r="A30" s="29" t="s">
        <v>60</v>
      </c>
      <c r="B30" s="92" t="s">
        <v>88</v>
      </c>
      <c r="C30" s="93"/>
    </row>
    <row r="31" spans="1:3" ht="15" customHeight="1" x14ac:dyDescent="0.15">
      <c r="A31" s="29" t="s">
        <v>61</v>
      </c>
      <c r="B31" s="92" t="s">
        <v>103</v>
      </c>
      <c r="C31" s="93"/>
    </row>
    <row r="32" spans="1:3" ht="15" customHeight="1" x14ac:dyDescent="0.15">
      <c r="A32" s="29" t="s">
        <v>62</v>
      </c>
      <c r="B32" s="103" t="s">
        <v>104</v>
      </c>
      <c r="C32" s="103"/>
    </row>
    <row r="33" spans="1:3" ht="15" customHeight="1" x14ac:dyDescent="0.15">
      <c r="A33" s="6" t="s">
        <v>4</v>
      </c>
      <c r="B33" s="104"/>
      <c r="C33" s="105"/>
    </row>
    <row r="34" spans="1:3" ht="15" customHeight="1" x14ac:dyDescent="0.15">
      <c r="A34" s="24" t="s">
        <v>45</v>
      </c>
      <c r="B34" s="117" t="s">
        <v>66</v>
      </c>
      <c r="C34" s="118"/>
    </row>
    <row r="35" spans="1:3" ht="15" customHeight="1" x14ac:dyDescent="0.15">
      <c r="A35" s="28" t="s">
        <v>46</v>
      </c>
      <c r="B35" s="107" t="s">
        <v>89</v>
      </c>
      <c r="C35" s="108"/>
    </row>
    <row r="36" spans="1:3" ht="15" customHeight="1" x14ac:dyDescent="0.15">
      <c r="A36" s="28" t="s">
        <v>47</v>
      </c>
      <c r="B36" s="107" t="s">
        <v>90</v>
      </c>
      <c r="C36" s="108"/>
    </row>
    <row r="37" spans="1:3" ht="15" customHeight="1" x14ac:dyDescent="0.15">
      <c r="A37" s="28" t="s">
        <v>63</v>
      </c>
      <c r="B37" s="107" t="s">
        <v>91</v>
      </c>
      <c r="C37" s="108"/>
    </row>
    <row r="38" spans="1:3" ht="15" customHeight="1" x14ac:dyDescent="0.15">
      <c r="A38" s="28" t="s">
        <v>64</v>
      </c>
      <c r="B38" s="107" t="s">
        <v>72</v>
      </c>
      <c r="C38" s="108"/>
    </row>
    <row r="39" spans="1:3" ht="15" customHeight="1" x14ac:dyDescent="0.15">
      <c r="A39" s="50" t="s">
        <v>65</v>
      </c>
      <c r="B39" s="115" t="s">
        <v>72</v>
      </c>
      <c r="C39" s="116"/>
    </row>
    <row r="40" spans="1:3" ht="15" customHeight="1" x14ac:dyDescent="0.15">
      <c r="A40" s="64" t="s">
        <v>68</v>
      </c>
      <c r="B40" s="89"/>
      <c r="C40" s="89"/>
    </row>
    <row r="41" spans="1:3" x14ac:dyDescent="0.15">
      <c r="A41" s="5"/>
      <c r="B41" s="5"/>
      <c r="C41" s="5"/>
    </row>
    <row r="42" spans="1:3" x14ac:dyDescent="0.15">
      <c r="A42" s="5"/>
      <c r="B42" s="5"/>
      <c r="C42" s="5"/>
    </row>
    <row r="43" spans="1:3" x14ac:dyDescent="0.15">
      <c r="A43" s="5"/>
      <c r="B43" s="5"/>
      <c r="C43" s="5"/>
    </row>
    <row r="44" spans="1:3" x14ac:dyDescent="0.15">
      <c r="A44" s="5"/>
      <c r="B44" s="5"/>
      <c r="C44" s="5"/>
    </row>
    <row r="45" spans="1:3" x14ac:dyDescent="0.15">
      <c r="A45" s="5"/>
      <c r="B45" s="5"/>
      <c r="C45" s="5"/>
    </row>
    <row r="46" spans="1:3" x14ac:dyDescent="0.15">
      <c r="A46" s="5"/>
      <c r="B46" s="5"/>
      <c r="C46" s="5"/>
    </row>
    <row r="47" spans="1:3" x14ac:dyDescent="0.15">
      <c r="A47" s="5"/>
      <c r="B47" s="5"/>
      <c r="C47" s="5"/>
    </row>
    <row r="48" spans="1:3" x14ac:dyDescent="0.15">
      <c r="A48" s="5"/>
      <c r="B48" s="5"/>
      <c r="C48" s="5"/>
    </row>
    <row r="49" spans="1:3" ht="27" customHeight="1" x14ac:dyDescent="0.15">
      <c r="A49" s="5"/>
      <c r="B49" s="7"/>
      <c r="C49" s="5"/>
    </row>
    <row r="50" spans="1:3" x14ac:dyDescent="0.15">
      <c r="A50" s="5"/>
      <c r="B50" s="5"/>
      <c r="C50" s="5"/>
    </row>
    <row r="51" spans="1:3" x14ac:dyDescent="0.15">
      <c r="A51" s="5"/>
      <c r="B51" s="5"/>
      <c r="C51" s="5"/>
    </row>
  </sheetData>
  <mergeCells count="31">
    <mergeCell ref="B24:C24"/>
    <mergeCell ref="B37:C37"/>
    <mergeCell ref="B38:C38"/>
    <mergeCell ref="B25:C28"/>
    <mergeCell ref="B39:C39"/>
    <mergeCell ref="B33:C33"/>
    <mergeCell ref="B34:C34"/>
    <mergeCell ref="B35:C35"/>
    <mergeCell ref="B36:C36"/>
    <mergeCell ref="B1:C1"/>
    <mergeCell ref="B7:C7"/>
    <mergeCell ref="B9:C9"/>
    <mergeCell ref="B11:C11"/>
    <mergeCell ref="B8:C8"/>
    <mergeCell ref="A3:C3"/>
    <mergeCell ref="B40:C40"/>
    <mergeCell ref="B12:C12"/>
    <mergeCell ref="B30:C30"/>
    <mergeCell ref="B31:C31"/>
    <mergeCell ref="B29:C29"/>
    <mergeCell ref="B14:C14"/>
    <mergeCell ref="B15:C15"/>
    <mergeCell ref="B16:C16"/>
    <mergeCell ref="B17:C17"/>
    <mergeCell ref="B18:C18"/>
    <mergeCell ref="B19:C19"/>
    <mergeCell ref="B20:C20"/>
    <mergeCell ref="B32:C32"/>
    <mergeCell ref="B22:C22"/>
    <mergeCell ref="B23:C23"/>
    <mergeCell ref="B21:C21"/>
  </mergeCells>
  <phoneticPr fontId="2"/>
  <pageMargins left="0.98425196850393704" right="0.78740157480314965" top="0.39370078740157483" bottom="0.39370078740157483" header="0.27559055118110237" footer="0.31496062992125984"/>
  <pageSetup paperSize="9" scale="8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C63DD-9B8B-4250-80E1-0550A3ED0526}">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11</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W3:Y3"/>
    <mergeCell ref="W4:Y4"/>
    <mergeCell ref="A8:A40"/>
    <mergeCell ref="B8:C9"/>
    <mergeCell ref="F8:I8"/>
    <mergeCell ref="K8:N8"/>
    <mergeCell ref="P8:S8"/>
    <mergeCell ref="T8:T9"/>
    <mergeCell ref="U8:Y9"/>
    <mergeCell ref="U10:U11"/>
    <mergeCell ref="E2:F3"/>
    <mergeCell ref="K2:O3"/>
    <mergeCell ref="P2:P3"/>
    <mergeCell ref="Q2:Q3"/>
    <mergeCell ref="R2:R3"/>
    <mergeCell ref="S2:S3"/>
    <mergeCell ref="V10:V11"/>
    <mergeCell ref="W10:W11"/>
    <mergeCell ref="X10:X11"/>
    <mergeCell ref="Y10:Y11"/>
    <mergeCell ref="U12:U13"/>
    <mergeCell ref="V12:V13"/>
    <mergeCell ref="W12:W13"/>
    <mergeCell ref="X12:X13"/>
    <mergeCell ref="Y12:Y13"/>
    <mergeCell ref="V14:V15"/>
    <mergeCell ref="W14:W15"/>
    <mergeCell ref="X14:X15"/>
    <mergeCell ref="Y14:Y15"/>
    <mergeCell ref="V16:V17"/>
    <mergeCell ref="W16:W17"/>
    <mergeCell ref="X16:X17"/>
    <mergeCell ref="Y16:Y17"/>
    <mergeCell ref="V18:V19"/>
    <mergeCell ref="W18:W19"/>
    <mergeCell ref="X18:X19"/>
    <mergeCell ref="Y18:Y19"/>
    <mergeCell ref="V20:V21"/>
    <mergeCell ref="W20:W21"/>
    <mergeCell ref="X20:X21"/>
    <mergeCell ref="Y20:Y21"/>
    <mergeCell ref="V22:V23"/>
    <mergeCell ref="W22:W23"/>
    <mergeCell ref="X22:X23"/>
    <mergeCell ref="Y22:Y23"/>
    <mergeCell ref="V24:V25"/>
    <mergeCell ref="W24:W25"/>
    <mergeCell ref="X24:X25"/>
    <mergeCell ref="Y24:Y25"/>
    <mergeCell ref="V26:V27"/>
    <mergeCell ref="W26:W27"/>
    <mergeCell ref="X26:X27"/>
    <mergeCell ref="Y26:Y27"/>
    <mergeCell ref="V28:V29"/>
    <mergeCell ref="W28:W29"/>
    <mergeCell ref="X28:X29"/>
    <mergeCell ref="Y28:Y29"/>
    <mergeCell ref="V30:V31"/>
    <mergeCell ref="W30:W31"/>
    <mergeCell ref="X30:X31"/>
    <mergeCell ref="Y30:Y31"/>
    <mergeCell ref="A41:A45"/>
    <mergeCell ref="B41:C41"/>
    <mergeCell ref="G41:I45"/>
    <mergeCell ref="L41:N45"/>
    <mergeCell ref="B42:C42"/>
    <mergeCell ref="B43:C43"/>
    <mergeCell ref="B44:C44"/>
    <mergeCell ref="B45:C45"/>
    <mergeCell ref="U32:Y32"/>
    <mergeCell ref="U33:Y45"/>
    <mergeCell ref="Q41:S41"/>
    <mergeCell ref="Q42:T45"/>
  </mergeCells>
  <phoneticPr fontId="2"/>
  <conditionalFormatting sqref="F10:F40">
    <cfRule type="cellIs" dxfId="14" priority="1" stopIfTrue="1" operator="greaterThan">
      <formula>$W$7</formula>
    </cfRule>
  </conditionalFormatting>
  <conditionalFormatting sqref="K10:K40">
    <cfRule type="cellIs" dxfId="13" priority="2" stopIfTrue="1" operator="greaterThan">
      <formula>$X$7</formula>
    </cfRule>
  </conditionalFormatting>
  <conditionalFormatting sqref="P10:P40">
    <cfRule type="cellIs" dxfId="12" priority="3" stopIfTrue="1" operator="greaterThan">
      <formula>$Y$7</formula>
    </cfRule>
  </conditionalFormatting>
  <dataValidations count="15">
    <dataValidation imeMode="on" allowBlank="1" showInputMessage="1" showErrorMessage="1" sqref="W3:Y6" xr:uid="{44F28892-595E-4146-B201-1E741D742BFA}"/>
    <dataValidation type="whole" allowBlank="1" showInputMessage="1" showErrorMessage="1" errorTitle="月の入力エラー" error="月を1～12の半角数字で入力してください。" sqref="R2" xr:uid="{A55C3A06-EB39-4129-8D62-926C4B598686}">
      <formula1>1</formula1>
      <formula2>12</formula2>
    </dataValidation>
    <dataValidation type="whole" showErrorMessage="1" errorTitle="事業場番号の入力エラー" error="半角数字で1～9999の範囲で入力してください。" sqref="W2" xr:uid="{A99BCF33-BB16-432E-9B28-BA4384D84C4E}">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45393A0F-7C9C-4F49-BBB0-23BEDDF496D1}">
      <formula1>1</formula1>
      <formula2>1</formula2>
    </dataValidation>
    <dataValidation type="decimal" imeMode="off" allowBlank="1" showInputMessage="1" showErrorMessage="1" errorTitle="BOD,CODの入力エラー" error="BOD,CODの入力は数値0～9999.9の範囲に制限されています。" sqref="V26:Y26 V22:Y22 V16:Y16" xr:uid="{606FF379-19AC-4CF2-95A0-1F7EA02A9E40}">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E655AB77-219C-433E-9A4A-A4B8938DB9D2}">
      <formula1>0</formula1>
      <formula2>99999999</formula2>
    </dataValidation>
    <dataValidation type="decimal" imeMode="off" allowBlank="1" showInputMessage="1" showErrorMessage="1" errorTitle="T-N値の入力エラー" error="T-N値の入力は数値0～99999.9の範囲に制限されています。" sqref="V18:Y18 V28:Y28" xr:uid="{8A679445-7BB9-4C4C-A117-B88EB6FBBEC2}">
      <formula1>0</formula1>
      <formula2>99999.9</formula2>
    </dataValidation>
    <dataValidation type="decimal" imeMode="off" allowBlank="1" showInputMessage="1" showErrorMessage="1" errorTitle="T-P値の入力エラー" error="T-P値の入力は数値0～9,999.99の範囲に制限されています。" sqref="V20:Y20 V30:Y30" xr:uid="{4F1DCDD1-A252-429A-9E0C-7A2D14DEB74E}">
      <formula1>0</formula1>
      <formula2>9999.99</formula2>
    </dataValidation>
    <dataValidation type="decimal" imeMode="off" allowBlank="1" showInputMessage="1" showErrorMessage="1" errorTitle="T-N値の入力エラー" error="T-N値の入力は数値0～99,999.9の範囲に制限されています。" sqref="J10:J40 J42:J45" xr:uid="{CC6813FE-18D1-43EB-8828-518857B18F6F}">
      <formula1>0</formula1>
      <formula2>99999.9</formula2>
    </dataValidation>
    <dataValidation type="decimal" imeMode="off" allowBlank="1" showInputMessage="1" showErrorMessage="1" errorTitle="COD値の入力エラー" error="COD値の入力は数値0～99,999.9の範囲に制限されています。" sqref="F10:F40 F43:F45" xr:uid="{70EC61C4-9718-49A7-B5B4-A1D4FE22D905}">
      <formula1>0</formula1>
      <formula2>99999.9</formula2>
    </dataValidation>
    <dataValidation type="decimal" imeMode="off" allowBlank="1" showInputMessage="1" showErrorMessage="1" errorTitle="T-P値の入力エラー" error="T-P値の入力は数値0～9,999.9の範囲に制限されています。" sqref="K10:K40 K42 K44:K45" xr:uid="{FD5F1787-5551-4BE8-9616-10FE4587BD6F}">
      <formula1>0</formula1>
      <formula2>9999.9</formula2>
    </dataValidation>
    <dataValidation type="decimal" imeMode="off" allowBlank="1" showInputMessage="1" showErrorMessage="1" errorTitle="T-P負荷量の入力エラー" error="T-P負荷量の入力は数値0～9,999.99に制限されています。" sqref="P10:P40 P42:P43 P45" xr:uid="{0F32771D-8543-4929-887D-E9F1712EAB05}">
      <formula1>0</formula1>
      <formula2>9999.99</formula2>
    </dataValidation>
    <dataValidation imeMode="hiragana" allowBlank="1" showInputMessage="1" showErrorMessage="1" sqref="U33:Y33" xr:uid="{5B63D35D-0DA5-401C-BF8C-A1CCD8ADA660}"/>
    <dataValidation imeMode="off" allowBlank="1" showInputMessage="1" showErrorMessage="1" sqref="W7:Y7" xr:uid="{24285C59-7893-4797-8B99-009BE78CB94D}"/>
    <dataValidation type="whole" showInputMessage="1" showErrorMessage="1" errorTitle="年の入力エラー" error="西暦４桁年を半角数字で入力してください。_x000a_また、2001年～2020年以外もエラーになります。" sqref="P2:P3" xr:uid="{2D8A342C-B8DF-44C7-90DE-96AF6EB712A8}">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710C-7FB6-4270-B0E6-7F72C44D0817}">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12</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A41:A45"/>
    <mergeCell ref="B41:C41"/>
    <mergeCell ref="G41:I45"/>
    <mergeCell ref="L41:N45"/>
    <mergeCell ref="B42:C42"/>
    <mergeCell ref="B43:C43"/>
    <mergeCell ref="B44:C44"/>
    <mergeCell ref="B45:C45"/>
    <mergeCell ref="Y28:Y29"/>
    <mergeCell ref="V30:V31"/>
    <mergeCell ref="W30:W31"/>
    <mergeCell ref="X30:X31"/>
    <mergeCell ref="Y30:Y31"/>
    <mergeCell ref="Q41:S41"/>
    <mergeCell ref="Q42:T45"/>
    <mergeCell ref="V28:V29"/>
    <mergeCell ref="W28:W29"/>
    <mergeCell ref="X28:X29"/>
    <mergeCell ref="U32:Y32"/>
    <mergeCell ref="U33:Y45"/>
    <mergeCell ref="V26:V27"/>
    <mergeCell ref="W26:W27"/>
    <mergeCell ref="X26:X27"/>
    <mergeCell ref="Y26:Y27"/>
    <mergeCell ref="V24:V25"/>
    <mergeCell ref="W24:W25"/>
    <mergeCell ref="X24:X25"/>
    <mergeCell ref="Y24:Y25"/>
    <mergeCell ref="V22:V23"/>
    <mergeCell ref="W22:W23"/>
    <mergeCell ref="X22:X23"/>
    <mergeCell ref="Y22:Y23"/>
    <mergeCell ref="V20:V21"/>
    <mergeCell ref="W20:W21"/>
    <mergeCell ref="X20:X21"/>
    <mergeCell ref="Y20:Y21"/>
    <mergeCell ref="V18:V19"/>
    <mergeCell ref="W18:W19"/>
    <mergeCell ref="X18:X19"/>
    <mergeCell ref="Y18:Y19"/>
    <mergeCell ref="V16:V17"/>
    <mergeCell ref="W16:W17"/>
    <mergeCell ref="X16:X17"/>
    <mergeCell ref="Y16:Y17"/>
    <mergeCell ref="V14:V15"/>
    <mergeCell ref="W14:W15"/>
    <mergeCell ref="X14:X15"/>
    <mergeCell ref="Y14:Y15"/>
    <mergeCell ref="V10:V11"/>
    <mergeCell ref="X10:X11"/>
    <mergeCell ref="V12:V13"/>
    <mergeCell ref="P8:S8"/>
    <mergeCell ref="T8:T9"/>
    <mergeCell ref="U8:Y9"/>
    <mergeCell ref="U10:U11"/>
    <mergeCell ref="W12:W13"/>
    <mergeCell ref="Y12:Y13"/>
    <mergeCell ref="X12:X13"/>
    <mergeCell ref="A8:A40"/>
    <mergeCell ref="B8:C9"/>
    <mergeCell ref="F8:I8"/>
    <mergeCell ref="K8:N8"/>
    <mergeCell ref="U12:U13"/>
    <mergeCell ref="E2:F3"/>
    <mergeCell ref="K2:O3"/>
    <mergeCell ref="P2:P3"/>
    <mergeCell ref="Q2:Q3"/>
    <mergeCell ref="Y10:Y11"/>
    <mergeCell ref="W10:W11"/>
    <mergeCell ref="R2:R3"/>
    <mergeCell ref="S2:S3"/>
    <mergeCell ref="W3:Y3"/>
    <mergeCell ref="W4:Y4"/>
  </mergeCells>
  <phoneticPr fontId="2"/>
  <conditionalFormatting sqref="F10:F40">
    <cfRule type="cellIs" dxfId="11" priority="1" stopIfTrue="1" operator="greaterThan">
      <formula>$W$7</formula>
    </cfRule>
  </conditionalFormatting>
  <conditionalFormatting sqref="K10:K40">
    <cfRule type="cellIs" dxfId="10" priority="2" stopIfTrue="1" operator="greaterThan">
      <formula>$X$7</formula>
    </cfRule>
  </conditionalFormatting>
  <conditionalFormatting sqref="P10:P40">
    <cfRule type="cellIs" dxfId="9" priority="3" stopIfTrue="1" operator="greaterThan">
      <formula>$Y$7</formula>
    </cfRule>
  </conditionalFormatting>
  <dataValidations count="15">
    <dataValidation imeMode="on" allowBlank="1" showInputMessage="1" showErrorMessage="1" sqref="W3:Y6" xr:uid="{A94D5C5D-1162-485A-B944-76745A804ECE}"/>
    <dataValidation type="whole" allowBlank="1" showInputMessage="1" showErrorMessage="1" errorTitle="月の入力エラー" error="月を1～12の半角数字で入力してください。" sqref="R2" xr:uid="{6D684AA2-B228-4066-A61F-B23085F4A142}">
      <formula1>1</formula1>
      <formula2>12</formula2>
    </dataValidation>
    <dataValidation type="whole" showErrorMessage="1" errorTitle="事業場番号の入力エラー" error="半角数字で1～9999の範囲で入力してください。" sqref="W2" xr:uid="{F8D2EB09-C7EF-4BEE-873C-F3AFD7E11B93}">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021E97E0-D494-49FF-BBFB-93B15031BF1E}">
      <formula1>1</formula1>
      <formula2>1</formula2>
    </dataValidation>
    <dataValidation type="decimal" imeMode="off" allowBlank="1" showInputMessage="1" showErrorMessage="1" errorTitle="BOD,CODの入力エラー" error="BOD,CODの入力は数値0～9999.9の範囲に制限されています。" sqref="V26:Y26 V22:Y22 V16:Y16" xr:uid="{A8FCFAD1-1181-41FF-AC75-C32ABE9FECF9}">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003C106A-4C4D-481B-9A32-E50161A4E27A}">
      <formula1>0</formula1>
      <formula2>99999999</formula2>
    </dataValidation>
    <dataValidation type="decimal" imeMode="off" allowBlank="1" showInputMessage="1" showErrorMessage="1" errorTitle="T-N値の入力エラー" error="T-N値の入力は数値0～99999.9の範囲に制限されています。" sqref="V18:Y18 V28:Y28" xr:uid="{AC039130-5234-4CB0-987C-48EFFE63A36C}">
      <formula1>0</formula1>
      <formula2>99999.9</formula2>
    </dataValidation>
    <dataValidation type="decimal" imeMode="off" allowBlank="1" showInputMessage="1" showErrorMessage="1" errorTitle="T-P値の入力エラー" error="T-P値の入力は数値0～9,999.99の範囲に制限されています。" sqref="V20:Y20 V30:Y30" xr:uid="{64BBED01-5D85-4E1C-B627-EBAEFDB810BB}">
      <formula1>0</formula1>
      <formula2>9999.99</formula2>
    </dataValidation>
    <dataValidation type="decimal" imeMode="off" allowBlank="1" showInputMessage="1" showErrorMessage="1" errorTitle="T-N値の入力エラー" error="T-N値の入力は数値0～99,999.9の範囲に制限されています。" sqref="J10:J40 J42:J45" xr:uid="{E97BE690-162A-4F5A-AF26-2072C79CB193}">
      <formula1>0</formula1>
      <formula2>99999.9</formula2>
    </dataValidation>
    <dataValidation type="decimal" imeMode="off" allowBlank="1" showInputMessage="1" showErrorMessage="1" errorTitle="COD値の入力エラー" error="COD値の入力は数値0～99,999.9の範囲に制限されています。" sqref="F10:F40 F43:F45" xr:uid="{4F7069FF-5C66-4A99-BA75-5786D5733544}">
      <formula1>0</formula1>
      <formula2>99999.9</formula2>
    </dataValidation>
    <dataValidation type="decimal" imeMode="off" allowBlank="1" showInputMessage="1" showErrorMessage="1" errorTitle="T-P値の入力エラー" error="T-P値の入力は数値0～9,999.9の範囲に制限されています。" sqref="K10:K40 K42 K44:K45" xr:uid="{8F09AEC8-DCB9-48E0-BB22-9A85049C688E}">
      <formula1>0</formula1>
      <formula2>9999.9</formula2>
    </dataValidation>
    <dataValidation type="decimal" imeMode="off" allowBlank="1" showInputMessage="1" showErrorMessage="1" errorTitle="T-P負荷量の入力エラー" error="T-P負荷量の入力は数値0～9,999.99に制限されています。" sqref="P10:P40 P42:P43 P45" xr:uid="{73920B64-4EFC-4A15-870A-7A5C237348DD}">
      <formula1>0</formula1>
      <formula2>9999.99</formula2>
    </dataValidation>
    <dataValidation imeMode="hiragana" allowBlank="1" showInputMessage="1" showErrorMessage="1" sqref="U33:Y33" xr:uid="{8FC0DD82-CD97-45DD-9555-1C846CDD89A3}"/>
    <dataValidation imeMode="off" allowBlank="1" showInputMessage="1" showErrorMessage="1" sqref="W7:Y7" xr:uid="{FEE334BC-443E-4463-B318-DF9361ACD9BE}"/>
    <dataValidation type="whole" showInputMessage="1" showErrorMessage="1" errorTitle="年の入力エラー" error="西暦４桁年を半角数字で入力してください。_x000a_また、2001年～2020年以外もエラーになります。" sqref="P2:P3" xr:uid="{6720BDE3-B97C-42BB-B820-A57049551E14}">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6117C-C844-4607-A2F1-14DB22B7AEF1}">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1</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W3:Y3"/>
    <mergeCell ref="W4:Y4"/>
    <mergeCell ref="A8:A40"/>
    <mergeCell ref="B8:C9"/>
    <mergeCell ref="F8:I8"/>
    <mergeCell ref="K8:N8"/>
    <mergeCell ref="P8:S8"/>
    <mergeCell ref="T8:T9"/>
    <mergeCell ref="U8:Y9"/>
    <mergeCell ref="U10:U11"/>
    <mergeCell ref="E2:F3"/>
    <mergeCell ref="K2:O3"/>
    <mergeCell ref="P2:P3"/>
    <mergeCell ref="Q2:Q3"/>
    <mergeCell ref="R2:R3"/>
    <mergeCell ref="S2:S3"/>
    <mergeCell ref="V10:V11"/>
    <mergeCell ref="W10:W11"/>
    <mergeCell ref="X10:X11"/>
    <mergeCell ref="Y10:Y11"/>
    <mergeCell ref="U12:U13"/>
    <mergeCell ref="V12:V13"/>
    <mergeCell ref="W12:W13"/>
    <mergeCell ref="X12:X13"/>
    <mergeCell ref="Y12:Y13"/>
    <mergeCell ref="V14:V15"/>
    <mergeCell ref="W14:W15"/>
    <mergeCell ref="X14:X15"/>
    <mergeCell ref="Y14:Y15"/>
    <mergeCell ref="V16:V17"/>
    <mergeCell ref="W16:W17"/>
    <mergeCell ref="X16:X17"/>
    <mergeCell ref="Y16:Y17"/>
    <mergeCell ref="V18:V19"/>
    <mergeCell ref="W18:W19"/>
    <mergeCell ref="X18:X19"/>
    <mergeCell ref="Y18:Y19"/>
    <mergeCell ref="V20:V21"/>
    <mergeCell ref="W20:W21"/>
    <mergeCell ref="X20:X21"/>
    <mergeCell ref="Y20:Y21"/>
    <mergeCell ref="V22:V23"/>
    <mergeCell ref="W22:W23"/>
    <mergeCell ref="X22:X23"/>
    <mergeCell ref="Y22:Y23"/>
    <mergeCell ref="V24:V25"/>
    <mergeCell ref="W24:W25"/>
    <mergeCell ref="X24:X25"/>
    <mergeCell ref="Y24:Y25"/>
    <mergeCell ref="V26:V27"/>
    <mergeCell ref="W26:W27"/>
    <mergeCell ref="X26:X27"/>
    <mergeCell ref="Y26:Y27"/>
    <mergeCell ref="V28:V29"/>
    <mergeCell ref="W28:W29"/>
    <mergeCell ref="X28:X29"/>
    <mergeCell ref="Y28:Y29"/>
    <mergeCell ref="V30:V31"/>
    <mergeCell ref="W30:W31"/>
    <mergeCell ref="X30:X31"/>
    <mergeCell ref="Y30:Y31"/>
    <mergeCell ref="A41:A45"/>
    <mergeCell ref="B41:C41"/>
    <mergeCell ref="G41:I45"/>
    <mergeCell ref="L41:N45"/>
    <mergeCell ref="B42:C42"/>
    <mergeCell ref="B43:C43"/>
    <mergeCell ref="B44:C44"/>
    <mergeCell ref="B45:C45"/>
    <mergeCell ref="U32:Y32"/>
    <mergeCell ref="U33:Y45"/>
    <mergeCell ref="Q41:S41"/>
    <mergeCell ref="Q42:T45"/>
  </mergeCells>
  <phoneticPr fontId="2"/>
  <conditionalFormatting sqref="F10:F40">
    <cfRule type="cellIs" dxfId="8" priority="1" stopIfTrue="1" operator="greaterThan">
      <formula>$W$7</formula>
    </cfRule>
  </conditionalFormatting>
  <conditionalFormatting sqref="K10:K40">
    <cfRule type="cellIs" dxfId="7" priority="2" stopIfTrue="1" operator="greaterThan">
      <formula>$X$7</formula>
    </cfRule>
  </conditionalFormatting>
  <conditionalFormatting sqref="P10:P40">
    <cfRule type="cellIs" dxfId="6" priority="3" stopIfTrue="1" operator="greaterThan">
      <formula>$Y$7</formula>
    </cfRule>
  </conditionalFormatting>
  <dataValidations count="15">
    <dataValidation imeMode="on" allowBlank="1" showInputMessage="1" showErrorMessage="1" sqref="W3:Y6" xr:uid="{3D183434-D706-4C64-973F-536E179C0CC5}"/>
    <dataValidation type="whole" allowBlank="1" showInputMessage="1" showErrorMessage="1" errorTitle="月の入力エラー" error="月を1～12の半角数字で入力してください。" sqref="R2" xr:uid="{E8F91350-E30A-4829-92B5-38A238DCE8C7}">
      <formula1>1</formula1>
      <formula2>12</formula2>
    </dataValidation>
    <dataValidation type="whole" showErrorMessage="1" errorTitle="事業場番号の入力エラー" error="半角数字で1～9999の範囲で入力してください。" sqref="W2" xr:uid="{F8D9C22A-3FDE-4CDF-9A50-B3B5132FCB2D}">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187B5BDE-0BCD-4FBC-93C9-492F775892D7}">
      <formula1>1</formula1>
      <formula2>1</formula2>
    </dataValidation>
    <dataValidation type="decimal" imeMode="off" allowBlank="1" showInputMessage="1" showErrorMessage="1" errorTitle="BOD,CODの入力エラー" error="BOD,CODの入力は数値0～9999.9の範囲に制限されています。" sqref="V26:Y26 V22:Y22 V16:Y16" xr:uid="{CD1765A8-C5CD-4075-92E9-16F2D65BEF29}">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1F172209-D912-460D-B048-40B6BAB3FB96}">
      <formula1>0</formula1>
      <formula2>99999999</formula2>
    </dataValidation>
    <dataValidation type="decimal" imeMode="off" allowBlank="1" showInputMessage="1" showErrorMessage="1" errorTitle="T-N値の入力エラー" error="T-N値の入力は数値0～99999.9の範囲に制限されています。" sqref="V18:Y18 V28:Y28" xr:uid="{A0FE3920-7DFA-4A9A-81C7-E995281619A8}">
      <formula1>0</formula1>
      <formula2>99999.9</formula2>
    </dataValidation>
    <dataValidation type="decimal" imeMode="off" allowBlank="1" showInputMessage="1" showErrorMessage="1" errorTitle="T-P値の入力エラー" error="T-P値の入力は数値0～9,999.99の範囲に制限されています。" sqref="V20:Y20 V30:Y30" xr:uid="{7060EA33-3FEB-48E4-B40D-14DBF1A52F1B}">
      <formula1>0</formula1>
      <formula2>9999.99</formula2>
    </dataValidation>
    <dataValidation type="decimal" imeMode="off" allowBlank="1" showInputMessage="1" showErrorMessage="1" errorTitle="T-N値の入力エラー" error="T-N値の入力は数値0～99,999.9の範囲に制限されています。" sqref="J10:J40 J42:J45" xr:uid="{867ADBC4-EC58-4E3C-900B-F9DE9A9EF405}">
      <formula1>0</formula1>
      <formula2>99999.9</formula2>
    </dataValidation>
    <dataValidation type="decimal" imeMode="off" allowBlank="1" showInputMessage="1" showErrorMessage="1" errorTitle="COD値の入力エラー" error="COD値の入力は数値0～99,999.9の範囲に制限されています。" sqref="F10:F40 F43:F45" xr:uid="{C66F2B3C-D26B-4C89-AE2E-3868555FB95F}">
      <formula1>0</formula1>
      <formula2>99999.9</formula2>
    </dataValidation>
    <dataValidation type="decimal" imeMode="off" allowBlank="1" showInputMessage="1" showErrorMessage="1" errorTitle="T-P値の入力エラー" error="T-P値の入力は数値0～9,999.9の範囲に制限されています。" sqref="K10:K40 K42 K44:K45" xr:uid="{F20E9A30-BA02-42F5-83BB-0C8129E5C990}">
      <formula1>0</formula1>
      <formula2>9999.9</formula2>
    </dataValidation>
    <dataValidation type="decimal" imeMode="off" allowBlank="1" showInputMessage="1" showErrorMessage="1" errorTitle="T-P負荷量の入力エラー" error="T-P負荷量の入力は数値0～9,999.99に制限されています。" sqref="P10:P40 P42:P43 P45" xr:uid="{FD716FC7-A1DD-4B06-B25B-23D65C41E962}">
      <formula1>0</formula1>
      <formula2>9999.99</formula2>
    </dataValidation>
    <dataValidation imeMode="hiragana" allowBlank="1" showInputMessage="1" showErrorMessage="1" sqref="U33:Y33" xr:uid="{B7507104-9817-4E82-AF3E-99CD9FED8068}"/>
    <dataValidation imeMode="off" allowBlank="1" showInputMessage="1" showErrorMessage="1" sqref="W7:Y7" xr:uid="{F85313D4-AB83-4B12-A8A6-ACD7D6CC1CF6}"/>
    <dataValidation type="whole" showInputMessage="1" showErrorMessage="1" errorTitle="年の入力エラー" error="西暦４桁年を半角数字で入力してください。_x000a_また、2001年～2020年以外もエラーになります。" sqref="P2:P3" xr:uid="{FE5FBA11-6567-494A-A3F6-17AF25B8F838}">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A481-1BCB-4825-B734-80633BDC2F3A}">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2</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A41:A45"/>
    <mergeCell ref="B41:C41"/>
    <mergeCell ref="G41:I45"/>
    <mergeCell ref="L41:N45"/>
    <mergeCell ref="B42:C42"/>
    <mergeCell ref="B43:C43"/>
    <mergeCell ref="B44:C44"/>
    <mergeCell ref="B45:C45"/>
    <mergeCell ref="Y28:Y29"/>
    <mergeCell ref="V30:V31"/>
    <mergeCell ref="W30:W31"/>
    <mergeCell ref="X30:X31"/>
    <mergeCell ref="Y30:Y31"/>
    <mergeCell ref="Q41:S41"/>
    <mergeCell ref="Q42:T45"/>
    <mergeCell ref="V28:V29"/>
    <mergeCell ref="W28:W29"/>
    <mergeCell ref="X28:X29"/>
    <mergeCell ref="U32:Y32"/>
    <mergeCell ref="U33:Y45"/>
    <mergeCell ref="V26:V27"/>
    <mergeCell ref="W26:W27"/>
    <mergeCell ref="X26:X27"/>
    <mergeCell ref="Y26:Y27"/>
    <mergeCell ref="V24:V25"/>
    <mergeCell ref="W24:W25"/>
    <mergeCell ref="X24:X25"/>
    <mergeCell ref="Y24:Y25"/>
    <mergeCell ref="V22:V23"/>
    <mergeCell ref="W22:W23"/>
    <mergeCell ref="X22:X23"/>
    <mergeCell ref="Y22:Y23"/>
    <mergeCell ref="V20:V21"/>
    <mergeCell ref="W20:W21"/>
    <mergeCell ref="X20:X21"/>
    <mergeCell ref="Y20:Y21"/>
    <mergeCell ref="V18:V19"/>
    <mergeCell ref="W18:W19"/>
    <mergeCell ref="X18:X19"/>
    <mergeCell ref="Y18:Y19"/>
    <mergeCell ref="V16:V17"/>
    <mergeCell ref="W16:W17"/>
    <mergeCell ref="X16:X17"/>
    <mergeCell ref="Y16:Y17"/>
    <mergeCell ref="V14:V15"/>
    <mergeCell ref="W14:W15"/>
    <mergeCell ref="X14:X15"/>
    <mergeCell ref="Y14:Y15"/>
    <mergeCell ref="V10:V11"/>
    <mergeCell ref="X10:X11"/>
    <mergeCell ref="V12:V13"/>
    <mergeCell ref="P8:S8"/>
    <mergeCell ref="T8:T9"/>
    <mergeCell ref="U8:Y9"/>
    <mergeCell ref="U10:U11"/>
    <mergeCell ref="W12:W13"/>
    <mergeCell ref="Y12:Y13"/>
    <mergeCell ref="X12:X13"/>
    <mergeCell ref="A8:A40"/>
    <mergeCell ref="B8:C9"/>
    <mergeCell ref="F8:I8"/>
    <mergeCell ref="K8:N8"/>
    <mergeCell ref="U12:U13"/>
    <mergeCell ref="E2:F3"/>
    <mergeCell ref="K2:O3"/>
    <mergeCell ref="P2:P3"/>
    <mergeCell ref="Q2:Q3"/>
    <mergeCell ref="Y10:Y11"/>
    <mergeCell ref="W10:W11"/>
    <mergeCell ref="R2:R3"/>
    <mergeCell ref="S2:S3"/>
    <mergeCell ref="W3:Y3"/>
    <mergeCell ref="W4:Y4"/>
  </mergeCells>
  <phoneticPr fontId="2"/>
  <conditionalFormatting sqref="F10:F40">
    <cfRule type="cellIs" dxfId="5" priority="1" stopIfTrue="1" operator="greaterThan">
      <formula>$W$7</formula>
    </cfRule>
  </conditionalFormatting>
  <conditionalFormatting sqref="K10:K40">
    <cfRule type="cellIs" dxfId="4" priority="2" stopIfTrue="1" operator="greaterThan">
      <formula>$X$7</formula>
    </cfRule>
  </conditionalFormatting>
  <conditionalFormatting sqref="P10:P40">
    <cfRule type="cellIs" dxfId="3" priority="3" stopIfTrue="1" operator="greaterThan">
      <formula>$Y$7</formula>
    </cfRule>
  </conditionalFormatting>
  <dataValidations count="15">
    <dataValidation imeMode="on" allowBlank="1" showInputMessage="1" showErrorMessage="1" sqref="W3:Y6" xr:uid="{9BA62DEA-DBE4-4453-BA83-0D1D35D78B1A}"/>
    <dataValidation type="whole" allowBlank="1" showInputMessage="1" showErrorMessage="1" errorTitle="月の入力エラー" error="月を1～12の半角数字で入力してください。" sqref="R2" xr:uid="{E337C47D-D8B4-42FD-9AF2-C86BFF511C32}">
      <formula1>1</formula1>
      <formula2>12</formula2>
    </dataValidation>
    <dataValidation type="whole" showErrorMessage="1" errorTitle="事業場番号の入力エラー" error="半角数字で1～9999の範囲で入力してください。" sqref="W2" xr:uid="{A4599838-672E-4525-9594-A535D9D9E2D8}">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B4B47919-98E6-42D5-B4FB-4B47365CBB5E}">
      <formula1>1</formula1>
      <formula2>1</formula2>
    </dataValidation>
    <dataValidation type="decimal" imeMode="off" allowBlank="1" showInputMessage="1" showErrorMessage="1" errorTitle="BOD,CODの入力エラー" error="BOD,CODの入力は数値0～9999.9の範囲に制限されています。" sqref="V26:Y26 V22:Y22 V16:Y16" xr:uid="{81D01144-8625-473D-BD6C-D92281BD5422}">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67DB54DC-9871-4A94-9586-6109C8487F55}">
      <formula1>0</formula1>
      <formula2>99999999</formula2>
    </dataValidation>
    <dataValidation type="decimal" imeMode="off" allowBlank="1" showInputMessage="1" showErrorMessage="1" errorTitle="T-N値の入力エラー" error="T-N値の入力は数値0～99999.9の範囲に制限されています。" sqref="V18:Y18 V28:Y28" xr:uid="{62D84F68-C8BA-4754-A6D9-7F33D9E049FD}">
      <formula1>0</formula1>
      <formula2>99999.9</formula2>
    </dataValidation>
    <dataValidation type="decimal" imeMode="off" allowBlank="1" showInputMessage="1" showErrorMessage="1" errorTitle="T-P値の入力エラー" error="T-P値の入力は数値0～9,999.99の範囲に制限されています。" sqref="V20:Y20 V30:Y30" xr:uid="{50C822F7-FD02-4C32-B2B9-2D64C188723F}">
      <formula1>0</formula1>
      <formula2>9999.99</formula2>
    </dataValidation>
    <dataValidation type="decimal" imeMode="off" allowBlank="1" showInputMessage="1" showErrorMessage="1" errorTitle="T-N値の入力エラー" error="T-N値の入力は数値0～99,999.9の範囲に制限されています。" sqref="J10:J40 J42:J45" xr:uid="{72D5833B-A0B8-4437-BAC1-010649AEFBA7}">
      <formula1>0</formula1>
      <formula2>99999.9</formula2>
    </dataValidation>
    <dataValidation type="decimal" imeMode="off" allowBlank="1" showInputMessage="1" showErrorMessage="1" errorTitle="COD値の入力エラー" error="COD値の入力は数値0～99,999.9の範囲に制限されています。" sqref="F10:F40 F43:F45" xr:uid="{280EF652-2834-4358-AA6F-B3CC10293C89}">
      <formula1>0</formula1>
      <formula2>99999.9</formula2>
    </dataValidation>
    <dataValidation type="decimal" imeMode="off" allowBlank="1" showInputMessage="1" showErrorMessage="1" errorTitle="T-P値の入力エラー" error="T-P値の入力は数値0～9,999.9の範囲に制限されています。" sqref="K10:K40 K42 K44:K45" xr:uid="{26FC6F50-FD8F-4D6D-88F4-09B9A061AA70}">
      <formula1>0</formula1>
      <formula2>9999.9</formula2>
    </dataValidation>
    <dataValidation type="decimal" imeMode="off" allowBlank="1" showInputMessage="1" showErrorMessage="1" errorTitle="T-P負荷量の入力エラー" error="T-P負荷量の入力は数値0～9,999.99に制限されています。" sqref="P10:P40 P42:P43 P45" xr:uid="{3EEDC08F-3C67-41FD-AFAA-679E5D25FC86}">
      <formula1>0</formula1>
      <formula2>9999.99</formula2>
    </dataValidation>
    <dataValidation imeMode="hiragana" allowBlank="1" showInputMessage="1" showErrorMessage="1" sqref="U33:Y33" xr:uid="{02869D9F-D416-4CB2-A3D6-08EE7A8892ED}"/>
    <dataValidation imeMode="off" allowBlank="1" showInputMessage="1" showErrorMessage="1" sqref="W7:Y7" xr:uid="{3134EAB4-8306-4717-B283-F3416D1885A5}"/>
    <dataValidation type="whole" showInputMessage="1" showErrorMessage="1" errorTitle="年の入力エラー" error="西暦４桁年を半角数字で入力してください。_x000a_また、2001年～2020年以外もエラーになります。" sqref="P2:P3" xr:uid="{E5769EF9-B604-4BF0-A0CB-B2453FDDEBE2}">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1E454-D8D0-4971-A289-25D4ACB6E1B5}">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3</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W3:Y3"/>
    <mergeCell ref="W4:Y4"/>
    <mergeCell ref="A8:A40"/>
    <mergeCell ref="B8:C9"/>
    <mergeCell ref="F8:I8"/>
    <mergeCell ref="K8:N8"/>
    <mergeCell ref="P8:S8"/>
    <mergeCell ref="T8:T9"/>
    <mergeCell ref="U8:Y9"/>
    <mergeCell ref="U10:U11"/>
    <mergeCell ref="E2:F3"/>
    <mergeCell ref="K2:O3"/>
    <mergeCell ref="P2:P3"/>
    <mergeCell ref="Q2:Q3"/>
    <mergeCell ref="R2:R3"/>
    <mergeCell ref="S2:S3"/>
    <mergeCell ref="V10:V11"/>
    <mergeCell ref="W10:W11"/>
    <mergeCell ref="X10:X11"/>
    <mergeCell ref="Y10:Y11"/>
    <mergeCell ref="U12:U13"/>
    <mergeCell ref="V12:V13"/>
    <mergeCell ref="W12:W13"/>
    <mergeCell ref="X12:X13"/>
    <mergeCell ref="Y12:Y13"/>
    <mergeCell ref="V14:V15"/>
    <mergeCell ref="W14:W15"/>
    <mergeCell ref="X14:X15"/>
    <mergeCell ref="Y14:Y15"/>
    <mergeCell ref="V16:V17"/>
    <mergeCell ref="W16:W17"/>
    <mergeCell ref="X16:X17"/>
    <mergeCell ref="Y16:Y17"/>
    <mergeCell ref="V18:V19"/>
    <mergeCell ref="W18:W19"/>
    <mergeCell ref="X18:X19"/>
    <mergeCell ref="Y18:Y19"/>
    <mergeCell ref="V20:V21"/>
    <mergeCell ref="W20:W21"/>
    <mergeCell ref="X20:X21"/>
    <mergeCell ref="Y20:Y21"/>
    <mergeCell ref="V22:V23"/>
    <mergeCell ref="W22:W23"/>
    <mergeCell ref="X22:X23"/>
    <mergeCell ref="Y22:Y23"/>
    <mergeCell ref="V24:V25"/>
    <mergeCell ref="W24:W25"/>
    <mergeCell ref="X24:X25"/>
    <mergeCell ref="Y24:Y25"/>
    <mergeCell ref="V26:V27"/>
    <mergeCell ref="W26:W27"/>
    <mergeCell ref="X26:X27"/>
    <mergeCell ref="Y26:Y27"/>
    <mergeCell ref="V28:V29"/>
    <mergeCell ref="W28:W29"/>
    <mergeCell ref="X28:X29"/>
    <mergeCell ref="Y28:Y29"/>
    <mergeCell ref="V30:V31"/>
    <mergeCell ref="W30:W31"/>
    <mergeCell ref="X30:X31"/>
    <mergeCell ref="Y30:Y31"/>
    <mergeCell ref="A41:A45"/>
    <mergeCell ref="B41:C41"/>
    <mergeCell ref="G41:I45"/>
    <mergeCell ref="L41:N45"/>
    <mergeCell ref="B42:C42"/>
    <mergeCell ref="B43:C43"/>
    <mergeCell ref="B44:C44"/>
    <mergeCell ref="B45:C45"/>
    <mergeCell ref="U32:Y32"/>
    <mergeCell ref="U33:Y45"/>
    <mergeCell ref="Q41:S41"/>
    <mergeCell ref="Q42:T45"/>
  </mergeCells>
  <phoneticPr fontId="2"/>
  <conditionalFormatting sqref="F10:F40">
    <cfRule type="cellIs" dxfId="2" priority="1" stopIfTrue="1" operator="greaterThan">
      <formula>$W$7</formula>
    </cfRule>
  </conditionalFormatting>
  <conditionalFormatting sqref="K10:K40">
    <cfRule type="cellIs" dxfId="1" priority="2" stopIfTrue="1" operator="greaterThan">
      <formula>$X$7</formula>
    </cfRule>
  </conditionalFormatting>
  <conditionalFormatting sqref="P10:P40">
    <cfRule type="cellIs" dxfId="0" priority="3" stopIfTrue="1" operator="greaterThan">
      <formula>$Y$7</formula>
    </cfRule>
  </conditionalFormatting>
  <dataValidations count="15">
    <dataValidation imeMode="on" allowBlank="1" showInputMessage="1" showErrorMessage="1" sqref="W3:Y6" xr:uid="{5F9BA84F-6C4F-4079-AF89-48A98009CCB8}"/>
    <dataValidation type="whole" allowBlank="1" showInputMessage="1" showErrorMessage="1" errorTitle="月の入力エラー" error="月を1～12の半角数字で入力してください。" sqref="R2" xr:uid="{394E5C27-AB41-4AC8-A39A-E7214E3CD59A}">
      <formula1>1</formula1>
      <formula2>12</formula2>
    </dataValidation>
    <dataValidation type="whole" showErrorMessage="1" errorTitle="事業場番号の入力エラー" error="半角数字で1～9999の範囲で入力してください。" sqref="W2" xr:uid="{4662C45C-302E-4180-AB54-67884F74C0D9}">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265A9B07-0691-4D5E-9146-60CF7180547F}">
      <formula1>1</formula1>
      <formula2>1</formula2>
    </dataValidation>
    <dataValidation type="decimal" imeMode="off" allowBlank="1" showInputMessage="1" showErrorMessage="1" errorTitle="BOD,CODの入力エラー" error="BOD,CODの入力は数値0～9999.9の範囲に制限されています。" sqref="V26:Y26 V22:Y22 V16:Y16" xr:uid="{49A1F901-6D15-45C2-992C-D8ABD709D08B}">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BCDA32D7-D0F7-4ECC-85AC-7B42D61757A8}">
      <formula1>0</formula1>
      <formula2>99999999</formula2>
    </dataValidation>
    <dataValidation type="decimal" imeMode="off" allowBlank="1" showInputMessage="1" showErrorMessage="1" errorTitle="T-N値の入力エラー" error="T-N値の入力は数値0～99999.9の範囲に制限されています。" sqref="V18:Y18 V28:Y28" xr:uid="{8968B14D-600A-40AB-9E45-06B6532DD8C3}">
      <formula1>0</formula1>
      <formula2>99999.9</formula2>
    </dataValidation>
    <dataValidation type="decimal" imeMode="off" allowBlank="1" showInputMessage="1" showErrorMessage="1" errorTitle="T-P値の入力エラー" error="T-P値の入力は数値0～9,999.99の範囲に制限されています。" sqref="V20:Y20 V30:Y30" xr:uid="{7EA9A55F-8D51-4D49-83AE-59E2B05E3D19}">
      <formula1>0</formula1>
      <formula2>9999.99</formula2>
    </dataValidation>
    <dataValidation type="decimal" imeMode="off" allowBlank="1" showInputMessage="1" showErrorMessage="1" errorTitle="T-N値の入力エラー" error="T-N値の入力は数値0～99,999.9の範囲に制限されています。" sqref="J10:J40 J42:J45" xr:uid="{DA520074-919C-47DA-966F-19514084DD84}">
      <formula1>0</formula1>
      <formula2>99999.9</formula2>
    </dataValidation>
    <dataValidation type="decimal" imeMode="off" allowBlank="1" showInputMessage="1" showErrorMessage="1" errorTitle="COD値の入力エラー" error="COD値の入力は数値0～99,999.9の範囲に制限されています。" sqref="F10:F40 F43:F45" xr:uid="{A8701D2D-D795-4E6C-A007-587DAC7155D2}">
      <formula1>0</formula1>
      <formula2>99999.9</formula2>
    </dataValidation>
    <dataValidation type="decimal" imeMode="off" allowBlank="1" showInputMessage="1" showErrorMessage="1" errorTitle="T-P値の入力エラー" error="T-P値の入力は数値0～9,999.9の範囲に制限されています。" sqref="K10:K40 K42 K44:K45" xr:uid="{D43EE7A8-7FB7-41D1-8405-01A4D43798EC}">
      <formula1>0</formula1>
      <formula2>9999.9</formula2>
    </dataValidation>
    <dataValidation type="decimal" imeMode="off" allowBlank="1" showInputMessage="1" showErrorMessage="1" errorTitle="T-P負荷量の入力エラー" error="T-P負荷量の入力は数値0～9,999.99に制限されています。" sqref="P10:P40 P42:P43 P45" xr:uid="{4931C80F-C428-4155-A14E-C47BD0D095D9}">
      <formula1>0</formula1>
      <formula2>9999.99</formula2>
    </dataValidation>
    <dataValidation imeMode="hiragana" allowBlank="1" showInputMessage="1" showErrorMessage="1" sqref="U33:Y33" xr:uid="{2044AD77-5B82-4901-B00A-14329AA487BE}"/>
    <dataValidation imeMode="off" allowBlank="1" showInputMessage="1" showErrorMessage="1" sqref="W7:Y7" xr:uid="{92AF1337-22F5-4367-AFAB-C81004E3B75E}"/>
    <dataValidation type="whole" showInputMessage="1" showErrorMessage="1" errorTitle="年の入力エラー" error="西暦４桁年を半角数字で入力してください。_x000a_また、2001年～2020年以外もエラーになります。" sqref="P2:P3" xr:uid="{6499DF3F-D8E7-43DA-9F70-34FE370439F3}">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ED6F-6AE1-4DAA-9543-C678EB1C5EBB}">
  <sheetPr>
    <tabColor indexed="11"/>
  </sheetPr>
  <dimension ref="A1:AA46"/>
  <sheetViews>
    <sheetView view="pageBreakPreview"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v>2021</v>
      </c>
      <c r="Q2" s="195" t="s">
        <v>7</v>
      </c>
      <c r="R2" s="196">
        <v>4</v>
      </c>
      <c r="S2" s="195" t="s">
        <v>8</v>
      </c>
      <c r="V2" s="36" t="s">
        <v>2</v>
      </c>
      <c r="W2" s="80">
        <v>9999</v>
      </c>
    </row>
    <row r="3" spans="1:25" ht="20.100000000000001" customHeight="1" x14ac:dyDescent="0.15">
      <c r="E3" s="192"/>
      <c r="F3" s="192"/>
      <c r="H3" s="10"/>
      <c r="I3" s="10"/>
      <c r="J3" s="10"/>
      <c r="K3" s="193"/>
      <c r="L3" s="193"/>
      <c r="M3" s="193"/>
      <c r="N3" s="193"/>
      <c r="O3" s="193"/>
      <c r="P3" s="194"/>
      <c r="Q3" s="195"/>
      <c r="R3" s="196"/>
      <c r="S3" s="195"/>
      <c r="V3" s="37" t="s">
        <v>9</v>
      </c>
      <c r="W3" s="176" t="s">
        <v>110</v>
      </c>
      <c r="X3" s="176"/>
      <c r="Y3" s="176"/>
    </row>
    <row r="4" spans="1:25" ht="20.100000000000001" customHeight="1" x14ac:dyDescent="0.15">
      <c r="V4" s="69" t="s">
        <v>10</v>
      </c>
      <c r="W4" s="176" t="s">
        <v>111</v>
      </c>
      <c r="X4" s="176"/>
      <c r="Y4" s="176"/>
    </row>
    <row r="5" spans="1:25" ht="12" customHeight="1" x14ac:dyDescent="0.15">
      <c r="V5" s="75"/>
      <c r="W5" s="76"/>
      <c r="X5" s="76"/>
      <c r="Y5" s="77"/>
    </row>
    <row r="6" spans="1:25" ht="20.100000000000001" customHeight="1" x14ac:dyDescent="0.15">
      <c r="V6" s="36" t="s">
        <v>108</v>
      </c>
      <c r="W6" s="70" t="s">
        <v>105</v>
      </c>
      <c r="X6" s="70" t="s">
        <v>106</v>
      </c>
      <c r="Y6" s="70" t="s">
        <v>107</v>
      </c>
    </row>
    <row r="7" spans="1:25" ht="20.100000000000001" customHeight="1" thickBot="1" x14ac:dyDescent="0.2">
      <c r="V7" s="74" t="s">
        <v>109</v>
      </c>
      <c r="W7" s="78">
        <v>7.5</v>
      </c>
      <c r="X7" s="78">
        <v>8.5</v>
      </c>
      <c r="Y7" s="79">
        <v>1.55</v>
      </c>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f>IF(AND(ISNUMBER($P$2),ISNUMBER($R$2)),DATE($P$2,$R$2,ROW()-9),TRIM(BA10))</f>
        <v>44287</v>
      </c>
      <c r="C10" s="46" t="str">
        <f t="shared" ref="C10:C40" si="0">IF(ISNUMBER(B10),"（" &amp; IF(WEEKDAY(B10)=1,"日",IF(WEEKDAY(B10)=2,"月",IF(WEEKDAY(B10)=3,"火",IF(WEEKDAY(B10)=4,"水",IF(WEEKDAY(B10)=5,"木",IF(WEEKDAY(B10)=6,"金","土")))))) &amp; "）",TRIM(BB10))</f>
        <v>（木）</v>
      </c>
      <c r="D10" s="31">
        <v>100</v>
      </c>
      <c r="E10" s="42">
        <f t="shared" ref="E10:E40" si="1">IF(ISNUMBER(D10),(F10/D10)*1000,TRIM(AA10))</f>
        <v>22.000000000000004</v>
      </c>
      <c r="F10" s="67">
        <v>2.2000000000000002</v>
      </c>
      <c r="G10" s="17"/>
      <c r="H10" s="18"/>
      <c r="I10" s="18"/>
      <c r="J10" s="41">
        <f t="shared" ref="J10:J40" si="2">IF(ISNUMBER(D10),(K10/D10)*1000,TRIM(AA10))</f>
        <v>20</v>
      </c>
      <c r="K10" s="67">
        <v>2</v>
      </c>
      <c r="L10" s="17"/>
      <c r="M10" s="18"/>
      <c r="N10" s="18"/>
      <c r="O10" s="38">
        <f t="shared" ref="O10:O40" si="3">IF(ISNUMBER(D10),(P10/D10)*1000,TRIM(AA10))</f>
        <v>5</v>
      </c>
      <c r="P10" s="34">
        <v>0.5</v>
      </c>
      <c r="Q10" s="19"/>
      <c r="R10" s="20"/>
      <c r="S10" s="20"/>
      <c r="T10" s="35">
        <v>1</v>
      </c>
      <c r="U10" s="174" t="s">
        <v>34</v>
      </c>
      <c r="V10" s="170" t="s">
        <v>101</v>
      </c>
      <c r="W10" s="170"/>
      <c r="X10" s="170"/>
      <c r="Y10" s="172"/>
    </row>
    <row r="11" spans="1:25" ht="20.100000000000001" customHeight="1" x14ac:dyDescent="0.15">
      <c r="A11" s="149"/>
      <c r="B11" s="45">
        <f t="shared" ref="B11:B37" si="4">IF(AND(ISNUMBER($P$2),ISNUMBER($R$2)),DATE($P$2,$R$2,ROW()-9),TRIM(BA11))</f>
        <v>44288</v>
      </c>
      <c r="C11" s="46" t="str">
        <f t="shared" si="0"/>
        <v>（金）</v>
      </c>
      <c r="D11" s="31">
        <v>100</v>
      </c>
      <c r="E11" s="42">
        <f t="shared" si="1"/>
        <v>20</v>
      </c>
      <c r="F11" s="32">
        <v>2</v>
      </c>
      <c r="G11" s="17"/>
      <c r="H11" s="18"/>
      <c r="I11" s="18"/>
      <c r="J11" s="41">
        <f t="shared" si="2"/>
        <v>30</v>
      </c>
      <c r="K11" s="32">
        <v>3</v>
      </c>
      <c r="L11" s="17" t="s">
        <v>92</v>
      </c>
      <c r="M11" s="18"/>
      <c r="N11" s="18"/>
      <c r="O11" s="38">
        <f t="shared" si="3"/>
        <v>3</v>
      </c>
      <c r="P11" s="34">
        <v>0.3</v>
      </c>
      <c r="Q11" s="19"/>
      <c r="R11" s="20"/>
      <c r="S11" s="20"/>
      <c r="T11" s="35">
        <v>1</v>
      </c>
      <c r="U11" s="175"/>
      <c r="V11" s="171"/>
      <c r="W11" s="171"/>
      <c r="X11" s="171"/>
      <c r="Y11" s="173"/>
    </row>
    <row r="12" spans="1:25" ht="20.100000000000001" customHeight="1" x14ac:dyDescent="0.15">
      <c r="A12" s="149"/>
      <c r="B12" s="45">
        <f t="shared" si="4"/>
        <v>44289</v>
      </c>
      <c r="C12" s="46" t="str">
        <f t="shared" si="0"/>
        <v>（土）</v>
      </c>
      <c r="D12" s="31">
        <v>200</v>
      </c>
      <c r="E12" s="42">
        <f t="shared" si="1"/>
        <v>15</v>
      </c>
      <c r="F12" s="32">
        <v>3</v>
      </c>
      <c r="G12" s="17"/>
      <c r="H12" s="18"/>
      <c r="I12" s="18"/>
      <c r="J12" s="41">
        <f t="shared" si="2"/>
        <v>20</v>
      </c>
      <c r="K12" s="67">
        <v>4</v>
      </c>
      <c r="L12" s="17"/>
      <c r="M12" s="18"/>
      <c r="N12" s="18"/>
      <c r="O12" s="38">
        <f t="shared" si="3"/>
        <v>2</v>
      </c>
      <c r="P12" s="34">
        <v>0.4</v>
      </c>
      <c r="Q12" s="19"/>
      <c r="R12" s="20"/>
      <c r="S12" s="20"/>
      <c r="T12" s="35">
        <v>1</v>
      </c>
      <c r="U12" s="174" t="s">
        <v>35</v>
      </c>
      <c r="V12" s="170" t="s">
        <v>102</v>
      </c>
      <c r="W12" s="170"/>
      <c r="X12" s="170"/>
      <c r="Y12" s="172"/>
    </row>
    <row r="13" spans="1:25" ht="20.100000000000001" customHeight="1" x14ac:dyDescent="0.15">
      <c r="A13" s="149"/>
      <c r="B13" s="45">
        <f t="shared" si="4"/>
        <v>44290</v>
      </c>
      <c r="C13" s="46" t="str">
        <f t="shared" si="0"/>
        <v>（日）</v>
      </c>
      <c r="D13" s="31">
        <v>150</v>
      </c>
      <c r="E13" s="42">
        <f t="shared" si="1"/>
        <v>20</v>
      </c>
      <c r="F13" s="32">
        <v>3</v>
      </c>
      <c r="G13" s="17"/>
      <c r="H13" s="18"/>
      <c r="I13" s="18"/>
      <c r="J13" s="41">
        <f t="shared" si="2"/>
        <v>20</v>
      </c>
      <c r="K13" s="67">
        <v>3</v>
      </c>
      <c r="L13" s="17"/>
      <c r="M13" s="18"/>
      <c r="N13" s="18"/>
      <c r="O13" s="38">
        <f t="shared" si="3"/>
        <v>6</v>
      </c>
      <c r="P13" s="34">
        <v>0.9</v>
      </c>
      <c r="Q13" s="19"/>
      <c r="R13" s="20"/>
      <c r="S13" s="20"/>
      <c r="T13" s="35">
        <v>1</v>
      </c>
      <c r="U13" s="175"/>
      <c r="V13" s="171"/>
      <c r="W13" s="171"/>
      <c r="X13" s="171"/>
      <c r="Y13" s="173"/>
    </row>
    <row r="14" spans="1:25" ht="20.100000000000001" customHeight="1" x14ac:dyDescent="0.15">
      <c r="A14" s="149"/>
      <c r="B14" s="45">
        <f t="shared" si="4"/>
        <v>44291</v>
      </c>
      <c r="C14" s="46" t="str">
        <f t="shared" si="0"/>
        <v>（月）</v>
      </c>
      <c r="D14" s="31">
        <v>120</v>
      </c>
      <c r="E14" s="42">
        <f t="shared" si="1"/>
        <v>20</v>
      </c>
      <c r="F14" s="32">
        <v>2.4</v>
      </c>
      <c r="G14" s="17"/>
      <c r="H14" s="18"/>
      <c r="I14" s="18"/>
      <c r="J14" s="41">
        <f t="shared" si="2"/>
        <v>30.000000000000004</v>
      </c>
      <c r="K14" s="67">
        <v>3.6</v>
      </c>
      <c r="L14" s="17"/>
      <c r="M14" s="18"/>
      <c r="N14" s="18"/>
      <c r="O14" s="38">
        <f t="shared" si="3"/>
        <v>3</v>
      </c>
      <c r="P14" s="34">
        <v>0.36</v>
      </c>
      <c r="Q14" s="19"/>
      <c r="R14" s="20"/>
      <c r="S14" s="20"/>
      <c r="T14" s="35">
        <v>1</v>
      </c>
      <c r="U14" s="47" t="s">
        <v>36</v>
      </c>
      <c r="V14" s="166">
        <v>500</v>
      </c>
      <c r="W14" s="166"/>
      <c r="X14" s="166"/>
      <c r="Y14" s="168"/>
    </row>
    <row r="15" spans="1:25" ht="20.100000000000001" customHeight="1" x14ac:dyDescent="0.15">
      <c r="A15" s="149"/>
      <c r="B15" s="45">
        <f t="shared" si="4"/>
        <v>44292</v>
      </c>
      <c r="C15" s="46" t="str">
        <f t="shared" si="0"/>
        <v>（火）</v>
      </c>
      <c r="D15" s="31">
        <v>100</v>
      </c>
      <c r="E15" s="42">
        <f t="shared" si="1"/>
        <v>35</v>
      </c>
      <c r="F15" s="32">
        <v>3.5</v>
      </c>
      <c r="G15" s="17"/>
      <c r="H15" s="18"/>
      <c r="I15" s="18"/>
      <c r="J15" s="41">
        <f t="shared" si="2"/>
        <v>20</v>
      </c>
      <c r="K15" s="67">
        <v>2</v>
      </c>
      <c r="L15" s="17"/>
      <c r="M15" s="18"/>
      <c r="N15" s="18"/>
      <c r="O15" s="38">
        <f t="shared" si="3"/>
        <v>5</v>
      </c>
      <c r="P15" s="34">
        <v>0.5</v>
      </c>
      <c r="Q15" s="19"/>
      <c r="R15" s="20"/>
      <c r="S15" s="20"/>
      <c r="T15" s="35">
        <v>1</v>
      </c>
      <c r="U15" s="48" t="s">
        <v>48</v>
      </c>
      <c r="V15" s="167"/>
      <c r="W15" s="167"/>
      <c r="X15" s="167"/>
      <c r="Y15" s="169"/>
    </row>
    <row r="16" spans="1:25" ht="20.100000000000001" customHeight="1" x14ac:dyDescent="0.15">
      <c r="A16" s="149"/>
      <c r="B16" s="45">
        <f t="shared" si="4"/>
        <v>44293</v>
      </c>
      <c r="C16" s="46" t="str">
        <f t="shared" si="0"/>
        <v>（水）</v>
      </c>
      <c r="D16" s="31">
        <v>110</v>
      </c>
      <c r="E16" s="42">
        <f t="shared" si="1"/>
        <v>20</v>
      </c>
      <c r="F16" s="32">
        <v>2.2000000000000002</v>
      </c>
      <c r="G16" s="17"/>
      <c r="H16" s="18"/>
      <c r="I16" s="18"/>
      <c r="J16" s="41">
        <f t="shared" si="2"/>
        <v>30</v>
      </c>
      <c r="K16" s="67">
        <v>3.3</v>
      </c>
      <c r="L16" s="17"/>
      <c r="M16" s="18"/>
      <c r="N16" s="18"/>
      <c r="O16" s="38">
        <f t="shared" si="3"/>
        <v>3</v>
      </c>
      <c r="P16" s="34">
        <v>0.33</v>
      </c>
      <c r="Q16" s="19"/>
      <c r="R16" s="20"/>
      <c r="S16" s="20"/>
      <c r="T16" s="35">
        <v>1</v>
      </c>
      <c r="U16" s="49" t="s">
        <v>93</v>
      </c>
      <c r="V16" s="162">
        <v>10</v>
      </c>
      <c r="W16" s="162"/>
      <c r="X16" s="162"/>
      <c r="Y16" s="164"/>
    </row>
    <row r="17" spans="1:25" ht="20.100000000000001" customHeight="1" x14ac:dyDescent="0.15">
      <c r="A17" s="149"/>
      <c r="B17" s="45">
        <f t="shared" si="4"/>
        <v>44294</v>
      </c>
      <c r="C17" s="46" t="str">
        <f t="shared" si="0"/>
        <v>（木）</v>
      </c>
      <c r="D17" s="31">
        <v>120</v>
      </c>
      <c r="E17" s="42">
        <f t="shared" si="1"/>
        <v>30.000000000000004</v>
      </c>
      <c r="F17" s="32">
        <v>3.6</v>
      </c>
      <c r="G17" s="17"/>
      <c r="H17" s="18"/>
      <c r="I17" s="18"/>
      <c r="J17" s="41">
        <f t="shared" si="2"/>
        <v>40</v>
      </c>
      <c r="K17" s="67">
        <v>4.8</v>
      </c>
      <c r="L17" s="17"/>
      <c r="M17" s="18"/>
      <c r="N17" s="18"/>
      <c r="O17" s="38">
        <f t="shared" si="3"/>
        <v>4</v>
      </c>
      <c r="P17" s="34">
        <v>0.48</v>
      </c>
      <c r="Q17" s="19"/>
      <c r="R17" s="20"/>
      <c r="S17" s="20"/>
      <c r="T17" s="35">
        <v>1</v>
      </c>
      <c r="U17" s="48" t="s">
        <v>94</v>
      </c>
      <c r="V17" s="163"/>
      <c r="W17" s="163"/>
      <c r="X17" s="163"/>
      <c r="Y17" s="165"/>
    </row>
    <row r="18" spans="1:25" ht="20.100000000000001" customHeight="1" x14ac:dyDescent="0.15">
      <c r="A18" s="149"/>
      <c r="B18" s="45">
        <f t="shared" si="4"/>
        <v>44295</v>
      </c>
      <c r="C18" s="46" t="str">
        <f t="shared" si="0"/>
        <v>（金）</v>
      </c>
      <c r="D18" s="31">
        <v>160</v>
      </c>
      <c r="E18" s="42">
        <f t="shared" si="1"/>
        <v>20</v>
      </c>
      <c r="F18" s="32">
        <v>3.2</v>
      </c>
      <c r="G18" s="17"/>
      <c r="H18" s="18"/>
      <c r="I18" s="18"/>
      <c r="J18" s="41">
        <f t="shared" si="2"/>
        <v>20</v>
      </c>
      <c r="K18" s="67">
        <v>3.2</v>
      </c>
      <c r="L18" s="17"/>
      <c r="M18" s="18"/>
      <c r="N18" s="18"/>
      <c r="O18" s="38">
        <f t="shared" si="3"/>
        <v>3</v>
      </c>
      <c r="P18" s="34">
        <v>0.48</v>
      </c>
      <c r="Q18" s="19"/>
      <c r="R18" s="20"/>
      <c r="S18" s="20"/>
      <c r="T18" s="35">
        <v>1</v>
      </c>
      <c r="U18" s="49" t="s">
        <v>95</v>
      </c>
      <c r="V18" s="162">
        <v>10</v>
      </c>
      <c r="W18" s="162"/>
      <c r="X18" s="162"/>
      <c r="Y18" s="164"/>
    </row>
    <row r="19" spans="1:25" ht="20.100000000000001" customHeight="1" x14ac:dyDescent="0.15">
      <c r="A19" s="149"/>
      <c r="B19" s="45">
        <f t="shared" si="4"/>
        <v>44296</v>
      </c>
      <c r="C19" s="46" t="str">
        <f t="shared" si="0"/>
        <v>（土）</v>
      </c>
      <c r="D19" s="31">
        <v>150</v>
      </c>
      <c r="E19" s="42">
        <f t="shared" si="1"/>
        <v>53.333333333333336</v>
      </c>
      <c r="F19" s="83">
        <v>8</v>
      </c>
      <c r="G19" s="17"/>
      <c r="H19" s="18"/>
      <c r="I19" s="18"/>
      <c r="J19" s="41">
        <f t="shared" si="2"/>
        <v>20</v>
      </c>
      <c r="K19" s="67">
        <v>3</v>
      </c>
      <c r="L19" s="17"/>
      <c r="M19" s="18"/>
      <c r="N19" s="18"/>
      <c r="O19" s="38">
        <f t="shared" si="3"/>
        <v>5</v>
      </c>
      <c r="P19" s="34">
        <v>0.75</v>
      </c>
      <c r="Q19" s="19"/>
      <c r="R19" s="20"/>
      <c r="S19" s="20"/>
      <c r="T19" s="35">
        <v>1</v>
      </c>
      <c r="U19" s="48" t="s">
        <v>94</v>
      </c>
      <c r="V19" s="163"/>
      <c r="W19" s="163"/>
      <c r="X19" s="163"/>
      <c r="Y19" s="165"/>
    </row>
    <row r="20" spans="1:25" ht="20.100000000000001" customHeight="1" x14ac:dyDescent="0.15">
      <c r="A20" s="149"/>
      <c r="B20" s="45">
        <f t="shared" si="4"/>
        <v>44297</v>
      </c>
      <c r="C20" s="46" t="str">
        <f t="shared" si="0"/>
        <v>（日）</v>
      </c>
      <c r="D20" s="31">
        <v>120</v>
      </c>
      <c r="E20" s="42">
        <f t="shared" si="1"/>
        <v>20</v>
      </c>
      <c r="F20" s="32">
        <v>2.4</v>
      </c>
      <c r="G20" s="17"/>
      <c r="H20" s="18"/>
      <c r="I20" s="18"/>
      <c r="J20" s="41">
        <f t="shared" si="2"/>
        <v>30.000000000000004</v>
      </c>
      <c r="K20" s="67">
        <v>3.6</v>
      </c>
      <c r="L20" s="17"/>
      <c r="M20" s="18"/>
      <c r="N20" s="18"/>
      <c r="O20" s="38">
        <f t="shared" si="3"/>
        <v>4</v>
      </c>
      <c r="P20" s="34">
        <v>0.48</v>
      </c>
      <c r="Q20" s="19"/>
      <c r="R20" s="20"/>
      <c r="S20" s="20"/>
      <c r="T20" s="35">
        <v>1</v>
      </c>
      <c r="U20" s="49" t="s">
        <v>96</v>
      </c>
      <c r="V20" s="162">
        <v>2</v>
      </c>
      <c r="W20" s="162"/>
      <c r="X20" s="162"/>
      <c r="Y20" s="164"/>
    </row>
    <row r="21" spans="1:25" ht="20.100000000000001" customHeight="1" x14ac:dyDescent="0.15">
      <c r="A21" s="149"/>
      <c r="B21" s="45">
        <f t="shared" si="4"/>
        <v>44298</v>
      </c>
      <c r="C21" s="46" t="str">
        <f t="shared" si="0"/>
        <v>（月）</v>
      </c>
      <c r="D21" s="31">
        <v>110</v>
      </c>
      <c r="E21" s="42">
        <f t="shared" si="1"/>
        <v>30</v>
      </c>
      <c r="F21" s="32">
        <v>3.3</v>
      </c>
      <c r="G21" s="17"/>
      <c r="H21" s="18"/>
      <c r="I21" s="18"/>
      <c r="J21" s="41">
        <f t="shared" si="2"/>
        <v>30</v>
      </c>
      <c r="K21" s="67">
        <v>3.3</v>
      </c>
      <c r="L21" s="17"/>
      <c r="M21" s="18"/>
      <c r="N21" s="18"/>
      <c r="O21" s="38">
        <f t="shared" si="3"/>
        <v>3</v>
      </c>
      <c r="P21" s="34">
        <v>0.33</v>
      </c>
      <c r="Q21" s="19"/>
      <c r="R21" s="20"/>
      <c r="S21" s="20"/>
      <c r="T21" s="35">
        <v>1</v>
      </c>
      <c r="U21" s="48" t="s">
        <v>94</v>
      </c>
      <c r="V21" s="163"/>
      <c r="W21" s="163"/>
      <c r="X21" s="163"/>
      <c r="Y21" s="165"/>
    </row>
    <row r="22" spans="1:25" ht="20.100000000000001" customHeight="1" x14ac:dyDescent="0.15">
      <c r="A22" s="149"/>
      <c r="B22" s="45">
        <f t="shared" si="4"/>
        <v>44299</v>
      </c>
      <c r="C22" s="46" t="str">
        <f t="shared" si="0"/>
        <v>（火）</v>
      </c>
      <c r="D22" s="31">
        <v>170</v>
      </c>
      <c r="E22" s="42">
        <f t="shared" si="1"/>
        <v>20</v>
      </c>
      <c r="F22" s="32">
        <v>3.4</v>
      </c>
      <c r="G22" s="17"/>
      <c r="H22" s="18"/>
      <c r="I22" s="18"/>
      <c r="J22" s="41">
        <f t="shared" si="2"/>
        <v>20</v>
      </c>
      <c r="K22" s="67">
        <v>3.4</v>
      </c>
      <c r="L22" s="17"/>
      <c r="M22" s="18"/>
      <c r="N22" s="18"/>
      <c r="O22" s="38">
        <f t="shared" si="3"/>
        <v>2</v>
      </c>
      <c r="P22" s="34">
        <v>0.34</v>
      </c>
      <c r="Q22" s="19"/>
      <c r="R22" s="20"/>
      <c r="S22" s="20"/>
      <c r="T22" s="35">
        <v>1</v>
      </c>
      <c r="U22" s="49" t="s">
        <v>97</v>
      </c>
      <c r="V22" s="166"/>
      <c r="W22" s="166"/>
      <c r="X22" s="166"/>
      <c r="Y22" s="168"/>
    </row>
    <row r="23" spans="1:25" ht="20.100000000000001" customHeight="1" x14ac:dyDescent="0.15">
      <c r="A23" s="149"/>
      <c r="B23" s="45">
        <f t="shared" si="4"/>
        <v>44300</v>
      </c>
      <c r="C23" s="46" t="str">
        <f t="shared" si="0"/>
        <v>（水）</v>
      </c>
      <c r="D23" s="31">
        <v>180</v>
      </c>
      <c r="E23" s="42">
        <f t="shared" si="1"/>
        <v>20</v>
      </c>
      <c r="F23" s="32">
        <v>3.6</v>
      </c>
      <c r="G23" s="17"/>
      <c r="H23" s="18"/>
      <c r="I23" s="18"/>
      <c r="J23" s="41">
        <f t="shared" si="2"/>
        <v>10</v>
      </c>
      <c r="K23" s="67">
        <v>1.8</v>
      </c>
      <c r="L23" s="17"/>
      <c r="M23" s="18"/>
      <c r="N23" s="18"/>
      <c r="O23" s="38">
        <f t="shared" si="3"/>
        <v>3</v>
      </c>
      <c r="P23" s="34">
        <v>0.54</v>
      </c>
      <c r="Q23" s="19"/>
      <c r="R23" s="20"/>
      <c r="S23" s="20"/>
      <c r="T23" s="35">
        <v>1</v>
      </c>
      <c r="U23" s="48" t="s">
        <v>94</v>
      </c>
      <c r="V23" s="167"/>
      <c r="W23" s="167"/>
      <c r="X23" s="167"/>
      <c r="Y23" s="169"/>
    </row>
    <row r="24" spans="1:25" ht="20.100000000000001" customHeight="1" x14ac:dyDescent="0.15">
      <c r="A24" s="149"/>
      <c r="B24" s="45">
        <f t="shared" si="4"/>
        <v>44301</v>
      </c>
      <c r="C24" s="46" t="str">
        <f t="shared" si="0"/>
        <v>（木）</v>
      </c>
      <c r="D24" s="31">
        <v>150</v>
      </c>
      <c r="E24" s="42">
        <f t="shared" si="1"/>
        <v>20</v>
      </c>
      <c r="F24" s="32">
        <v>3</v>
      </c>
      <c r="G24" s="17"/>
      <c r="H24" s="18"/>
      <c r="I24" s="18"/>
      <c r="J24" s="41">
        <f t="shared" si="2"/>
        <v>20</v>
      </c>
      <c r="K24" s="67">
        <v>3</v>
      </c>
      <c r="L24" s="17"/>
      <c r="M24" s="18"/>
      <c r="N24" s="18"/>
      <c r="O24" s="38">
        <f t="shared" si="3"/>
        <v>4</v>
      </c>
      <c r="P24" s="34">
        <v>0.6</v>
      </c>
      <c r="Q24" s="19"/>
      <c r="R24" s="20"/>
      <c r="S24" s="20"/>
      <c r="T24" s="35">
        <v>1</v>
      </c>
      <c r="U24" s="47" t="s">
        <v>41</v>
      </c>
      <c r="V24" s="166">
        <v>380</v>
      </c>
      <c r="W24" s="166"/>
      <c r="X24" s="166"/>
      <c r="Y24" s="168"/>
    </row>
    <row r="25" spans="1:25" ht="20.100000000000001" customHeight="1" x14ac:dyDescent="0.15">
      <c r="A25" s="149"/>
      <c r="B25" s="45">
        <f t="shared" si="4"/>
        <v>44302</v>
      </c>
      <c r="C25" s="46" t="str">
        <f t="shared" si="0"/>
        <v>（金）</v>
      </c>
      <c r="D25" s="31">
        <v>130</v>
      </c>
      <c r="E25" s="42">
        <f t="shared" si="1"/>
        <v>20</v>
      </c>
      <c r="F25" s="32">
        <v>2.6</v>
      </c>
      <c r="G25" s="17"/>
      <c r="H25" s="18"/>
      <c r="I25" s="18"/>
      <c r="J25" s="41">
        <f t="shared" si="2"/>
        <v>20</v>
      </c>
      <c r="K25" s="67">
        <v>2.6</v>
      </c>
      <c r="L25" s="17"/>
      <c r="M25" s="18"/>
      <c r="N25" s="18"/>
      <c r="O25" s="38">
        <f t="shared" si="3"/>
        <v>3</v>
      </c>
      <c r="P25" s="34">
        <v>0.39</v>
      </c>
      <c r="Q25" s="19"/>
      <c r="R25" s="20"/>
      <c r="S25" s="20"/>
      <c r="T25" s="35">
        <v>1</v>
      </c>
      <c r="U25" s="48" t="s">
        <v>50</v>
      </c>
      <c r="V25" s="167"/>
      <c r="W25" s="167"/>
      <c r="X25" s="167"/>
      <c r="Y25" s="169"/>
    </row>
    <row r="26" spans="1:25" ht="20.100000000000001" customHeight="1" x14ac:dyDescent="0.15">
      <c r="A26" s="149"/>
      <c r="B26" s="45">
        <f t="shared" si="4"/>
        <v>44303</v>
      </c>
      <c r="C26" s="46" t="str">
        <f t="shared" si="0"/>
        <v>（土）</v>
      </c>
      <c r="D26" s="31">
        <v>120</v>
      </c>
      <c r="E26" s="42">
        <f t="shared" si="1"/>
        <v>30.000000000000004</v>
      </c>
      <c r="F26" s="32">
        <v>3.6</v>
      </c>
      <c r="G26" s="17"/>
      <c r="H26" s="18"/>
      <c r="I26" s="18"/>
      <c r="J26" s="41">
        <f t="shared" si="2"/>
        <v>20</v>
      </c>
      <c r="K26" s="67">
        <v>2.4</v>
      </c>
      <c r="L26" s="17"/>
      <c r="M26" s="18"/>
      <c r="N26" s="18"/>
      <c r="O26" s="38">
        <f t="shared" si="3"/>
        <v>2</v>
      </c>
      <c r="P26" s="34">
        <v>0.24</v>
      </c>
      <c r="Q26" s="19"/>
      <c r="R26" s="20"/>
      <c r="S26" s="20"/>
      <c r="T26" s="35">
        <v>1</v>
      </c>
      <c r="U26" s="49" t="s">
        <v>42</v>
      </c>
      <c r="V26" s="162">
        <v>5</v>
      </c>
      <c r="W26" s="162"/>
      <c r="X26" s="162"/>
      <c r="Y26" s="164"/>
    </row>
    <row r="27" spans="1:25" ht="20.100000000000001" customHeight="1" x14ac:dyDescent="0.15">
      <c r="A27" s="149"/>
      <c r="B27" s="45">
        <f t="shared" si="4"/>
        <v>44304</v>
      </c>
      <c r="C27" s="46" t="str">
        <f t="shared" si="0"/>
        <v>（日）</v>
      </c>
      <c r="D27" s="31">
        <v>120</v>
      </c>
      <c r="E27" s="42">
        <f t="shared" si="1"/>
        <v>20</v>
      </c>
      <c r="F27" s="32">
        <v>2.4</v>
      </c>
      <c r="G27" s="17"/>
      <c r="H27" s="18"/>
      <c r="I27" s="18"/>
      <c r="J27" s="41">
        <f t="shared" si="2"/>
        <v>20</v>
      </c>
      <c r="K27" s="67">
        <v>2.4</v>
      </c>
      <c r="L27" s="17"/>
      <c r="M27" s="18"/>
      <c r="N27" s="18"/>
      <c r="O27" s="38">
        <f t="shared" si="3"/>
        <v>2</v>
      </c>
      <c r="P27" s="34">
        <v>0.24</v>
      </c>
      <c r="Q27" s="19"/>
      <c r="R27" s="20"/>
      <c r="S27" s="20"/>
      <c r="T27" s="35">
        <v>1</v>
      </c>
      <c r="U27" s="48" t="s">
        <v>98</v>
      </c>
      <c r="V27" s="163"/>
      <c r="W27" s="163"/>
      <c r="X27" s="163"/>
      <c r="Y27" s="165"/>
    </row>
    <row r="28" spans="1:25" ht="20.100000000000001" customHeight="1" x14ac:dyDescent="0.15">
      <c r="A28" s="149"/>
      <c r="B28" s="45">
        <f t="shared" si="4"/>
        <v>44305</v>
      </c>
      <c r="C28" s="46" t="str">
        <f t="shared" si="0"/>
        <v>（月）</v>
      </c>
      <c r="D28" s="31">
        <v>160</v>
      </c>
      <c r="E28" s="42">
        <f t="shared" si="1"/>
        <v>20</v>
      </c>
      <c r="F28" s="32">
        <v>3.2</v>
      </c>
      <c r="G28" s="17"/>
      <c r="H28" s="18"/>
      <c r="I28" s="18"/>
      <c r="J28" s="41">
        <f t="shared" si="2"/>
        <v>15</v>
      </c>
      <c r="K28" s="67">
        <v>2.4</v>
      </c>
      <c r="L28" s="17"/>
      <c r="M28" s="18"/>
      <c r="N28" s="18"/>
      <c r="O28" s="38">
        <f t="shared" si="3"/>
        <v>3</v>
      </c>
      <c r="P28" s="34">
        <v>0.48</v>
      </c>
      <c r="Q28" s="19"/>
      <c r="R28" s="20"/>
      <c r="S28" s="20"/>
      <c r="T28" s="35">
        <v>1</v>
      </c>
      <c r="U28" s="49" t="s">
        <v>99</v>
      </c>
      <c r="V28" s="162">
        <v>5.26</v>
      </c>
      <c r="W28" s="162"/>
      <c r="X28" s="162"/>
      <c r="Y28" s="164"/>
    </row>
    <row r="29" spans="1:25" ht="20.100000000000001" customHeight="1" x14ac:dyDescent="0.15">
      <c r="A29" s="149"/>
      <c r="B29" s="45">
        <f t="shared" si="4"/>
        <v>44306</v>
      </c>
      <c r="C29" s="46" t="str">
        <f t="shared" si="0"/>
        <v>（火）</v>
      </c>
      <c r="D29" s="31">
        <v>190</v>
      </c>
      <c r="E29" s="42">
        <f t="shared" si="1"/>
        <v>10</v>
      </c>
      <c r="F29" s="32">
        <v>1.9</v>
      </c>
      <c r="G29" s="17"/>
      <c r="H29" s="18"/>
      <c r="I29" s="18"/>
      <c r="J29" s="41">
        <f t="shared" si="2"/>
        <v>20</v>
      </c>
      <c r="K29" s="67">
        <v>3.8</v>
      </c>
      <c r="L29" s="17"/>
      <c r="M29" s="18"/>
      <c r="N29" s="18"/>
      <c r="O29" s="38">
        <f t="shared" si="3"/>
        <v>2</v>
      </c>
      <c r="P29" s="34">
        <v>0.38</v>
      </c>
      <c r="Q29" s="19"/>
      <c r="R29" s="20"/>
      <c r="S29" s="20"/>
      <c r="T29" s="35">
        <v>1</v>
      </c>
      <c r="U29" s="48" t="s">
        <v>98</v>
      </c>
      <c r="V29" s="163"/>
      <c r="W29" s="163"/>
      <c r="X29" s="163"/>
      <c r="Y29" s="165"/>
    </row>
    <row r="30" spans="1:25" ht="20.100000000000001" customHeight="1" x14ac:dyDescent="0.15">
      <c r="A30" s="149"/>
      <c r="B30" s="45">
        <f t="shared" si="4"/>
        <v>44307</v>
      </c>
      <c r="C30" s="46" t="str">
        <f t="shared" si="0"/>
        <v>（水）</v>
      </c>
      <c r="D30" s="31">
        <v>160</v>
      </c>
      <c r="E30" s="42">
        <f t="shared" si="1"/>
        <v>20</v>
      </c>
      <c r="F30" s="32">
        <v>3.2</v>
      </c>
      <c r="G30" s="17"/>
      <c r="H30" s="18"/>
      <c r="I30" s="18"/>
      <c r="J30" s="41">
        <f t="shared" si="2"/>
        <v>20</v>
      </c>
      <c r="K30" s="67">
        <v>3.2</v>
      </c>
      <c r="L30" s="17"/>
      <c r="M30" s="18"/>
      <c r="N30" s="18"/>
      <c r="O30" s="38">
        <f t="shared" si="3"/>
        <v>5</v>
      </c>
      <c r="P30" s="34">
        <v>0.8</v>
      </c>
      <c r="Q30" s="19"/>
      <c r="R30" s="20"/>
      <c r="S30" s="20"/>
      <c r="T30" s="35">
        <v>1</v>
      </c>
      <c r="U30" s="49" t="s">
        <v>100</v>
      </c>
      <c r="V30" s="144">
        <v>1.39</v>
      </c>
      <c r="W30" s="144"/>
      <c r="X30" s="144"/>
      <c r="Y30" s="146"/>
    </row>
    <row r="31" spans="1:25" ht="20.100000000000001" customHeight="1" thickBot="1" x14ac:dyDescent="0.2">
      <c r="A31" s="149"/>
      <c r="B31" s="45">
        <f t="shared" si="4"/>
        <v>44308</v>
      </c>
      <c r="C31" s="46" t="str">
        <f t="shared" si="0"/>
        <v>（木）</v>
      </c>
      <c r="D31" s="31">
        <v>170</v>
      </c>
      <c r="E31" s="42">
        <f t="shared" si="1"/>
        <v>20</v>
      </c>
      <c r="F31" s="32">
        <v>3.4</v>
      </c>
      <c r="G31" s="17"/>
      <c r="H31" s="18"/>
      <c r="I31" s="18"/>
      <c r="J31" s="41">
        <f t="shared" si="2"/>
        <v>10</v>
      </c>
      <c r="K31" s="67">
        <v>1.7</v>
      </c>
      <c r="L31" s="17"/>
      <c r="M31" s="18"/>
      <c r="N31" s="18"/>
      <c r="O31" s="38">
        <f t="shared" si="3"/>
        <v>3</v>
      </c>
      <c r="P31" s="34">
        <v>0.51</v>
      </c>
      <c r="Q31" s="19"/>
      <c r="R31" s="20"/>
      <c r="S31" s="20"/>
      <c r="T31" s="35">
        <v>1</v>
      </c>
      <c r="U31" s="48" t="s">
        <v>98</v>
      </c>
      <c r="V31" s="145"/>
      <c r="W31" s="145"/>
      <c r="X31" s="145"/>
      <c r="Y31" s="147"/>
    </row>
    <row r="32" spans="1:25" ht="20.100000000000001" customHeight="1" thickTop="1" thickBot="1" x14ac:dyDescent="0.2">
      <c r="A32" s="149"/>
      <c r="B32" s="45">
        <f t="shared" si="4"/>
        <v>44309</v>
      </c>
      <c r="C32" s="46" t="str">
        <f t="shared" si="0"/>
        <v>（金）</v>
      </c>
      <c r="D32" s="31">
        <v>140</v>
      </c>
      <c r="E32" s="42">
        <f t="shared" si="1"/>
        <v>20</v>
      </c>
      <c r="F32" s="32">
        <v>2.8</v>
      </c>
      <c r="G32" s="17"/>
      <c r="H32" s="18"/>
      <c r="I32" s="18"/>
      <c r="J32" s="41">
        <f t="shared" si="2"/>
        <v>25</v>
      </c>
      <c r="K32" s="67">
        <v>3.5</v>
      </c>
      <c r="L32" s="17"/>
      <c r="M32" s="18"/>
      <c r="N32" s="18"/>
      <c r="O32" s="38">
        <f t="shared" si="3"/>
        <v>3</v>
      </c>
      <c r="P32" s="34">
        <v>0.42</v>
      </c>
      <c r="Q32" s="19"/>
      <c r="R32" s="20"/>
      <c r="S32" s="20"/>
      <c r="T32" s="35">
        <v>1</v>
      </c>
      <c r="U32" s="123" t="s">
        <v>14</v>
      </c>
      <c r="V32" s="124"/>
      <c r="W32" s="124"/>
      <c r="X32" s="124"/>
      <c r="Y32" s="125"/>
    </row>
    <row r="33" spans="1:27" ht="20.100000000000001" customHeight="1" thickTop="1" x14ac:dyDescent="0.15">
      <c r="A33" s="149"/>
      <c r="B33" s="45">
        <f t="shared" si="4"/>
        <v>44310</v>
      </c>
      <c r="C33" s="46" t="str">
        <f t="shared" si="0"/>
        <v>（土）</v>
      </c>
      <c r="D33" s="31">
        <v>140</v>
      </c>
      <c r="E33" s="42">
        <f t="shared" si="1"/>
        <v>20</v>
      </c>
      <c r="F33" s="32">
        <v>2.8</v>
      </c>
      <c r="G33" s="17"/>
      <c r="H33" s="18"/>
      <c r="I33" s="18"/>
      <c r="J33" s="41">
        <f t="shared" si="2"/>
        <v>20</v>
      </c>
      <c r="K33" s="67">
        <v>2.8</v>
      </c>
      <c r="L33" s="17"/>
      <c r="M33" s="18"/>
      <c r="N33" s="18"/>
      <c r="O33" s="38">
        <f t="shared" si="3"/>
        <v>4</v>
      </c>
      <c r="P33" s="34">
        <v>0.56000000000000005</v>
      </c>
      <c r="Q33" s="19"/>
      <c r="R33" s="20"/>
      <c r="S33" s="20"/>
      <c r="T33" s="35">
        <v>1</v>
      </c>
      <c r="U33" s="126"/>
      <c r="V33" s="127"/>
      <c r="W33" s="127"/>
      <c r="X33" s="127"/>
      <c r="Y33" s="128"/>
    </row>
    <row r="34" spans="1:27" ht="20.100000000000001" customHeight="1" x14ac:dyDescent="0.15">
      <c r="A34" s="149"/>
      <c r="B34" s="45">
        <f t="shared" si="4"/>
        <v>44311</v>
      </c>
      <c r="C34" s="46" t="str">
        <f t="shared" si="0"/>
        <v>（日）</v>
      </c>
      <c r="D34" s="31">
        <v>160</v>
      </c>
      <c r="E34" s="42">
        <f t="shared" si="1"/>
        <v>20</v>
      </c>
      <c r="F34" s="32">
        <v>3.2</v>
      </c>
      <c r="G34" s="17"/>
      <c r="H34" s="18"/>
      <c r="I34" s="18"/>
      <c r="J34" s="41">
        <f t="shared" si="2"/>
        <v>15</v>
      </c>
      <c r="K34" s="67">
        <v>2.4</v>
      </c>
      <c r="L34" s="17"/>
      <c r="M34" s="18"/>
      <c r="N34" s="18"/>
      <c r="O34" s="38">
        <f t="shared" si="3"/>
        <v>3</v>
      </c>
      <c r="P34" s="34">
        <v>0.48</v>
      </c>
      <c r="Q34" s="19"/>
      <c r="R34" s="20"/>
      <c r="S34" s="20"/>
      <c r="T34" s="35">
        <v>1</v>
      </c>
      <c r="U34" s="129"/>
      <c r="V34" s="130"/>
      <c r="W34" s="130"/>
      <c r="X34" s="130"/>
      <c r="Y34" s="131"/>
      <c r="AA34" s="14"/>
    </row>
    <row r="35" spans="1:27" ht="20.100000000000001" customHeight="1" x14ac:dyDescent="0.15">
      <c r="A35" s="149"/>
      <c r="B35" s="45">
        <f t="shared" si="4"/>
        <v>44312</v>
      </c>
      <c r="C35" s="46" t="str">
        <f t="shared" si="0"/>
        <v>（月）</v>
      </c>
      <c r="D35" s="31">
        <v>120</v>
      </c>
      <c r="E35" s="42">
        <f t="shared" si="1"/>
        <v>30.000000000000004</v>
      </c>
      <c r="F35" s="32">
        <v>3.6</v>
      </c>
      <c r="G35" s="17"/>
      <c r="H35" s="18"/>
      <c r="I35" s="18"/>
      <c r="J35" s="41">
        <f t="shared" si="2"/>
        <v>25</v>
      </c>
      <c r="K35" s="67">
        <v>3</v>
      </c>
      <c r="L35" s="17"/>
      <c r="M35" s="18"/>
      <c r="N35" s="18"/>
      <c r="O35" s="38">
        <f t="shared" si="3"/>
        <v>4</v>
      </c>
      <c r="P35" s="34">
        <v>0.48</v>
      </c>
      <c r="Q35" s="19"/>
      <c r="R35" s="20"/>
      <c r="S35" s="20"/>
      <c r="T35" s="35">
        <v>1</v>
      </c>
      <c r="U35" s="129"/>
      <c r="V35" s="130"/>
      <c r="W35" s="130"/>
      <c r="X35" s="130"/>
      <c r="Y35" s="131"/>
    </row>
    <row r="36" spans="1:27" ht="20.100000000000001" customHeight="1" x14ac:dyDescent="0.15">
      <c r="A36" s="149"/>
      <c r="B36" s="45">
        <f t="shared" si="4"/>
        <v>44313</v>
      </c>
      <c r="C36" s="46" t="str">
        <f t="shared" si="0"/>
        <v>（火）</v>
      </c>
      <c r="D36" s="31">
        <v>130</v>
      </c>
      <c r="E36" s="42">
        <f t="shared" si="1"/>
        <v>20</v>
      </c>
      <c r="F36" s="32">
        <v>2.6</v>
      </c>
      <c r="G36" s="17"/>
      <c r="H36" s="18"/>
      <c r="I36" s="18"/>
      <c r="J36" s="41">
        <f t="shared" si="2"/>
        <v>20</v>
      </c>
      <c r="K36" s="67">
        <v>2.6</v>
      </c>
      <c r="L36" s="17"/>
      <c r="M36" s="18"/>
      <c r="N36" s="18"/>
      <c r="O36" s="38">
        <f t="shared" si="3"/>
        <v>3</v>
      </c>
      <c r="P36" s="34">
        <v>0.39</v>
      </c>
      <c r="Q36" s="19"/>
      <c r="R36" s="20"/>
      <c r="S36" s="20"/>
      <c r="T36" s="35">
        <v>1</v>
      </c>
      <c r="U36" s="129"/>
      <c r="V36" s="130"/>
      <c r="W36" s="130"/>
      <c r="X36" s="130"/>
      <c r="Y36" s="131"/>
    </row>
    <row r="37" spans="1:27" ht="20.100000000000001" customHeight="1" x14ac:dyDescent="0.15">
      <c r="A37" s="149"/>
      <c r="B37" s="45">
        <f t="shared" si="4"/>
        <v>44314</v>
      </c>
      <c r="C37" s="46" t="str">
        <f t="shared" si="0"/>
        <v>（水）</v>
      </c>
      <c r="D37" s="31">
        <v>110</v>
      </c>
      <c r="E37" s="42">
        <f t="shared" si="1"/>
        <v>30</v>
      </c>
      <c r="F37" s="32">
        <v>3.3</v>
      </c>
      <c r="G37" s="17"/>
      <c r="H37" s="18"/>
      <c r="I37" s="18"/>
      <c r="J37" s="41">
        <f t="shared" si="2"/>
        <v>30</v>
      </c>
      <c r="K37" s="67">
        <v>3.3</v>
      </c>
      <c r="L37" s="17"/>
      <c r="M37" s="18"/>
      <c r="N37" s="18"/>
      <c r="O37" s="38">
        <f t="shared" si="3"/>
        <v>4</v>
      </c>
      <c r="P37" s="34">
        <v>0.44</v>
      </c>
      <c r="Q37" s="19"/>
      <c r="R37" s="20"/>
      <c r="S37" s="20"/>
      <c r="T37" s="35">
        <v>1</v>
      </c>
      <c r="U37" s="129"/>
      <c r="V37" s="130"/>
      <c r="W37" s="130"/>
      <c r="X37" s="130"/>
      <c r="Y37" s="131"/>
    </row>
    <row r="38" spans="1:27" ht="20.100000000000001" customHeight="1" x14ac:dyDescent="0.15">
      <c r="A38" s="149"/>
      <c r="B38" s="45">
        <f>IF(AND(ISNUMBER($P$2),ISNUMBER($R$2)),IF(MONTH(DATE($P$2,$R$2,ROW()-9))=$R$2,DATE($P$2,$R$2,ROW()-9),TRIM(BA38)),TRIM(BA38))</f>
        <v>44315</v>
      </c>
      <c r="C38" s="46" t="str">
        <f t="shared" si="0"/>
        <v>（木）</v>
      </c>
      <c r="D38" s="31">
        <v>140</v>
      </c>
      <c r="E38" s="42">
        <f t="shared" si="1"/>
        <v>20</v>
      </c>
      <c r="F38" s="32">
        <v>2.8</v>
      </c>
      <c r="G38" s="17"/>
      <c r="H38" s="18"/>
      <c r="I38" s="18"/>
      <c r="J38" s="41">
        <f t="shared" si="2"/>
        <v>20</v>
      </c>
      <c r="K38" s="67">
        <v>2.8</v>
      </c>
      <c r="L38" s="17"/>
      <c r="M38" s="18"/>
      <c r="N38" s="18"/>
      <c r="O38" s="38">
        <f t="shared" si="3"/>
        <v>3</v>
      </c>
      <c r="P38" s="34">
        <v>0.42</v>
      </c>
      <c r="Q38" s="19"/>
      <c r="R38" s="20"/>
      <c r="S38" s="20"/>
      <c r="T38" s="35">
        <v>1</v>
      </c>
      <c r="U38" s="129"/>
      <c r="V38" s="130"/>
      <c r="W38" s="130"/>
      <c r="X38" s="130"/>
      <c r="Y38" s="131"/>
    </row>
    <row r="39" spans="1:27" ht="20.100000000000001" customHeight="1" x14ac:dyDescent="0.15">
      <c r="A39" s="149"/>
      <c r="B39" s="45">
        <f>IF(AND(ISNUMBER($P$2),ISNUMBER($R$2)),IF(MONTH(DATE($P$2,$R$2,ROW()-9))=$R$2,DATE($P$2,$R$2,ROW()-9),TRIM(BA39)),TRIM(BA39))</f>
        <v>44316</v>
      </c>
      <c r="C39" s="46" t="str">
        <f t="shared" si="0"/>
        <v>（金）</v>
      </c>
      <c r="D39" s="31">
        <v>170</v>
      </c>
      <c r="E39" s="42">
        <f t="shared" si="1"/>
        <v>20</v>
      </c>
      <c r="F39" s="32">
        <v>3.4</v>
      </c>
      <c r="G39" s="17"/>
      <c r="H39" s="18"/>
      <c r="I39" s="18"/>
      <c r="J39" s="41">
        <f t="shared" si="2"/>
        <v>20</v>
      </c>
      <c r="K39" s="67">
        <v>3.4</v>
      </c>
      <c r="L39" s="17"/>
      <c r="M39" s="18"/>
      <c r="N39" s="18"/>
      <c r="O39" s="38">
        <f t="shared" si="3"/>
        <v>3</v>
      </c>
      <c r="P39" s="34">
        <v>0.51</v>
      </c>
      <c r="Q39" s="19"/>
      <c r="R39" s="20"/>
      <c r="S39" s="20"/>
      <c r="T39" s="35">
        <v>1</v>
      </c>
      <c r="U39" s="129"/>
      <c r="V39" s="130"/>
      <c r="W39" s="130"/>
      <c r="X39" s="130"/>
      <c r="Y39" s="131"/>
    </row>
    <row r="40" spans="1:27" ht="20.100000000000001" customHeight="1" x14ac:dyDescent="0.15">
      <c r="A40" s="178"/>
      <c r="B40" s="45" t="str">
        <f>IF(AND(ISNUMBER($P$2),ISNUMBER($R$2)),IF(MONTH(DATE($P$2,$R$2,ROW()-9))=$R$2,DATE($P$2,$R$2,ROW()-9),TRIM(BA40)),TRIM(BA40))</f>
        <v/>
      </c>
      <c r="C40" s="46" t="str">
        <f t="shared" si="0"/>
        <v/>
      </c>
      <c r="D40" s="31"/>
      <c r="E40" s="42" t="str">
        <f t="shared" si="1"/>
        <v/>
      </c>
      <c r="F40" s="32"/>
      <c r="G40" s="17"/>
      <c r="H40" s="18"/>
      <c r="I40" s="18"/>
      <c r="J40" s="41" t="str">
        <f t="shared" si="2"/>
        <v/>
      </c>
      <c r="K40" s="67"/>
      <c r="L40" s="17"/>
      <c r="M40" s="18"/>
      <c r="N40" s="18"/>
      <c r="O40" s="38" t="str">
        <f t="shared" si="3"/>
        <v/>
      </c>
      <c r="P40" s="34"/>
      <c r="Q40" s="19"/>
      <c r="R40" s="20"/>
      <c r="S40" s="20"/>
      <c r="T40" s="35"/>
      <c r="U40" s="129"/>
      <c r="V40" s="130"/>
      <c r="W40" s="130"/>
      <c r="X40" s="130"/>
      <c r="Y40" s="131"/>
    </row>
    <row r="41" spans="1:27" ht="20.100000000000001" customHeight="1" x14ac:dyDescent="0.15">
      <c r="A41" s="148" t="s">
        <v>15</v>
      </c>
      <c r="B41" s="151" t="s">
        <v>45</v>
      </c>
      <c r="C41" s="152"/>
      <c r="D41" s="43">
        <f>IF(COUNTBLANK(D10:D40)=31,TRIM(AA41),AVERAGE(D10:D40))</f>
        <v>140</v>
      </c>
      <c r="E41" s="41">
        <f>IF(COUNTBLANK(D10:D40)=31,TRIM(AB41),F41*1000/D41)</f>
        <v>22.285714285714281</v>
      </c>
      <c r="F41" s="41">
        <f>IF(COUNTBLANK(F10:F40)=31,TRIM(AC41),AVERAGE(F10:F40))</f>
        <v>3.1199999999999997</v>
      </c>
      <c r="G41" s="153"/>
      <c r="H41" s="154"/>
      <c r="I41" s="155"/>
      <c r="J41" s="41">
        <f>IF(COUNTBLANK(D10:D40)=31,TRIM(AG41),K41*1000/D41)</f>
        <v>21.261904761904759</v>
      </c>
      <c r="K41" s="41">
        <f>IF(COUNTBLANK(K10:K40)=31,TRIM(AH41),AVERAGE(K10:K40))</f>
        <v>2.9766666666666661</v>
      </c>
      <c r="L41" s="153"/>
      <c r="M41" s="154"/>
      <c r="N41" s="155"/>
      <c r="O41" s="39">
        <f>IF(COUNTBLANK(D10:D40)=31,TRIM(AL41),P41*1000/D41)</f>
        <v>3.3404761904761915</v>
      </c>
      <c r="P41" s="39">
        <f>IF(COUNTBLANK(P10:P40)=31,TRIM(AM41),AVERAGE(P10:P40))</f>
        <v>0.46766666666666679</v>
      </c>
      <c r="Q41" s="135" t="s">
        <v>65</v>
      </c>
      <c r="R41" s="136"/>
      <c r="S41" s="137"/>
      <c r="T41" s="40">
        <f>IF(COUNTBLANK(T10:T40)=31,TRIM(AQ41),SUM(T10:T40))</f>
        <v>30</v>
      </c>
      <c r="U41" s="129"/>
      <c r="V41" s="130"/>
      <c r="W41" s="130"/>
      <c r="X41" s="130"/>
      <c r="Y41" s="131"/>
    </row>
    <row r="42" spans="1:27" ht="20.100000000000001" customHeight="1" x14ac:dyDescent="0.15">
      <c r="A42" s="149"/>
      <c r="B42" s="119" t="s">
        <v>46</v>
      </c>
      <c r="C42" s="120"/>
      <c r="D42" s="31">
        <v>150</v>
      </c>
      <c r="E42" s="42">
        <f>IF(ISNUMBER(D42),(F42/D42)*1000,TRIM(AA42))</f>
        <v>53.333333333333336</v>
      </c>
      <c r="F42" s="41">
        <f>IF(COUNTBLANK(F10:F40)=31,TRIM(AC42),MAX(F10:F40))</f>
        <v>8</v>
      </c>
      <c r="G42" s="156"/>
      <c r="H42" s="157"/>
      <c r="I42" s="158"/>
      <c r="J42" s="32">
        <f>IF(ISNUMBER(D42),(K42/D42)*1000,TRIM(AA42))</f>
        <v>20</v>
      </c>
      <c r="K42" s="55">
        <v>3</v>
      </c>
      <c r="L42" s="156"/>
      <c r="M42" s="157"/>
      <c r="N42" s="158"/>
      <c r="O42" s="38">
        <f>IF(ISNUMBER(D42),(P42/D42)*1000,TRIM(AA42))</f>
        <v>5</v>
      </c>
      <c r="P42" s="58">
        <v>0.75</v>
      </c>
      <c r="Q42" s="138"/>
      <c r="R42" s="139"/>
      <c r="S42" s="139"/>
      <c r="T42" s="139"/>
      <c r="U42" s="129"/>
      <c r="V42" s="130"/>
      <c r="W42" s="130"/>
      <c r="X42" s="130"/>
      <c r="Y42" s="131"/>
    </row>
    <row r="43" spans="1:27" ht="20.100000000000001" customHeight="1" x14ac:dyDescent="0.15">
      <c r="A43" s="149"/>
      <c r="B43" s="119" t="s">
        <v>47</v>
      </c>
      <c r="C43" s="120"/>
      <c r="D43" s="31">
        <v>120</v>
      </c>
      <c r="E43" s="42">
        <f>IF(ISNUMBER(D43),(F43/D43)*1000,TRIM(AA43))</f>
        <v>30.000000000000004</v>
      </c>
      <c r="F43" s="55">
        <v>3.6</v>
      </c>
      <c r="G43" s="156"/>
      <c r="H43" s="157"/>
      <c r="I43" s="158"/>
      <c r="J43" s="32">
        <f>IF(ISNUMBER(D43),(K43/D43)*1000,TRIM(AA43))</f>
        <v>40</v>
      </c>
      <c r="K43" s="41">
        <f>IF(COUNTBLANK(K10:K40)=31,TRIM(AH43),MAX(K10:K40))</f>
        <v>4.8</v>
      </c>
      <c r="L43" s="156"/>
      <c r="M43" s="157"/>
      <c r="N43" s="158"/>
      <c r="O43" s="38">
        <f>IF(ISNUMBER(D43),(P43/D43)*1000,TRIM(AA43))</f>
        <v>4</v>
      </c>
      <c r="P43" s="59">
        <v>0.48</v>
      </c>
      <c r="Q43" s="140"/>
      <c r="R43" s="141"/>
      <c r="S43" s="141"/>
      <c r="T43" s="141"/>
      <c r="U43" s="129"/>
      <c r="V43" s="130"/>
      <c r="W43" s="130"/>
      <c r="X43" s="130"/>
      <c r="Y43" s="131"/>
    </row>
    <row r="44" spans="1:27" ht="20.100000000000001" customHeight="1" x14ac:dyDescent="0.15">
      <c r="A44" s="149"/>
      <c r="B44" s="119" t="s">
        <v>63</v>
      </c>
      <c r="C44" s="120"/>
      <c r="D44" s="31">
        <v>150</v>
      </c>
      <c r="E44" s="42">
        <f>IF(ISNUMBER(D44),(F44/D44)*1000,TRIM(AA44))</f>
        <v>20</v>
      </c>
      <c r="F44" s="56">
        <v>3</v>
      </c>
      <c r="G44" s="156"/>
      <c r="H44" s="157"/>
      <c r="I44" s="158"/>
      <c r="J44" s="32">
        <f>IF(ISNUMBER(D44),(K44/D44)*1000,TRIM(AA44))</f>
        <v>20</v>
      </c>
      <c r="K44" s="55">
        <v>3</v>
      </c>
      <c r="L44" s="156"/>
      <c r="M44" s="157"/>
      <c r="N44" s="158"/>
      <c r="O44" s="38">
        <f>IF(ISNUMBER(D44),(P44/D44)*1000,TRIM(AA44))</f>
        <v>6</v>
      </c>
      <c r="P44" s="39">
        <f>IF(COUNTBLANK(P10:P40)=31,TRIM(AM44),MAX(P10:P40))</f>
        <v>0.9</v>
      </c>
      <c r="Q44" s="140"/>
      <c r="R44" s="141"/>
      <c r="S44" s="141"/>
      <c r="T44" s="141"/>
      <c r="U44" s="129"/>
      <c r="V44" s="130"/>
      <c r="W44" s="130"/>
      <c r="X44" s="130"/>
      <c r="Y44" s="131"/>
    </row>
    <row r="45" spans="1:27" ht="20.100000000000001" customHeight="1" thickBot="1" x14ac:dyDescent="0.2">
      <c r="A45" s="150"/>
      <c r="B45" s="121" t="s">
        <v>64</v>
      </c>
      <c r="C45" s="122"/>
      <c r="D45" s="44">
        <f>IF(COUNTBLANK(D10:D40)=31,TRIM(AA45),MAX(D10:D40))</f>
        <v>200</v>
      </c>
      <c r="E45" s="61">
        <f>IF(ISNUMBER(D45),(F45/D45)*1000,TRIM(AA45))</f>
        <v>15</v>
      </c>
      <c r="F45" s="57">
        <v>3</v>
      </c>
      <c r="G45" s="159"/>
      <c r="H45" s="160"/>
      <c r="I45" s="161"/>
      <c r="J45" s="62">
        <f>IF(ISNUMBER(D45),(K45/D45)*1000,TRIM(AA45))</f>
        <v>20</v>
      </c>
      <c r="K45" s="57">
        <v>4</v>
      </c>
      <c r="L45" s="159"/>
      <c r="M45" s="160"/>
      <c r="N45" s="161"/>
      <c r="O45" s="63">
        <f>IF(ISNUMBER(D45),(P45/D45)*1000,TRIM(AA45))</f>
        <v>2</v>
      </c>
      <c r="P45" s="60">
        <v>0.4</v>
      </c>
      <c r="Q45" s="142"/>
      <c r="R45" s="143"/>
      <c r="S45" s="143"/>
      <c r="T45" s="143"/>
      <c r="U45" s="132"/>
      <c r="V45" s="133"/>
      <c r="W45" s="133"/>
      <c r="X45" s="133"/>
      <c r="Y45" s="134"/>
    </row>
    <row r="46" spans="1:27" ht="12.75" thickTop="1" x14ac:dyDescent="0.15"/>
  </sheetData>
  <mergeCells count="73">
    <mergeCell ref="W3:Y3"/>
    <mergeCell ref="W4:Y4"/>
    <mergeCell ref="A8:A40"/>
    <mergeCell ref="B8:C9"/>
    <mergeCell ref="F8:I8"/>
    <mergeCell ref="K8:N8"/>
    <mergeCell ref="P8:S8"/>
    <mergeCell ref="T8:T9"/>
    <mergeCell ref="U8:Y9"/>
    <mergeCell ref="U10:U11"/>
    <mergeCell ref="E2:F3"/>
    <mergeCell ref="K2:O3"/>
    <mergeCell ref="P2:P3"/>
    <mergeCell ref="Q2:Q3"/>
    <mergeCell ref="R2:R3"/>
    <mergeCell ref="S2:S3"/>
    <mergeCell ref="V10:V11"/>
    <mergeCell ref="W10:W11"/>
    <mergeCell ref="X10:X11"/>
    <mergeCell ref="Y10:Y11"/>
    <mergeCell ref="U12:U13"/>
    <mergeCell ref="V12:V13"/>
    <mergeCell ref="W12:W13"/>
    <mergeCell ref="X12:X13"/>
    <mergeCell ref="Y12:Y13"/>
    <mergeCell ref="V14:V15"/>
    <mergeCell ref="W14:W15"/>
    <mergeCell ref="X14:X15"/>
    <mergeCell ref="Y14:Y15"/>
    <mergeCell ref="V16:V17"/>
    <mergeCell ref="W16:W17"/>
    <mergeCell ref="X16:X17"/>
    <mergeCell ref="Y16:Y17"/>
    <mergeCell ref="V18:V19"/>
    <mergeCell ref="W18:W19"/>
    <mergeCell ref="X18:X19"/>
    <mergeCell ref="Y18:Y19"/>
    <mergeCell ref="V20:V21"/>
    <mergeCell ref="W20:W21"/>
    <mergeCell ref="X20:X21"/>
    <mergeCell ref="Y20:Y21"/>
    <mergeCell ref="V22:V23"/>
    <mergeCell ref="W22:W23"/>
    <mergeCell ref="X22:X23"/>
    <mergeCell ref="Y22:Y23"/>
    <mergeCell ref="V24:V25"/>
    <mergeCell ref="W24:W25"/>
    <mergeCell ref="X24:X25"/>
    <mergeCell ref="Y24:Y25"/>
    <mergeCell ref="V26:V27"/>
    <mergeCell ref="W26:W27"/>
    <mergeCell ref="X26:X27"/>
    <mergeCell ref="Y26:Y27"/>
    <mergeCell ref="V28:V29"/>
    <mergeCell ref="W28:W29"/>
    <mergeCell ref="X28:X29"/>
    <mergeCell ref="Y28:Y29"/>
    <mergeCell ref="V30:V31"/>
    <mergeCell ref="W30:W31"/>
    <mergeCell ref="X30:X31"/>
    <mergeCell ref="Y30:Y31"/>
    <mergeCell ref="A41:A45"/>
    <mergeCell ref="B41:C41"/>
    <mergeCell ref="G41:I45"/>
    <mergeCell ref="L41:N45"/>
    <mergeCell ref="B42:C42"/>
    <mergeCell ref="B43:C43"/>
    <mergeCell ref="B44:C44"/>
    <mergeCell ref="B45:C45"/>
    <mergeCell ref="U32:Y32"/>
    <mergeCell ref="U33:Y45"/>
    <mergeCell ref="Q41:S41"/>
    <mergeCell ref="Q42:T45"/>
  </mergeCells>
  <phoneticPr fontId="2"/>
  <conditionalFormatting sqref="F10">
    <cfRule type="cellIs" dxfId="36" priority="1" stopIfTrue="1" operator="greaterThan">
      <formula>$W$7</formula>
    </cfRule>
  </conditionalFormatting>
  <dataValidations count="14">
    <dataValidation imeMode="on" allowBlank="1" showInputMessage="1" showErrorMessage="1" sqref="W3:Y7" xr:uid="{0981D29D-B36F-45AE-9434-EAAA8C837E90}"/>
    <dataValidation type="whole" showInputMessage="1" showErrorMessage="1" errorTitle="年の入力エラー" error="西暦４桁年を半角数字で入力してください。_x000a_また、2001年～2020年以外もエラーになります。" sqref="P2" xr:uid="{B9518E33-52EC-4A75-A29B-7FF8C8553012}">
      <formula1>2001</formula1>
      <formula2>2050</formula2>
    </dataValidation>
    <dataValidation type="whole" allowBlank="1" showInputMessage="1" showErrorMessage="1" errorTitle="月の入力エラー" error="月を1～12の半角数字で入力してください。" sqref="R2" xr:uid="{3FEE69E8-D405-4DF0-8B40-BB94A9551127}">
      <formula1>1</formula1>
      <formula2>12</formula2>
    </dataValidation>
    <dataValidation type="whole" showErrorMessage="1" errorTitle="事業場番号の入力エラー" error="半角数字で1～9999の範囲で入力してください。" sqref="W2" xr:uid="{C971A619-7C8E-40E0-80C0-95543D057D3D}">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282D45D4-6906-48F7-A7E6-40CBD25497AE}">
      <formula1>1</formula1>
      <formula2>1</formula2>
    </dataValidation>
    <dataValidation type="decimal" imeMode="off" allowBlank="1" showInputMessage="1" showErrorMessage="1" errorTitle="BOD,CODの入力エラー" error="BOD,CODの入力は数値0～9999.9の範囲に制限されています。" sqref="V26:Y26 V22:Y22 V16:Y16" xr:uid="{41BE1581-058F-45BB-A5C8-1CF2538A2E5D}">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3666456E-BB22-479D-9ABC-71BDF7BF634A}">
      <formula1>0</formula1>
      <formula2>99999999</formula2>
    </dataValidation>
    <dataValidation type="decimal" imeMode="off" allowBlank="1" showInputMessage="1" showErrorMessage="1" errorTitle="T-N値の入力エラー" error="T-N値の入力は数値0～99999.9の範囲に制限されています。" sqref="V18:Y18 V28:Y28" xr:uid="{B42FE224-436A-4F34-8278-5F0A0F1A9994}">
      <formula1>0</formula1>
      <formula2>99999.9</formula2>
    </dataValidation>
    <dataValidation type="decimal" imeMode="off" allowBlank="1" showInputMessage="1" showErrorMessage="1" errorTitle="T-P値の入力エラー" error="T-P値の入力は数値0～9,999.99の範囲に制限されています。" sqref="V20:Y20 V30:Y30" xr:uid="{2ED89764-F76D-4782-A7D9-98A2B921FC14}">
      <formula1>0</formula1>
      <formula2>9999.99</formula2>
    </dataValidation>
    <dataValidation type="decimal" imeMode="off" allowBlank="1" showInputMessage="1" showErrorMessage="1" errorTitle="T-N値の入力エラー" error="T-N値の入力は数値0～99,999.9の範囲に制限されています。" sqref="J10:J40 J42:J45" xr:uid="{4C88AEAC-06DB-40AF-899D-A70DA39A6EF1}">
      <formula1>0</formula1>
      <formula2>99999.9</formula2>
    </dataValidation>
    <dataValidation type="decimal" imeMode="off" allowBlank="1" showInputMessage="1" showErrorMessage="1" errorTitle="COD値の入力エラー" error="COD値の入力は数値0～99,999.9の範囲に制限されています。" sqref="F10:F40 F43:F45" xr:uid="{3F278704-BC37-4DDC-B402-B9F9CD44FA1B}">
      <formula1>0</formula1>
      <formula2>99999.9</formula2>
    </dataValidation>
    <dataValidation type="decimal" imeMode="off" allowBlank="1" showInputMessage="1" showErrorMessage="1" errorTitle="T-P値の入力エラー" error="T-P値の入力は数値0～9,999.9の範囲に制限されています。" sqref="K10:K40 K42 K44:K45" xr:uid="{22B6D50C-D004-4F20-94EE-8F2DA48607BA}">
      <formula1>0</formula1>
      <formula2>9999.9</formula2>
    </dataValidation>
    <dataValidation type="decimal" imeMode="off" allowBlank="1" showInputMessage="1" showErrorMessage="1" errorTitle="T-P負荷量の入力エラー" error="T-P負荷量の入力は数値0～9,999.99に制限されています。" sqref="P10:P40 P42:P43 P45" xr:uid="{175F77FD-CFFF-4D42-87CC-5BE0FBBA7CEA}">
      <formula1>0</formula1>
      <formula2>9999.99</formula2>
    </dataValidation>
    <dataValidation imeMode="hiragana" allowBlank="1" showInputMessage="1" showErrorMessage="1" sqref="U33:Y33" xr:uid="{E894D7D0-D491-4AE3-B0A0-770444823F0D}"/>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47FDA-E913-4AAF-8955-576350389BC5}">
  <dimension ref="A1:AA46"/>
  <sheetViews>
    <sheetView tabSelected="1" view="pageBreakPreview" topLeftCell="A21"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4</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105</v>
      </c>
      <c r="X6" s="70" t="s">
        <v>106</v>
      </c>
      <c r="Y6" s="70" t="s">
        <v>107</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IF(AND(ISNUMBER($P$2),ISNUMBER($R$2)),DATE($P$2,$R$2,ROW()-9),TRIM(BA10))</f>
        <v/>
      </c>
      <c r="C10" s="46" t="str">
        <f t="shared" ref="C10:C40" si="0">IF(ISNUMBER(B10),"（" &amp; IF(WEEKDAY(B10)=1,"日",IF(WEEKDAY(B10)=2,"月",IF(WEEKDAY(B10)=3,"火",IF(WEEKDAY(B10)=4,"水",IF(WEEKDAY(B10)=5,"木",IF(WEEKDAY(B10)=6,"金","土")))))) &amp; "）",TRIM(BB10))</f>
        <v/>
      </c>
      <c r="D10" s="31"/>
      <c r="E10" s="41" t="str">
        <f t="shared" ref="E10:E40" si="1">IF(ISNUMBER(D10),(F10/D10)*1000,TRIM(AA10))</f>
        <v/>
      </c>
      <c r="F10" s="67"/>
      <c r="G10" s="17"/>
      <c r="H10" s="18"/>
      <c r="I10" s="18"/>
      <c r="J10" s="41" t="str">
        <f t="shared" ref="J10:J40" si="2">IF(ISNUMBER(D10),(K10/D10)*1000,TRIM(AA10))</f>
        <v/>
      </c>
      <c r="K10" s="67"/>
      <c r="L10" s="17"/>
      <c r="M10" s="18"/>
      <c r="N10" s="18"/>
      <c r="O10" s="39" t="str">
        <f t="shared" ref="O10:O40" si="3">IF(ISNUMBER(D10),(P10/D10)*1000,TRIM(AA10))</f>
        <v/>
      </c>
      <c r="P10" s="33"/>
      <c r="Q10" s="19"/>
      <c r="R10" s="20"/>
      <c r="S10" s="20"/>
      <c r="T10" s="35"/>
      <c r="U10" s="174" t="s">
        <v>34</v>
      </c>
      <c r="V10" s="170"/>
      <c r="W10" s="170"/>
      <c r="X10" s="170"/>
      <c r="Y10" s="172"/>
    </row>
    <row r="11" spans="1:25" ht="20.100000000000001" customHeight="1" x14ac:dyDescent="0.15">
      <c r="A11" s="149"/>
      <c r="B11" s="45" t="str">
        <f t="shared" ref="B11:B37" si="4">IF(AND(ISNUMBER($P$2),ISNUMBER($R$2)),DATE($P$2,$R$2,ROW()-9),TRIM(BA11))</f>
        <v/>
      </c>
      <c r="C11" s="46" t="str">
        <f t="shared" si="0"/>
        <v/>
      </c>
      <c r="D11" s="31"/>
      <c r="E11" s="41" t="str">
        <f t="shared" si="1"/>
        <v/>
      </c>
      <c r="F11" s="67"/>
      <c r="G11" s="17"/>
      <c r="H11" s="18"/>
      <c r="I11" s="18"/>
      <c r="J11" s="41" t="str">
        <f t="shared" si="2"/>
        <v/>
      </c>
      <c r="K11" s="67"/>
      <c r="L11" s="17" t="s">
        <v>16</v>
      </c>
      <c r="M11" s="18"/>
      <c r="N11" s="18"/>
      <c r="O11" s="39" t="str">
        <f t="shared" si="3"/>
        <v/>
      </c>
      <c r="P11" s="33"/>
      <c r="Q11" s="19"/>
      <c r="R11" s="20"/>
      <c r="S11" s="20"/>
      <c r="T11" s="35"/>
      <c r="U11" s="175"/>
      <c r="V11" s="171"/>
      <c r="W11" s="171"/>
      <c r="X11" s="171"/>
      <c r="Y11" s="173"/>
    </row>
    <row r="12" spans="1:25" ht="20.100000000000001" customHeight="1" x14ac:dyDescent="0.15">
      <c r="A12" s="149"/>
      <c r="B12" s="45" t="str">
        <f t="shared" si="4"/>
        <v/>
      </c>
      <c r="C12" s="46" t="str">
        <f t="shared" si="0"/>
        <v/>
      </c>
      <c r="D12" s="31"/>
      <c r="E12" s="41" t="str">
        <f t="shared" si="1"/>
        <v/>
      </c>
      <c r="F12" s="67"/>
      <c r="G12" s="17"/>
      <c r="H12" s="18"/>
      <c r="I12" s="18"/>
      <c r="J12" s="41" t="str">
        <f t="shared" si="2"/>
        <v/>
      </c>
      <c r="K12" s="67"/>
      <c r="L12" s="17"/>
      <c r="M12" s="18"/>
      <c r="N12" s="18"/>
      <c r="O12" s="39" t="str">
        <f t="shared" si="3"/>
        <v/>
      </c>
      <c r="P12" s="33"/>
      <c r="Q12" s="19"/>
      <c r="R12" s="20"/>
      <c r="S12" s="20"/>
      <c r="T12" s="35"/>
      <c r="U12" s="174" t="s">
        <v>35</v>
      </c>
      <c r="V12" s="170"/>
      <c r="W12" s="170"/>
      <c r="X12" s="170"/>
      <c r="Y12" s="172"/>
    </row>
    <row r="13" spans="1:25" ht="20.100000000000001" customHeight="1" x14ac:dyDescent="0.15">
      <c r="A13" s="149"/>
      <c r="B13" s="45" t="str">
        <f t="shared" si="4"/>
        <v/>
      </c>
      <c r="C13" s="46" t="str">
        <f t="shared" si="0"/>
        <v/>
      </c>
      <c r="D13" s="31"/>
      <c r="E13" s="41" t="str">
        <f t="shared" si="1"/>
        <v/>
      </c>
      <c r="F13" s="67"/>
      <c r="G13" s="17"/>
      <c r="H13" s="18"/>
      <c r="I13" s="18"/>
      <c r="J13" s="41" t="str">
        <f t="shared" si="2"/>
        <v/>
      </c>
      <c r="K13" s="67"/>
      <c r="L13" s="17"/>
      <c r="M13" s="18"/>
      <c r="N13" s="18"/>
      <c r="O13" s="39" t="str">
        <f t="shared" si="3"/>
        <v/>
      </c>
      <c r="P13" s="33"/>
      <c r="Q13" s="19"/>
      <c r="R13" s="20"/>
      <c r="S13" s="20"/>
      <c r="T13" s="35"/>
      <c r="U13" s="175"/>
      <c r="V13" s="171"/>
      <c r="W13" s="171"/>
      <c r="X13" s="171"/>
      <c r="Y13" s="173"/>
    </row>
    <row r="14" spans="1:25" ht="20.100000000000001" customHeight="1" x14ac:dyDescent="0.15">
      <c r="A14" s="149"/>
      <c r="B14" s="45" t="str">
        <f t="shared" si="4"/>
        <v/>
      </c>
      <c r="C14" s="46" t="str">
        <f t="shared" si="0"/>
        <v/>
      </c>
      <c r="D14" s="31"/>
      <c r="E14" s="41" t="str">
        <f t="shared" si="1"/>
        <v/>
      </c>
      <c r="F14" s="67"/>
      <c r="G14" s="17"/>
      <c r="H14" s="18"/>
      <c r="I14" s="18"/>
      <c r="J14" s="41" t="str">
        <f t="shared" si="2"/>
        <v/>
      </c>
      <c r="K14" s="67"/>
      <c r="L14" s="17"/>
      <c r="M14" s="18"/>
      <c r="N14" s="18"/>
      <c r="O14" s="39" t="str">
        <f t="shared" si="3"/>
        <v/>
      </c>
      <c r="P14" s="33"/>
      <c r="Q14" s="19"/>
      <c r="R14" s="20"/>
      <c r="S14" s="20"/>
      <c r="T14" s="35"/>
      <c r="U14" s="47" t="s">
        <v>36</v>
      </c>
      <c r="V14" s="166"/>
      <c r="W14" s="166"/>
      <c r="X14" s="166"/>
      <c r="Y14" s="168"/>
    </row>
    <row r="15" spans="1:25" ht="20.100000000000001" customHeight="1" x14ac:dyDescent="0.15">
      <c r="A15" s="149"/>
      <c r="B15" s="45" t="str">
        <f t="shared" si="4"/>
        <v/>
      </c>
      <c r="C15" s="46" t="str">
        <f t="shared" si="0"/>
        <v/>
      </c>
      <c r="D15" s="31"/>
      <c r="E15" s="41" t="str">
        <f t="shared" si="1"/>
        <v/>
      </c>
      <c r="F15" s="67"/>
      <c r="G15" s="17"/>
      <c r="H15" s="18"/>
      <c r="I15" s="18"/>
      <c r="J15" s="41" t="str">
        <f t="shared" si="2"/>
        <v/>
      </c>
      <c r="K15" s="67"/>
      <c r="L15" s="17"/>
      <c r="M15" s="18"/>
      <c r="N15" s="18"/>
      <c r="O15" s="39" t="str">
        <f t="shared" si="3"/>
        <v/>
      </c>
      <c r="P15" s="33"/>
      <c r="Q15" s="19"/>
      <c r="R15" s="20"/>
      <c r="S15" s="20"/>
      <c r="T15" s="35"/>
      <c r="U15" s="48" t="s">
        <v>48</v>
      </c>
      <c r="V15" s="167"/>
      <c r="W15" s="167"/>
      <c r="X15" s="167"/>
      <c r="Y15" s="169"/>
    </row>
    <row r="16" spans="1:25" ht="20.100000000000001" customHeight="1" x14ac:dyDescent="0.15">
      <c r="A16" s="149"/>
      <c r="B16" s="45" t="str">
        <f t="shared" si="4"/>
        <v/>
      </c>
      <c r="C16" s="46" t="str">
        <f t="shared" si="0"/>
        <v/>
      </c>
      <c r="D16" s="31"/>
      <c r="E16" s="41" t="str">
        <f t="shared" si="1"/>
        <v/>
      </c>
      <c r="F16" s="67"/>
      <c r="G16" s="17"/>
      <c r="H16" s="18"/>
      <c r="I16" s="18"/>
      <c r="J16" s="41" t="str">
        <f>IF(ISNUMBER(D16),(K16/D16)*1000,TRIM(AA16))</f>
        <v/>
      </c>
      <c r="K16" s="67"/>
      <c r="L16" s="17"/>
      <c r="M16" s="18"/>
      <c r="N16" s="18"/>
      <c r="O16" s="39" t="str">
        <f t="shared" si="3"/>
        <v/>
      </c>
      <c r="P16" s="33"/>
      <c r="Q16" s="19"/>
      <c r="R16" s="20"/>
      <c r="S16" s="20"/>
      <c r="T16" s="35"/>
      <c r="U16" s="49" t="s">
        <v>37</v>
      </c>
      <c r="V16" s="162"/>
      <c r="W16" s="162"/>
      <c r="X16" s="162"/>
      <c r="Y16" s="164"/>
    </row>
    <row r="17" spans="1:25" ht="20.100000000000001" customHeight="1" x14ac:dyDescent="0.15">
      <c r="A17" s="149"/>
      <c r="B17" s="45" t="str">
        <f t="shared" si="4"/>
        <v/>
      </c>
      <c r="C17" s="46" t="str">
        <f t="shared" si="0"/>
        <v/>
      </c>
      <c r="D17" s="31"/>
      <c r="E17" s="41" t="str">
        <f t="shared" si="1"/>
        <v/>
      </c>
      <c r="F17" s="67"/>
      <c r="G17" s="17"/>
      <c r="H17" s="18"/>
      <c r="I17" s="18"/>
      <c r="J17" s="41" t="str">
        <f t="shared" si="2"/>
        <v/>
      </c>
      <c r="K17" s="67"/>
      <c r="L17" s="17"/>
      <c r="M17" s="18"/>
      <c r="N17" s="18"/>
      <c r="O17" s="39" t="str">
        <f t="shared" si="3"/>
        <v/>
      </c>
      <c r="P17" s="33"/>
      <c r="Q17" s="19"/>
      <c r="R17" s="20"/>
      <c r="S17" s="20"/>
      <c r="T17" s="35"/>
      <c r="U17" s="48" t="s">
        <v>49</v>
      </c>
      <c r="V17" s="163"/>
      <c r="W17" s="163"/>
      <c r="X17" s="163"/>
      <c r="Y17" s="165"/>
    </row>
    <row r="18" spans="1:25" ht="20.100000000000001" customHeight="1" x14ac:dyDescent="0.15">
      <c r="A18" s="149"/>
      <c r="B18" s="45" t="str">
        <f t="shared" si="4"/>
        <v/>
      </c>
      <c r="C18" s="46" t="str">
        <f t="shared" si="0"/>
        <v/>
      </c>
      <c r="D18" s="31"/>
      <c r="E18" s="41" t="str">
        <f t="shared" si="1"/>
        <v/>
      </c>
      <c r="F18" s="67"/>
      <c r="G18" s="17"/>
      <c r="H18" s="18"/>
      <c r="I18" s="18"/>
      <c r="J18" s="41" t="str">
        <f t="shared" si="2"/>
        <v/>
      </c>
      <c r="K18" s="67"/>
      <c r="L18" s="17"/>
      <c r="M18" s="18"/>
      <c r="N18" s="18"/>
      <c r="O18" s="39" t="str">
        <f t="shared" si="3"/>
        <v/>
      </c>
      <c r="P18" s="33"/>
      <c r="Q18" s="19"/>
      <c r="R18" s="20"/>
      <c r="S18" s="20"/>
      <c r="T18" s="35"/>
      <c r="U18" s="49" t="s">
        <v>38</v>
      </c>
      <c r="V18" s="162"/>
      <c r="W18" s="162"/>
      <c r="X18" s="162"/>
      <c r="Y18" s="164"/>
    </row>
    <row r="19" spans="1:25" ht="20.100000000000001" customHeight="1" x14ac:dyDescent="0.15">
      <c r="A19" s="149"/>
      <c r="B19" s="45" t="str">
        <f t="shared" si="4"/>
        <v/>
      </c>
      <c r="C19" s="46" t="str">
        <f t="shared" si="0"/>
        <v/>
      </c>
      <c r="D19" s="31"/>
      <c r="E19" s="41" t="str">
        <f t="shared" si="1"/>
        <v/>
      </c>
      <c r="F19" s="67"/>
      <c r="G19" s="17"/>
      <c r="H19" s="18"/>
      <c r="I19" s="18"/>
      <c r="J19" s="41" t="str">
        <f t="shared" si="2"/>
        <v/>
      </c>
      <c r="K19" s="67"/>
      <c r="L19" s="17"/>
      <c r="M19" s="18"/>
      <c r="N19" s="18"/>
      <c r="O19" s="39" t="str">
        <f t="shared" si="3"/>
        <v/>
      </c>
      <c r="P19" s="33"/>
      <c r="Q19" s="19"/>
      <c r="R19" s="20"/>
      <c r="S19" s="20"/>
      <c r="T19" s="35"/>
      <c r="U19" s="48" t="s">
        <v>49</v>
      </c>
      <c r="V19" s="163"/>
      <c r="W19" s="163"/>
      <c r="X19" s="163"/>
      <c r="Y19" s="165"/>
    </row>
    <row r="20" spans="1:25" ht="20.100000000000001" customHeight="1" x14ac:dyDescent="0.15">
      <c r="A20" s="149"/>
      <c r="B20" s="45" t="str">
        <f t="shared" si="4"/>
        <v/>
      </c>
      <c r="C20" s="46" t="str">
        <f t="shared" si="0"/>
        <v/>
      </c>
      <c r="D20" s="31"/>
      <c r="E20" s="41" t="str">
        <f t="shared" si="1"/>
        <v/>
      </c>
      <c r="F20" s="67"/>
      <c r="G20" s="17"/>
      <c r="H20" s="18"/>
      <c r="I20" s="18"/>
      <c r="J20" s="41" t="str">
        <f t="shared" si="2"/>
        <v/>
      </c>
      <c r="K20" s="67"/>
      <c r="L20" s="17"/>
      <c r="M20" s="18"/>
      <c r="N20" s="18"/>
      <c r="O20" s="39" t="str">
        <f t="shared" si="3"/>
        <v/>
      </c>
      <c r="P20" s="33"/>
      <c r="Q20" s="19"/>
      <c r="R20" s="20"/>
      <c r="S20" s="20"/>
      <c r="T20" s="35"/>
      <c r="U20" s="49" t="s">
        <v>39</v>
      </c>
      <c r="V20" s="162"/>
      <c r="W20" s="162"/>
      <c r="X20" s="162"/>
      <c r="Y20" s="164"/>
    </row>
    <row r="21" spans="1:25" ht="20.100000000000001" customHeight="1" x14ac:dyDescent="0.15">
      <c r="A21" s="149"/>
      <c r="B21" s="45" t="str">
        <f t="shared" si="4"/>
        <v/>
      </c>
      <c r="C21" s="46" t="str">
        <f t="shared" si="0"/>
        <v/>
      </c>
      <c r="D21" s="31"/>
      <c r="E21" s="41" t="str">
        <f t="shared" si="1"/>
        <v/>
      </c>
      <c r="F21" s="67"/>
      <c r="G21" s="17"/>
      <c r="H21" s="18"/>
      <c r="I21" s="18"/>
      <c r="J21" s="41" t="str">
        <f t="shared" si="2"/>
        <v/>
      </c>
      <c r="K21" s="67"/>
      <c r="L21" s="17"/>
      <c r="M21" s="18"/>
      <c r="N21" s="18"/>
      <c r="O21" s="39" t="str">
        <f t="shared" si="3"/>
        <v/>
      </c>
      <c r="P21" s="33"/>
      <c r="Q21" s="19"/>
      <c r="R21" s="20"/>
      <c r="S21" s="20"/>
      <c r="T21" s="35"/>
      <c r="U21" s="48" t="s">
        <v>49</v>
      </c>
      <c r="V21" s="163"/>
      <c r="W21" s="163"/>
      <c r="X21" s="163"/>
      <c r="Y21" s="165"/>
    </row>
    <row r="22" spans="1:25" ht="20.100000000000001" customHeight="1" x14ac:dyDescent="0.15">
      <c r="A22" s="149"/>
      <c r="B22" s="45" t="str">
        <f t="shared" si="4"/>
        <v/>
      </c>
      <c r="C22" s="46" t="str">
        <f t="shared" si="0"/>
        <v/>
      </c>
      <c r="D22" s="31"/>
      <c r="E22" s="41" t="str">
        <f t="shared" si="1"/>
        <v/>
      </c>
      <c r="F22" s="67"/>
      <c r="G22" s="17"/>
      <c r="H22" s="18"/>
      <c r="I22" s="18"/>
      <c r="J22" s="41" t="str">
        <f t="shared" si="2"/>
        <v/>
      </c>
      <c r="K22" s="67"/>
      <c r="L22" s="17"/>
      <c r="M22" s="18"/>
      <c r="N22" s="18"/>
      <c r="O22" s="39" t="str">
        <f t="shared" si="3"/>
        <v/>
      </c>
      <c r="P22" s="33"/>
      <c r="Q22" s="19"/>
      <c r="R22" s="20"/>
      <c r="S22" s="20"/>
      <c r="T22" s="35"/>
      <c r="U22" s="49" t="s">
        <v>40</v>
      </c>
      <c r="V22" s="166"/>
      <c r="W22" s="166"/>
      <c r="X22" s="166"/>
      <c r="Y22" s="168"/>
    </row>
    <row r="23" spans="1:25" ht="20.100000000000001" customHeight="1" x14ac:dyDescent="0.15">
      <c r="A23" s="149"/>
      <c r="B23" s="45" t="str">
        <f t="shared" si="4"/>
        <v/>
      </c>
      <c r="C23" s="46" t="str">
        <f t="shared" si="0"/>
        <v/>
      </c>
      <c r="D23" s="31"/>
      <c r="E23" s="41" t="str">
        <f t="shared" si="1"/>
        <v/>
      </c>
      <c r="F23" s="67"/>
      <c r="G23" s="17"/>
      <c r="H23" s="18"/>
      <c r="I23" s="18"/>
      <c r="J23" s="41" t="str">
        <f t="shared" si="2"/>
        <v/>
      </c>
      <c r="K23" s="67"/>
      <c r="L23" s="17"/>
      <c r="M23" s="18"/>
      <c r="N23" s="18"/>
      <c r="O23" s="39" t="str">
        <f t="shared" si="3"/>
        <v/>
      </c>
      <c r="P23" s="33"/>
      <c r="Q23" s="19"/>
      <c r="R23" s="20"/>
      <c r="S23" s="20"/>
      <c r="T23" s="35"/>
      <c r="U23" s="48" t="s">
        <v>49</v>
      </c>
      <c r="V23" s="167"/>
      <c r="W23" s="167"/>
      <c r="X23" s="167"/>
      <c r="Y23" s="169"/>
    </row>
    <row r="24" spans="1:25" ht="20.100000000000001" customHeight="1" x14ac:dyDescent="0.15">
      <c r="A24" s="149"/>
      <c r="B24" s="45" t="str">
        <f t="shared" si="4"/>
        <v/>
      </c>
      <c r="C24" s="46" t="str">
        <f t="shared" si="0"/>
        <v/>
      </c>
      <c r="D24" s="31"/>
      <c r="E24" s="41" t="str">
        <f t="shared" si="1"/>
        <v/>
      </c>
      <c r="F24" s="67"/>
      <c r="G24" s="17"/>
      <c r="H24" s="18"/>
      <c r="I24" s="18"/>
      <c r="J24" s="41" t="str">
        <f t="shared" si="2"/>
        <v/>
      </c>
      <c r="K24" s="67"/>
      <c r="L24" s="17"/>
      <c r="M24" s="18"/>
      <c r="N24" s="18"/>
      <c r="O24" s="39" t="str">
        <f t="shared" si="3"/>
        <v/>
      </c>
      <c r="P24" s="33"/>
      <c r="Q24" s="19"/>
      <c r="R24" s="20"/>
      <c r="S24" s="20"/>
      <c r="T24" s="35"/>
      <c r="U24" s="47" t="s">
        <v>41</v>
      </c>
      <c r="V24" s="166"/>
      <c r="W24" s="166"/>
      <c r="X24" s="166"/>
      <c r="Y24" s="168"/>
    </row>
    <row r="25" spans="1:25" ht="20.100000000000001" customHeight="1" x14ac:dyDescent="0.15">
      <c r="A25" s="149"/>
      <c r="B25" s="45" t="str">
        <f t="shared" si="4"/>
        <v/>
      </c>
      <c r="C25" s="46" t="str">
        <f t="shared" si="0"/>
        <v/>
      </c>
      <c r="D25" s="31"/>
      <c r="E25" s="41" t="str">
        <f t="shared" si="1"/>
        <v/>
      </c>
      <c r="F25" s="67"/>
      <c r="G25" s="17"/>
      <c r="H25" s="18"/>
      <c r="I25" s="18"/>
      <c r="J25" s="41" t="str">
        <f t="shared" si="2"/>
        <v/>
      </c>
      <c r="K25" s="67"/>
      <c r="L25" s="17"/>
      <c r="M25" s="18"/>
      <c r="N25" s="18"/>
      <c r="O25" s="39" t="str">
        <f t="shared" si="3"/>
        <v/>
      </c>
      <c r="P25" s="33"/>
      <c r="Q25" s="19"/>
      <c r="R25" s="20"/>
      <c r="S25" s="20"/>
      <c r="T25" s="35"/>
      <c r="U25" s="48" t="s">
        <v>50</v>
      </c>
      <c r="V25" s="167"/>
      <c r="W25" s="167"/>
      <c r="X25" s="167"/>
      <c r="Y25" s="169"/>
    </row>
    <row r="26" spans="1:25" ht="20.100000000000001" customHeight="1" x14ac:dyDescent="0.15">
      <c r="A26" s="149"/>
      <c r="B26" s="45" t="str">
        <f t="shared" si="4"/>
        <v/>
      </c>
      <c r="C26" s="46" t="str">
        <f t="shared" si="0"/>
        <v/>
      </c>
      <c r="D26" s="31"/>
      <c r="E26" s="41" t="str">
        <f t="shared" si="1"/>
        <v/>
      </c>
      <c r="F26" s="67"/>
      <c r="G26" s="17"/>
      <c r="H26" s="18"/>
      <c r="I26" s="18"/>
      <c r="J26" s="41" t="str">
        <f t="shared" si="2"/>
        <v/>
      </c>
      <c r="K26" s="67"/>
      <c r="L26" s="17"/>
      <c r="M26" s="18"/>
      <c r="N26" s="18"/>
      <c r="O26" s="39" t="str">
        <f t="shared" si="3"/>
        <v/>
      </c>
      <c r="P26" s="33"/>
      <c r="Q26" s="19"/>
      <c r="R26" s="20"/>
      <c r="S26" s="20"/>
      <c r="T26" s="35"/>
      <c r="U26" s="49" t="s">
        <v>42</v>
      </c>
      <c r="V26" s="162"/>
      <c r="W26" s="162"/>
      <c r="X26" s="162"/>
      <c r="Y26" s="164"/>
    </row>
    <row r="27" spans="1:25" ht="20.100000000000001" customHeight="1" x14ac:dyDescent="0.15">
      <c r="A27" s="149"/>
      <c r="B27" s="45" t="str">
        <f t="shared" si="4"/>
        <v/>
      </c>
      <c r="C27" s="46" t="str">
        <f t="shared" si="0"/>
        <v/>
      </c>
      <c r="D27" s="31"/>
      <c r="E27" s="41" t="str">
        <f t="shared" si="1"/>
        <v/>
      </c>
      <c r="F27" s="67"/>
      <c r="G27" s="17"/>
      <c r="H27" s="18"/>
      <c r="I27" s="18"/>
      <c r="J27" s="41" t="str">
        <f t="shared" si="2"/>
        <v/>
      </c>
      <c r="K27" s="67"/>
      <c r="L27" s="17"/>
      <c r="M27" s="18"/>
      <c r="N27" s="18"/>
      <c r="O27" s="39" t="str">
        <f t="shared" si="3"/>
        <v/>
      </c>
      <c r="P27" s="33"/>
      <c r="Q27" s="19"/>
      <c r="R27" s="20"/>
      <c r="S27" s="20"/>
      <c r="T27" s="35"/>
      <c r="U27" s="48" t="s">
        <v>49</v>
      </c>
      <c r="V27" s="163"/>
      <c r="W27" s="163"/>
      <c r="X27" s="163"/>
      <c r="Y27" s="165"/>
    </row>
    <row r="28" spans="1:25" ht="20.100000000000001" customHeight="1" x14ac:dyDescent="0.15">
      <c r="A28" s="149"/>
      <c r="B28" s="45" t="str">
        <f t="shared" si="4"/>
        <v/>
      </c>
      <c r="C28" s="46" t="str">
        <f t="shared" si="0"/>
        <v/>
      </c>
      <c r="D28" s="31"/>
      <c r="E28" s="41" t="str">
        <f t="shared" si="1"/>
        <v/>
      </c>
      <c r="F28" s="67"/>
      <c r="G28" s="17"/>
      <c r="H28" s="18"/>
      <c r="I28" s="18"/>
      <c r="J28" s="41" t="str">
        <f t="shared" si="2"/>
        <v/>
      </c>
      <c r="K28" s="67"/>
      <c r="L28" s="17"/>
      <c r="M28" s="18"/>
      <c r="N28" s="18"/>
      <c r="O28" s="39" t="str">
        <f t="shared" si="3"/>
        <v/>
      </c>
      <c r="P28" s="33"/>
      <c r="Q28" s="19"/>
      <c r="R28" s="20"/>
      <c r="S28" s="20"/>
      <c r="T28" s="35"/>
      <c r="U28" s="49" t="s">
        <v>43</v>
      </c>
      <c r="V28" s="162"/>
      <c r="W28" s="162"/>
      <c r="X28" s="162"/>
      <c r="Y28" s="164"/>
    </row>
    <row r="29" spans="1:25" ht="20.100000000000001" customHeight="1" x14ac:dyDescent="0.15">
      <c r="A29" s="149"/>
      <c r="B29" s="45" t="str">
        <f t="shared" si="4"/>
        <v/>
      </c>
      <c r="C29" s="46" t="str">
        <f t="shared" si="0"/>
        <v/>
      </c>
      <c r="D29" s="31"/>
      <c r="E29" s="41" t="str">
        <f t="shared" si="1"/>
        <v/>
      </c>
      <c r="F29" s="67"/>
      <c r="G29" s="17"/>
      <c r="H29" s="18"/>
      <c r="I29" s="18"/>
      <c r="J29" s="41" t="str">
        <f t="shared" si="2"/>
        <v/>
      </c>
      <c r="K29" s="67"/>
      <c r="L29" s="17"/>
      <c r="M29" s="18"/>
      <c r="N29" s="18"/>
      <c r="O29" s="39" t="str">
        <f t="shared" si="3"/>
        <v/>
      </c>
      <c r="P29" s="33"/>
      <c r="Q29" s="19"/>
      <c r="R29" s="20"/>
      <c r="S29" s="20"/>
      <c r="T29" s="35"/>
      <c r="U29" s="48" t="s">
        <v>49</v>
      </c>
      <c r="V29" s="163"/>
      <c r="W29" s="163"/>
      <c r="X29" s="163"/>
      <c r="Y29" s="165"/>
    </row>
    <row r="30" spans="1:25" ht="20.100000000000001" customHeight="1" x14ac:dyDescent="0.15">
      <c r="A30" s="149"/>
      <c r="B30" s="45" t="str">
        <f t="shared" si="4"/>
        <v/>
      </c>
      <c r="C30" s="46" t="str">
        <f t="shared" si="0"/>
        <v/>
      </c>
      <c r="D30" s="31"/>
      <c r="E30" s="41" t="str">
        <f t="shared" si="1"/>
        <v/>
      </c>
      <c r="F30" s="67"/>
      <c r="G30" s="17"/>
      <c r="H30" s="18"/>
      <c r="I30" s="18"/>
      <c r="J30" s="41" t="str">
        <f t="shared" si="2"/>
        <v/>
      </c>
      <c r="K30" s="67"/>
      <c r="L30" s="17"/>
      <c r="M30" s="18"/>
      <c r="N30" s="18"/>
      <c r="O30" s="39" t="str">
        <f t="shared" si="3"/>
        <v/>
      </c>
      <c r="P30" s="33"/>
      <c r="Q30" s="19"/>
      <c r="R30" s="20"/>
      <c r="S30" s="20"/>
      <c r="T30" s="35"/>
      <c r="U30" s="49" t="s">
        <v>44</v>
      </c>
      <c r="V30" s="144"/>
      <c r="W30" s="144"/>
      <c r="X30" s="144"/>
      <c r="Y30" s="146"/>
    </row>
    <row r="31" spans="1:25" ht="20.100000000000001" customHeight="1" thickBot="1" x14ac:dyDescent="0.2">
      <c r="A31" s="149"/>
      <c r="B31" s="45" t="str">
        <f t="shared" si="4"/>
        <v/>
      </c>
      <c r="C31" s="46" t="str">
        <f t="shared" si="0"/>
        <v/>
      </c>
      <c r="D31" s="31"/>
      <c r="E31" s="41" t="str">
        <f t="shared" si="1"/>
        <v/>
      </c>
      <c r="F31" s="67"/>
      <c r="G31" s="17"/>
      <c r="H31" s="18"/>
      <c r="I31" s="18"/>
      <c r="J31" s="41" t="str">
        <f t="shared" si="2"/>
        <v/>
      </c>
      <c r="K31" s="67"/>
      <c r="L31" s="17"/>
      <c r="M31" s="18"/>
      <c r="N31" s="18"/>
      <c r="O31" s="39" t="str">
        <f t="shared" si="3"/>
        <v/>
      </c>
      <c r="P31" s="33"/>
      <c r="Q31" s="19"/>
      <c r="R31" s="20"/>
      <c r="S31" s="20"/>
      <c r="T31" s="35"/>
      <c r="U31" s="48" t="s">
        <v>49</v>
      </c>
      <c r="V31" s="145"/>
      <c r="W31" s="145"/>
      <c r="X31" s="145"/>
      <c r="Y31" s="147"/>
    </row>
    <row r="32" spans="1:25" ht="20.100000000000001" customHeight="1" thickTop="1" thickBot="1" x14ac:dyDescent="0.2">
      <c r="A32" s="149"/>
      <c r="B32" s="45" t="str">
        <f t="shared" si="4"/>
        <v/>
      </c>
      <c r="C32" s="46" t="str">
        <f t="shared" si="0"/>
        <v/>
      </c>
      <c r="D32" s="31"/>
      <c r="E32" s="41" t="str">
        <f t="shared" si="1"/>
        <v/>
      </c>
      <c r="F32" s="67"/>
      <c r="G32" s="17"/>
      <c r="H32" s="18"/>
      <c r="I32" s="18"/>
      <c r="J32" s="41" t="str">
        <f t="shared" si="2"/>
        <v/>
      </c>
      <c r="K32" s="67"/>
      <c r="L32" s="17"/>
      <c r="M32" s="18"/>
      <c r="N32" s="18"/>
      <c r="O32" s="39" t="str">
        <f t="shared" si="3"/>
        <v/>
      </c>
      <c r="P32" s="33"/>
      <c r="Q32" s="19"/>
      <c r="R32" s="20"/>
      <c r="S32" s="20"/>
      <c r="T32" s="35"/>
      <c r="U32" s="123" t="s">
        <v>14</v>
      </c>
      <c r="V32" s="124"/>
      <c r="W32" s="124"/>
      <c r="X32" s="124"/>
      <c r="Y32" s="125"/>
    </row>
    <row r="33" spans="1:27" ht="20.100000000000001" customHeight="1" thickTop="1" x14ac:dyDescent="0.15">
      <c r="A33" s="149"/>
      <c r="B33" s="45" t="str">
        <f t="shared" si="4"/>
        <v/>
      </c>
      <c r="C33" s="46" t="str">
        <f t="shared" si="0"/>
        <v/>
      </c>
      <c r="D33" s="31"/>
      <c r="E33" s="41" t="str">
        <f t="shared" si="1"/>
        <v/>
      </c>
      <c r="F33" s="67"/>
      <c r="G33" s="17"/>
      <c r="H33" s="18"/>
      <c r="I33" s="18"/>
      <c r="J33" s="41" t="str">
        <f t="shared" si="2"/>
        <v/>
      </c>
      <c r="K33" s="67"/>
      <c r="L33" s="17"/>
      <c r="M33" s="18"/>
      <c r="N33" s="18"/>
      <c r="O33" s="39" t="str">
        <f t="shared" si="3"/>
        <v/>
      </c>
      <c r="P33" s="33"/>
      <c r="Q33" s="19"/>
      <c r="R33" s="20"/>
      <c r="S33" s="20"/>
      <c r="T33" s="35"/>
      <c r="U33" s="126"/>
      <c r="V33" s="127"/>
      <c r="W33" s="127"/>
      <c r="X33" s="127"/>
      <c r="Y33" s="128"/>
    </row>
    <row r="34" spans="1:27" ht="20.100000000000001" customHeight="1" x14ac:dyDescent="0.15">
      <c r="A34" s="149"/>
      <c r="B34" s="45" t="str">
        <f t="shared" si="4"/>
        <v/>
      </c>
      <c r="C34" s="46" t="str">
        <f t="shared" si="0"/>
        <v/>
      </c>
      <c r="D34" s="31"/>
      <c r="E34" s="41" t="str">
        <f t="shared" si="1"/>
        <v/>
      </c>
      <c r="F34" s="67"/>
      <c r="G34" s="17"/>
      <c r="H34" s="18"/>
      <c r="I34" s="18"/>
      <c r="J34" s="41" t="str">
        <f t="shared" si="2"/>
        <v/>
      </c>
      <c r="K34" s="67"/>
      <c r="L34" s="17"/>
      <c r="M34" s="18"/>
      <c r="N34" s="18"/>
      <c r="O34" s="39" t="str">
        <f t="shared" si="3"/>
        <v/>
      </c>
      <c r="P34" s="33"/>
      <c r="Q34" s="19"/>
      <c r="R34" s="20"/>
      <c r="S34" s="20"/>
      <c r="T34" s="35"/>
      <c r="U34" s="129"/>
      <c r="V34" s="130"/>
      <c r="W34" s="130"/>
      <c r="X34" s="130"/>
      <c r="Y34" s="131"/>
      <c r="AA34" s="14"/>
    </row>
    <row r="35" spans="1:27" ht="20.100000000000001" customHeight="1" x14ac:dyDescent="0.15">
      <c r="A35" s="149"/>
      <c r="B35" s="45" t="str">
        <f t="shared" si="4"/>
        <v/>
      </c>
      <c r="C35" s="46" t="str">
        <f t="shared" si="0"/>
        <v/>
      </c>
      <c r="D35" s="31"/>
      <c r="E35" s="41" t="str">
        <f t="shared" si="1"/>
        <v/>
      </c>
      <c r="F35" s="67"/>
      <c r="G35" s="17"/>
      <c r="H35" s="18"/>
      <c r="I35" s="18"/>
      <c r="J35" s="41" t="str">
        <f t="shared" si="2"/>
        <v/>
      </c>
      <c r="K35" s="67"/>
      <c r="L35" s="17"/>
      <c r="M35" s="18"/>
      <c r="N35" s="18"/>
      <c r="O35" s="39" t="str">
        <f t="shared" si="3"/>
        <v/>
      </c>
      <c r="P35" s="33"/>
      <c r="Q35" s="19"/>
      <c r="R35" s="20"/>
      <c r="S35" s="20"/>
      <c r="T35" s="35"/>
      <c r="U35" s="129"/>
      <c r="V35" s="130"/>
      <c r="W35" s="130"/>
      <c r="X35" s="130"/>
      <c r="Y35" s="131"/>
    </row>
    <row r="36" spans="1:27" ht="20.100000000000001" customHeight="1" x14ac:dyDescent="0.15">
      <c r="A36" s="149"/>
      <c r="B36" s="45" t="str">
        <f t="shared" si="4"/>
        <v/>
      </c>
      <c r="C36" s="46" t="str">
        <f t="shared" si="0"/>
        <v/>
      </c>
      <c r="D36" s="31"/>
      <c r="E36" s="41" t="str">
        <f t="shared" si="1"/>
        <v/>
      </c>
      <c r="F36" s="67"/>
      <c r="G36" s="17"/>
      <c r="H36" s="18"/>
      <c r="I36" s="18"/>
      <c r="J36" s="41" t="str">
        <f t="shared" si="2"/>
        <v/>
      </c>
      <c r="K36" s="67"/>
      <c r="L36" s="17"/>
      <c r="M36" s="18"/>
      <c r="N36" s="18"/>
      <c r="O36" s="39" t="str">
        <f t="shared" si="3"/>
        <v/>
      </c>
      <c r="P36" s="33"/>
      <c r="Q36" s="19"/>
      <c r="R36" s="20"/>
      <c r="S36" s="20"/>
      <c r="T36" s="35"/>
      <c r="U36" s="129"/>
      <c r="V36" s="130"/>
      <c r="W36" s="130"/>
      <c r="X36" s="130"/>
      <c r="Y36" s="131"/>
    </row>
    <row r="37" spans="1:27" ht="20.100000000000001" customHeight="1" x14ac:dyDescent="0.15">
      <c r="A37" s="149"/>
      <c r="B37" s="45" t="str">
        <f t="shared" si="4"/>
        <v/>
      </c>
      <c r="C37" s="46" t="str">
        <f t="shared" si="0"/>
        <v/>
      </c>
      <c r="D37" s="31"/>
      <c r="E37" s="41" t="str">
        <f t="shared" si="1"/>
        <v/>
      </c>
      <c r="F37" s="67"/>
      <c r="G37" s="17"/>
      <c r="H37" s="18"/>
      <c r="I37" s="18"/>
      <c r="J37" s="41" t="str">
        <f t="shared" si="2"/>
        <v/>
      </c>
      <c r="K37" s="67"/>
      <c r="L37" s="17"/>
      <c r="M37" s="18"/>
      <c r="N37" s="18"/>
      <c r="O37" s="39" t="str">
        <f t="shared" si="3"/>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0"/>
        <v/>
      </c>
      <c r="D38" s="31"/>
      <c r="E38" s="41" t="str">
        <f t="shared" si="1"/>
        <v/>
      </c>
      <c r="F38" s="67"/>
      <c r="G38" s="17"/>
      <c r="H38" s="18"/>
      <c r="I38" s="18"/>
      <c r="J38" s="41" t="str">
        <f t="shared" si="2"/>
        <v/>
      </c>
      <c r="K38" s="67"/>
      <c r="L38" s="17"/>
      <c r="M38" s="18"/>
      <c r="N38" s="18"/>
      <c r="O38" s="39" t="str">
        <f t="shared" si="3"/>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0"/>
        <v/>
      </c>
      <c r="D39" s="31"/>
      <c r="E39" s="41" t="str">
        <f t="shared" si="1"/>
        <v/>
      </c>
      <c r="F39" s="67"/>
      <c r="G39" s="17"/>
      <c r="H39" s="18"/>
      <c r="I39" s="18"/>
      <c r="J39" s="41" t="str">
        <f t="shared" si="2"/>
        <v/>
      </c>
      <c r="K39" s="67"/>
      <c r="L39" s="17"/>
      <c r="M39" s="18"/>
      <c r="N39" s="18"/>
      <c r="O39" s="39" t="str">
        <f t="shared" si="3"/>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0"/>
        <v/>
      </c>
      <c r="D40" s="31"/>
      <c r="E40" s="41" t="str">
        <f t="shared" si="1"/>
        <v/>
      </c>
      <c r="F40" s="67"/>
      <c r="G40" s="17"/>
      <c r="H40" s="18"/>
      <c r="I40" s="18"/>
      <c r="J40" s="41" t="str">
        <f t="shared" si="2"/>
        <v/>
      </c>
      <c r="K40" s="67"/>
      <c r="L40" s="17"/>
      <c r="M40" s="18"/>
      <c r="N40" s="18"/>
      <c r="O40" s="39" t="str">
        <f t="shared" si="3"/>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A41:A45"/>
    <mergeCell ref="B41:C41"/>
    <mergeCell ref="G41:I45"/>
    <mergeCell ref="L41:N45"/>
    <mergeCell ref="B42:C42"/>
    <mergeCell ref="B43:C43"/>
    <mergeCell ref="B44:C44"/>
    <mergeCell ref="B45:C45"/>
    <mergeCell ref="Y28:Y29"/>
    <mergeCell ref="V30:V31"/>
    <mergeCell ref="W30:W31"/>
    <mergeCell ref="X30:X31"/>
    <mergeCell ref="Y30:Y31"/>
    <mergeCell ref="Q41:S41"/>
    <mergeCell ref="Q42:T45"/>
    <mergeCell ref="V28:V29"/>
    <mergeCell ref="W28:W29"/>
    <mergeCell ref="X28:X29"/>
    <mergeCell ref="U32:Y32"/>
    <mergeCell ref="U33:Y45"/>
    <mergeCell ref="V26:V27"/>
    <mergeCell ref="W26:W27"/>
    <mergeCell ref="X26:X27"/>
    <mergeCell ref="Y26:Y27"/>
    <mergeCell ref="V24:V25"/>
    <mergeCell ref="W24:W25"/>
    <mergeCell ref="X24:X25"/>
    <mergeCell ref="Y24:Y25"/>
    <mergeCell ref="V22:V23"/>
    <mergeCell ref="W22:W23"/>
    <mergeCell ref="X22:X23"/>
    <mergeCell ref="Y22:Y23"/>
    <mergeCell ref="V20:V21"/>
    <mergeCell ref="W20:W21"/>
    <mergeCell ref="X20:X21"/>
    <mergeCell ref="Y20:Y21"/>
    <mergeCell ref="V18:V19"/>
    <mergeCell ref="W18:W19"/>
    <mergeCell ref="X18:X19"/>
    <mergeCell ref="Y18:Y19"/>
    <mergeCell ref="V16:V17"/>
    <mergeCell ref="W16:W17"/>
    <mergeCell ref="X16:X17"/>
    <mergeCell ref="Y16:Y17"/>
    <mergeCell ref="V14:V15"/>
    <mergeCell ref="W14:W15"/>
    <mergeCell ref="X14:X15"/>
    <mergeCell ref="Y14:Y15"/>
    <mergeCell ref="V10:V11"/>
    <mergeCell ref="X10:X11"/>
    <mergeCell ref="V12:V13"/>
    <mergeCell ref="P8:S8"/>
    <mergeCell ref="T8:T9"/>
    <mergeCell ref="U8:Y9"/>
    <mergeCell ref="U10:U11"/>
    <mergeCell ref="W12:W13"/>
    <mergeCell ref="Y12:Y13"/>
    <mergeCell ref="X12:X13"/>
    <mergeCell ref="A8:A40"/>
    <mergeCell ref="B8:C9"/>
    <mergeCell ref="F8:I8"/>
    <mergeCell ref="K8:N8"/>
    <mergeCell ref="U12:U13"/>
    <mergeCell ref="E2:F3"/>
    <mergeCell ref="K2:O3"/>
    <mergeCell ref="P2:P3"/>
    <mergeCell ref="Q2:Q3"/>
    <mergeCell ref="Y10:Y11"/>
    <mergeCell ref="W10:W11"/>
    <mergeCell ref="R2:R3"/>
    <mergeCell ref="S2:S3"/>
    <mergeCell ref="W3:Y3"/>
    <mergeCell ref="W4:Y4"/>
  </mergeCells>
  <phoneticPr fontId="2"/>
  <conditionalFormatting sqref="F10:F40">
    <cfRule type="cellIs" dxfId="35" priority="1" stopIfTrue="1" operator="greaterThan">
      <formula>$W$7</formula>
    </cfRule>
  </conditionalFormatting>
  <conditionalFormatting sqref="K10:K40">
    <cfRule type="cellIs" dxfId="34" priority="2" stopIfTrue="1" operator="greaterThan">
      <formula>$X$7</formula>
    </cfRule>
  </conditionalFormatting>
  <conditionalFormatting sqref="P10:P40">
    <cfRule type="cellIs" dxfId="33" priority="3" stopIfTrue="1" operator="greaterThan">
      <formula>$Y$7</formula>
    </cfRule>
  </conditionalFormatting>
  <dataValidations count="15">
    <dataValidation imeMode="on" allowBlank="1" showInputMessage="1" showErrorMessage="1" sqref="W3:Y6" xr:uid="{0F330828-942A-41AD-AAF0-0F04556809CC}"/>
    <dataValidation type="whole" allowBlank="1" showInputMessage="1" showErrorMessage="1" errorTitle="月の入力エラー" error="月を1～12の半角数字で入力してください。" sqref="R2" xr:uid="{0B841B63-7166-4959-9327-6C2880C0D06F}">
      <formula1>1</formula1>
      <formula2>12</formula2>
    </dataValidation>
    <dataValidation type="whole" showErrorMessage="1" errorTitle="事業場番号の入力エラー" error="半角数字で1～9999の範囲で入力してください。" sqref="W2" xr:uid="{016B2AFC-0BD1-44F7-B373-0F8962D4DE4A}">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FFD27DA4-41BF-411F-98AB-16ED07BA8A88}">
      <formula1>1</formula1>
      <formula2>1</formula2>
    </dataValidation>
    <dataValidation type="decimal" imeMode="off" allowBlank="1" showInputMessage="1" showErrorMessage="1" errorTitle="BOD,CODの入力エラー" error="BOD,CODの入力は数値0～9999.9の範囲に制限されています。" sqref="V26:Y26 V22:Y22 V16:Y16" xr:uid="{BC0B9211-3456-4593-AA6A-D2884091E4C2}">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E9538426-F862-42FE-A531-3DEB5E6B1D07}">
      <formula1>0</formula1>
      <formula2>99999999</formula2>
    </dataValidation>
    <dataValidation type="decimal" imeMode="off" allowBlank="1" showInputMessage="1" showErrorMessage="1" errorTitle="T-N値の入力エラー" error="T-N値の入力は数値0～99999.9の範囲に制限されています。" sqref="V18:Y18 V28:Y28" xr:uid="{0914E8E6-9794-4548-93E6-419F05A47A1D}">
      <formula1>0</formula1>
      <formula2>99999.9</formula2>
    </dataValidation>
    <dataValidation type="decimal" imeMode="off" allowBlank="1" showInputMessage="1" showErrorMessage="1" errorTitle="T-P値の入力エラー" error="T-P値の入力は数値0～9,999.99の範囲に制限されています。" sqref="V20:Y20 V30:Y30" xr:uid="{54072A15-11BB-4D47-90E4-32EB8AC7CE5C}">
      <formula1>0</formula1>
      <formula2>9999.99</formula2>
    </dataValidation>
    <dataValidation type="decimal" imeMode="off" allowBlank="1" showInputMessage="1" showErrorMessage="1" errorTitle="T-N値の入力エラー" error="T-N値の入力は数値0～99,999.9の範囲に制限されています。" sqref="J10:J40 J42:J45" xr:uid="{4D89EABA-C770-4131-99A4-1FB4BF83698E}">
      <formula1>0</formula1>
      <formula2>99999.9</formula2>
    </dataValidation>
    <dataValidation type="decimal" imeMode="off" allowBlank="1" showInputMessage="1" showErrorMessage="1" errorTitle="COD値の入力エラー" error="COD値の入力は数値0～99,999.9の範囲に制限されています。" sqref="F10:F40 F43:F45" xr:uid="{5BE2B46D-E042-400F-BE3C-D426D3155FEF}">
      <formula1>0</formula1>
      <formula2>99999.9</formula2>
    </dataValidation>
    <dataValidation type="decimal" imeMode="off" allowBlank="1" showInputMessage="1" showErrorMessage="1" errorTitle="T-P値の入力エラー" error="T-P値の入力は数値0～9,999.9の範囲に制限されています。" sqref="K10:K40 K42 K44:K45" xr:uid="{EF8E66E8-2963-44D8-99A5-06C0D86B6641}">
      <formula1>0</formula1>
      <formula2>9999.9</formula2>
    </dataValidation>
    <dataValidation type="decimal" imeMode="off" allowBlank="1" showInputMessage="1" showErrorMessage="1" errorTitle="T-P負荷量の入力エラー" error="T-P負荷量の入力は数値0～9,999.99に制限されています。" sqref="P10:P40 P42:P43 P45" xr:uid="{BB2246F3-0F28-44F3-BE6A-F1E295DCD068}">
      <formula1>0</formula1>
      <formula2>9999.99</formula2>
    </dataValidation>
    <dataValidation imeMode="hiragana" allowBlank="1" showInputMessage="1" showErrorMessage="1" sqref="U33:Y33" xr:uid="{4717AF5F-D452-48D3-B43C-E9838D185D1C}"/>
    <dataValidation imeMode="off" allowBlank="1" showInputMessage="1" showErrorMessage="1" sqref="W7:Y7" xr:uid="{C8D51E46-31DA-435F-B9DF-B2351E96915A}"/>
    <dataValidation type="whole" showInputMessage="1" showErrorMessage="1" errorTitle="年の入力エラー" error="西暦４桁年を半角数字で入力してください。_x000a_また、2001年～2020年以外もエラーになります。" sqref="P2:P3" xr:uid="{E4034CCC-752A-4369-B20F-2A62C09C2B0B}">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63B9-08F1-4003-8602-CACC7820053D}">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5</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W3:Y3"/>
    <mergeCell ref="W4:Y4"/>
    <mergeCell ref="A8:A40"/>
    <mergeCell ref="B8:C9"/>
    <mergeCell ref="F8:I8"/>
    <mergeCell ref="K8:N8"/>
    <mergeCell ref="P8:S8"/>
    <mergeCell ref="T8:T9"/>
    <mergeCell ref="U8:Y9"/>
    <mergeCell ref="U10:U11"/>
    <mergeCell ref="E2:F3"/>
    <mergeCell ref="K2:O3"/>
    <mergeCell ref="P2:P3"/>
    <mergeCell ref="Q2:Q3"/>
    <mergeCell ref="R2:R3"/>
    <mergeCell ref="S2:S3"/>
    <mergeCell ref="V10:V11"/>
    <mergeCell ref="W10:W11"/>
    <mergeCell ref="X10:X11"/>
    <mergeCell ref="Y10:Y11"/>
    <mergeCell ref="U12:U13"/>
    <mergeCell ref="V12:V13"/>
    <mergeCell ref="W12:W13"/>
    <mergeCell ref="X12:X13"/>
    <mergeCell ref="Y12:Y13"/>
    <mergeCell ref="V14:V15"/>
    <mergeCell ref="W14:W15"/>
    <mergeCell ref="X14:X15"/>
    <mergeCell ref="Y14:Y15"/>
    <mergeCell ref="V16:V17"/>
    <mergeCell ref="W16:W17"/>
    <mergeCell ref="X16:X17"/>
    <mergeCell ref="Y16:Y17"/>
    <mergeCell ref="V18:V19"/>
    <mergeCell ref="W18:W19"/>
    <mergeCell ref="X18:X19"/>
    <mergeCell ref="Y18:Y19"/>
    <mergeCell ref="V20:V21"/>
    <mergeCell ref="W20:W21"/>
    <mergeCell ref="X20:X21"/>
    <mergeCell ref="Y20:Y21"/>
    <mergeCell ref="V22:V23"/>
    <mergeCell ref="W22:W23"/>
    <mergeCell ref="X22:X23"/>
    <mergeCell ref="Y22:Y23"/>
    <mergeCell ref="V24:V25"/>
    <mergeCell ref="W24:W25"/>
    <mergeCell ref="X24:X25"/>
    <mergeCell ref="Y24:Y25"/>
    <mergeCell ref="V26:V27"/>
    <mergeCell ref="W26:W27"/>
    <mergeCell ref="X26:X27"/>
    <mergeCell ref="Y26:Y27"/>
    <mergeCell ref="V28:V29"/>
    <mergeCell ref="W28:W29"/>
    <mergeCell ref="X28:X29"/>
    <mergeCell ref="Y28:Y29"/>
    <mergeCell ref="V30:V31"/>
    <mergeCell ref="W30:W31"/>
    <mergeCell ref="X30:X31"/>
    <mergeCell ref="Y30:Y31"/>
    <mergeCell ref="A41:A45"/>
    <mergeCell ref="B41:C41"/>
    <mergeCell ref="G41:I45"/>
    <mergeCell ref="L41:N45"/>
    <mergeCell ref="B42:C42"/>
    <mergeCell ref="B43:C43"/>
    <mergeCell ref="B44:C44"/>
    <mergeCell ref="B45:C45"/>
    <mergeCell ref="U32:Y32"/>
    <mergeCell ref="U33:Y45"/>
    <mergeCell ref="Q41:S41"/>
    <mergeCell ref="Q42:T45"/>
  </mergeCells>
  <phoneticPr fontId="2"/>
  <conditionalFormatting sqref="F10:F40">
    <cfRule type="cellIs" dxfId="32" priority="1" stopIfTrue="1" operator="greaterThan">
      <formula>$W$7</formula>
    </cfRule>
  </conditionalFormatting>
  <conditionalFormatting sqref="K10:K40">
    <cfRule type="cellIs" dxfId="31" priority="2" stopIfTrue="1" operator="greaterThan">
      <formula>$X$7</formula>
    </cfRule>
  </conditionalFormatting>
  <conditionalFormatting sqref="P10:P40">
    <cfRule type="cellIs" dxfId="30" priority="3" stopIfTrue="1" operator="greaterThan">
      <formula>$Y$7</formula>
    </cfRule>
  </conditionalFormatting>
  <dataValidations count="15">
    <dataValidation imeMode="on" allowBlank="1" showInputMessage="1" showErrorMessage="1" sqref="W3:Y6" xr:uid="{7FABF7D9-93CF-47F2-B642-3E5206210E4F}"/>
    <dataValidation type="whole" allowBlank="1" showInputMessage="1" showErrorMessage="1" errorTitle="月の入力エラー" error="月を1～12の半角数字で入力してください。" sqref="R2" xr:uid="{278F65E7-FBC0-44AD-A85C-9A692B0F975F}">
      <formula1>1</formula1>
      <formula2>12</formula2>
    </dataValidation>
    <dataValidation type="whole" showErrorMessage="1" errorTitle="事業場番号の入力エラー" error="半角数字で1～9999の範囲で入力してください。" sqref="W2" xr:uid="{9DAC9AD8-6D64-480E-9255-B807FA6A9234}">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490948A8-7D61-4010-9277-04CE05C3037A}">
      <formula1>1</formula1>
      <formula2>1</formula2>
    </dataValidation>
    <dataValidation type="decimal" imeMode="off" allowBlank="1" showInputMessage="1" showErrorMessage="1" errorTitle="BOD,CODの入力エラー" error="BOD,CODの入力は数値0～9999.9の範囲に制限されています。" sqref="V26:Y26 V22:Y22 V16:Y16" xr:uid="{3EEAF3D7-65B3-417D-9135-80C6C4E59C89}">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9A240944-0BFD-4A30-8E04-A98B2DC50D49}">
      <formula1>0</formula1>
      <formula2>99999999</formula2>
    </dataValidation>
    <dataValidation type="decimal" imeMode="off" allowBlank="1" showInputMessage="1" showErrorMessage="1" errorTitle="T-N値の入力エラー" error="T-N値の入力は数値0～99999.9の範囲に制限されています。" sqref="V18:Y18 V28:Y28" xr:uid="{531B3B5C-72C6-4DC4-94D8-DB582EEB5FF1}">
      <formula1>0</formula1>
      <formula2>99999.9</formula2>
    </dataValidation>
    <dataValidation type="decimal" imeMode="off" allowBlank="1" showInputMessage="1" showErrorMessage="1" errorTitle="T-P値の入力エラー" error="T-P値の入力は数値0～9,999.99の範囲に制限されています。" sqref="V20:Y20 V30:Y30" xr:uid="{5567D6D9-ABBA-490D-9FE9-8C84E735DF54}">
      <formula1>0</formula1>
      <formula2>9999.99</formula2>
    </dataValidation>
    <dataValidation type="decimal" imeMode="off" allowBlank="1" showInputMessage="1" showErrorMessage="1" errorTitle="T-N値の入力エラー" error="T-N値の入力は数値0～99,999.9の範囲に制限されています。" sqref="J10:J40 J42:J45" xr:uid="{C2796FE4-BEFB-493A-90F7-5DD3B281C8F9}">
      <formula1>0</formula1>
      <formula2>99999.9</formula2>
    </dataValidation>
    <dataValidation type="decimal" imeMode="off" allowBlank="1" showInputMessage="1" showErrorMessage="1" errorTitle="COD値の入力エラー" error="COD値の入力は数値0～99,999.9の範囲に制限されています。" sqref="F10:F40 F43:F45" xr:uid="{36C152DB-50AB-47FF-A9E2-DAE6D8F0E61A}">
      <formula1>0</formula1>
      <formula2>99999.9</formula2>
    </dataValidation>
    <dataValidation type="decimal" imeMode="off" allowBlank="1" showInputMessage="1" showErrorMessage="1" errorTitle="T-P値の入力エラー" error="T-P値の入力は数値0～9,999.9の範囲に制限されています。" sqref="K10:K40 K42 K44:K45" xr:uid="{B2C771C6-CB65-4D69-BF30-061BCF7E4B92}">
      <formula1>0</formula1>
      <formula2>9999.9</formula2>
    </dataValidation>
    <dataValidation type="decimal" imeMode="off" allowBlank="1" showInputMessage="1" showErrorMessage="1" errorTitle="T-P負荷量の入力エラー" error="T-P負荷量の入力は数値0～9,999.99に制限されています。" sqref="P10:P40 P42:P43 P45" xr:uid="{C2178B91-E013-495B-AF88-9A7F344A0452}">
      <formula1>0</formula1>
      <formula2>9999.99</formula2>
    </dataValidation>
    <dataValidation imeMode="hiragana" allowBlank="1" showInputMessage="1" showErrorMessage="1" sqref="U33:Y33" xr:uid="{4563BFD1-E885-4D5A-AAB9-9DDDEC5D4DC1}"/>
    <dataValidation imeMode="off" allowBlank="1" showInputMessage="1" showErrorMessage="1" sqref="W7:Y7" xr:uid="{902E481A-F2C6-4597-ABBF-CE836F3B4600}"/>
    <dataValidation type="whole" showInputMessage="1" showErrorMessage="1" errorTitle="年の入力エラー" error="西暦４桁年を半角数字で入力してください。_x000a_また、2001年～2020年以外もエラーになります。" sqref="P2:P3" xr:uid="{D165C9D6-8546-4924-B251-685AA7C7493A}">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77D6-34DE-4BA7-ABBE-755BF905F113}">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6</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A41:A45"/>
    <mergeCell ref="B41:C41"/>
    <mergeCell ref="G41:I45"/>
    <mergeCell ref="L41:N45"/>
    <mergeCell ref="B42:C42"/>
    <mergeCell ref="B43:C43"/>
    <mergeCell ref="B44:C44"/>
    <mergeCell ref="B45:C45"/>
    <mergeCell ref="Y28:Y29"/>
    <mergeCell ref="V30:V31"/>
    <mergeCell ref="W30:W31"/>
    <mergeCell ref="X30:X31"/>
    <mergeCell ref="Y30:Y31"/>
    <mergeCell ref="Q41:S41"/>
    <mergeCell ref="Q42:T45"/>
    <mergeCell ref="V28:V29"/>
    <mergeCell ref="W28:W29"/>
    <mergeCell ref="X28:X29"/>
    <mergeCell ref="U32:Y32"/>
    <mergeCell ref="U33:Y45"/>
    <mergeCell ref="V26:V27"/>
    <mergeCell ref="W26:W27"/>
    <mergeCell ref="X26:X27"/>
    <mergeCell ref="Y26:Y27"/>
    <mergeCell ref="V24:V25"/>
    <mergeCell ref="W24:W25"/>
    <mergeCell ref="X24:X25"/>
    <mergeCell ref="Y24:Y25"/>
    <mergeCell ref="V22:V23"/>
    <mergeCell ref="W22:W23"/>
    <mergeCell ref="X22:X23"/>
    <mergeCell ref="Y22:Y23"/>
    <mergeCell ref="V20:V21"/>
    <mergeCell ref="W20:W21"/>
    <mergeCell ref="X20:X21"/>
    <mergeCell ref="Y20:Y21"/>
    <mergeCell ref="V18:V19"/>
    <mergeCell ref="W18:W19"/>
    <mergeCell ref="X18:X19"/>
    <mergeCell ref="Y18:Y19"/>
    <mergeCell ref="V16:V17"/>
    <mergeCell ref="W16:W17"/>
    <mergeCell ref="X16:X17"/>
    <mergeCell ref="Y16:Y17"/>
    <mergeCell ref="V14:V15"/>
    <mergeCell ref="W14:W15"/>
    <mergeCell ref="X14:X15"/>
    <mergeCell ref="Y14:Y15"/>
    <mergeCell ref="V10:V11"/>
    <mergeCell ref="X10:X11"/>
    <mergeCell ref="V12:V13"/>
    <mergeCell ref="P8:S8"/>
    <mergeCell ref="T8:T9"/>
    <mergeCell ref="U8:Y9"/>
    <mergeCell ref="U10:U11"/>
    <mergeCell ref="W12:W13"/>
    <mergeCell ref="Y12:Y13"/>
    <mergeCell ref="X12:X13"/>
    <mergeCell ref="A8:A40"/>
    <mergeCell ref="B8:C9"/>
    <mergeCell ref="F8:I8"/>
    <mergeCell ref="K8:N8"/>
    <mergeCell ref="U12:U13"/>
    <mergeCell ref="E2:F3"/>
    <mergeCell ref="K2:O3"/>
    <mergeCell ref="P2:P3"/>
    <mergeCell ref="Q2:Q3"/>
    <mergeCell ref="Y10:Y11"/>
    <mergeCell ref="W10:W11"/>
    <mergeCell ref="R2:R3"/>
    <mergeCell ref="S2:S3"/>
    <mergeCell ref="W3:Y3"/>
    <mergeCell ref="W4:Y4"/>
  </mergeCells>
  <phoneticPr fontId="2"/>
  <conditionalFormatting sqref="F10:F40">
    <cfRule type="cellIs" dxfId="29" priority="1" stopIfTrue="1" operator="greaterThan">
      <formula>$W$7</formula>
    </cfRule>
  </conditionalFormatting>
  <conditionalFormatting sqref="K10:K40">
    <cfRule type="cellIs" dxfId="28" priority="2" stopIfTrue="1" operator="greaterThan">
      <formula>$X$7</formula>
    </cfRule>
  </conditionalFormatting>
  <conditionalFormatting sqref="P10:P40">
    <cfRule type="cellIs" dxfId="27" priority="3" stopIfTrue="1" operator="greaterThan">
      <formula>$Y$7</formula>
    </cfRule>
  </conditionalFormatting>
  <dataValidations count="15">
    <dataValidation imeMode="on" allowBlank="1" showInputMessage="1" showErrorMessage="1" sqref="W3:Y6" xr:uid="{9B399E8A-49B1-4E41-B8AE-7795582A3CF0}"/>
    <dataValidation type="whole" allowBlank="1" showInputMessage="1" showErrorMessage="1" errorTitle="月の入力エラー" error="月を1～12の半角数字で入力してください。" sqref="R2" xr:uid="{6C16696D-8C7E-4518-A1CB-7ED96FCB6157}">
      <formula1>1</formula1>
      <formula2>12</formula2>
    </dataValidation>
    <dataValidation type="whole" showErrorMessage="1" errorTitle="事業場番号の入力エラー" error="半角数字で1～9999の範囲で入力してください。" sqref="W2" xr:uid="{68159A90-D72E-405A-BF3E-F1A1879E543C}">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EA3CA9EC-A6FA-4BE7-A859-0478D10D3D5A}">
      <formula1>1</formula1>
      <formula2>1</formula2>
    </dataValidation>
    <dataValidation type="decimal" imeMode="off" allowBlank="1" showInputMessage="1" showErrorMessage="1" errorTitle="BOD,CODの入力エラー" error="BOD,CODの入力は数値0～9999.9の範囲に制限されています。" sqref="V26:Y26 V22:Y22 V16:Y16" xr:uid="{1E2A78DF-321A-40E2-803D-EA0E8D22976D}">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6F68BABD-B612-4D11-A752-882A8E05C389}">
      <formula1>0</formula1>
      <formula2>99999999</formula2>
    </dataValidation>
    <dataValidation type="decimal" imeMode="off" allowBlank="1" showInputMessage="1" showErrorMessage="1" errorTitle="T-N値の入力エラー" error="T-N値の入力は数値0～99999.9の範囲に制限されています。" sqref="V18:Y18 V28:Y28" xr:uid="{CBEC5BB8-EE50-4415-B805-04E5116ACDE6}">
      <formula1>0</formula1>
      <formula2>99999.9</formula2>
    </dataValidation>
    <dataValidation type="decimal" imeMode="off" allowBlank="1" showInputMessage="1" showErrorMessage="1" errorTitle="T-P値の入力エラー" error="T-P値の入力は数値0～9,999.99の範囲に制限されています。" sqref="V20:Y20 V30:Y30" xr:uid="{7EA0AA1E-1931-4D27-9FAF-BEEFE0849A25}">
      <formula1>0</formula1>
      <formula2>9999.99</formula2>
    </dataValidation>
    <dataValidation type="decimal" imeMode="off" allowBlank="1" showInputMessage="1" showErrorMessage="1" errorTitle="T-N値の入力エラー" error="T-N値の入力は数値0～99,999.9の範囲に制限されています。" sqref="J10:J40 J42:J45" xr:uid="{DF8359B2-8103-43B7-93D4-7EE40CF3E926}">
      <formula1>0</formula1>
      <formula2>99999.9</formula2>
    </dataValidation>
    <dataValidation type="decimal" imeMode="off" allowBlank="1" showInputMessage="1" showErrorMessage="1" errorTitle="COD値の入力エラー" error="COD値の入力は数値0～99,999.9の範囲に制限されています。" sqref="F10:F40 F43:F45" xr:uid="{C65D42F2-DC5B-4771-937D-E87272F25400}">
      <formula1>0</formula1>
      <formula2>99999.9</formula2>
    </dataValidation>
    <dataValidation type="decimal" imeMode="off" allowBlank="1" showInputMessage="1" showErrorMessage="1" errorTitle="T-P値の入力エラー" error="T-P値の入力は数値0～9,999.9の範囲に制限されています。" sqref="K10:K40 K42 K44:K45" xr:uid="{18FFC9F3-5453-4CA4-92C4-ACD995498066}">
      <formula1>0</formula1>
      <formula2>9999.9</formula2>
    </dataValidation>
    <dataValidation type="decimal" imeMode="off" allowBlank="1" showInputMessage="1" showErrorMessage="1" errorTitle="T-P負荷量の入力エラー" error="T-P負荷量の入力は数値0～9,999.99に制限されています。" sqref="P10:P40 P42:P43 P45" xr:uid="{FC1EFAA5-2A5E-4EA2-86B5-BA0001ED4F64}">
      <formula1>0</formula1>
      <formula2>9999.99</formula2>
    </dataValidation>
    <dataValidation imeMode="hiragana" allowBlank="1" showInputMessage="1" showErrorMessage="1" sqref="U33:Y33" xr:uid="{4661C0BB-3B45-4E88-90A0-BA4EFAF36C5D}"/>
    <dataValidation imeMode="off" allowBlank="1" showInputMessage="1" showErrorMessage="1" sqref="W7:Y7" xr:uid="{4B4DD7AD-79AB-496E-AE51-62AC4CFAF729}"/>
    <dataValidation type="whole" showInputMessage="1" showErrorMessage="1" errorTitle="年の入力エラー" error="西暦４桁年を半角数字で入力してください。_x000a_また、2001年～2020年以外もエラーになります。" sqref="P2:P3" xr:uid="{6A005042-CF59-4F50-8F17-75C2EF2A7D12}">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79C0-4007-4BFC-937A-521AEF5E8C43}">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7</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W3:Y3"/>
    <mergeCell ref="W4:Y4"/>
    <mergeCell ref="A8:A40"/>
    <mergeCell ref="B8:C9"/>
    <mergeCell ref="F8:I8"/>
    <mergeCell ref="K8:N8"/>
    <mergeCell ref="P8:S8"/>
    <mergeCell ref="T8:T9"/>
    <mergeCell ref="U8:Y9"/>
    <mergeCell ref="U10:U11"/>
    <mergeCell ref="E2:F3"/>
    <mergeCell ref="K2:O3"/>
    <mergeCell ref="P2:P3"/>
    <mergeCell ref="Q2:Q3"/>
    <mergeCell ref="R2:R3"/>
    <mergeCell ref="S2:S3"/>
    <mergeCell ref="V10:V11"/>
    <mergeCell ref="W10:W11"/>
    <mergeCell ref="X10:X11"/>
    <mergeCell ref="Y10:Y11"/>
    <mergeCell ref="U12:U13"/>
    <mergeCell ref="V12:V13"/>
    <mergeCell ref="W12:W13"/>
    <mergeCell ref="X12:X13"/>
    <mergeCell ref="Y12:Y13"/>
    <mergeCell ref="V14:V15"/>
    <mergeCell ref="W14:W15"/>
    <mergeCell ref="X14:X15"/>
    <mergeCell ref="Y14:Y15"/>
    <mergeCell ref="V16:V17"/>
    <mergeCell ref="W16:W17"/>
    <mergeCell ref="X16:X17"/>
    <mergeCell ref="Y16:Y17"/>
    <mergeCell ref="V18:V19"/>
    <mergeCell ref="W18:W19"/>
    <mergeCell ref="X18:X19"/>
    <mergeCell ref="Y18:Y19"/>
    <mergeCell ref="V20:V21"/>
    <mergeCell ref="W20:W21"/>
    <mergeCell ref="X20:X21"/>
    <mergeCell ref="Y20:Y21"/>
    <mergeCell ref="V22:V23"/>
    <mergeCell ref="W22:W23"/>
    <mergeCell ref="X22:X23"/>
    <mergeCell ref="Y22:Y23"/>
    <mergeCell ref="V24:V25"/>
    <mergeCell ref="W24:W25"/>
    <mergeCell ref="X24:X25"/>
    <mergeCell ref="Y24:Y25"/>
    <mergeCell ref="V26:V27"/>
    <mergeCell ref="W26:W27"/>
    <mergeCell ref="X26:X27"/>
    <mergeCell ref="Y26:Y27"/>
    <mergeCell ref="V28:V29"/>
    <mergeCell ref="W28:W29"/>
    <mergeCell ref="X28:X29"/>
    <mergeCell ref="Y28:Y29"/>
    <mergeCell ref="V30:V31"/>
    <mergeCell ref="W30:W31"/>
    <mergeCell ref="X30:X31"/>
    <mergeCell ref="Y30:Y31"/>
    <mergeCell ref="A41:A45"/>
    <mergeCell ref="B41:C41"/>
    <mergeCell ref="G41:I45"/>
    <mergeCell ref="L41:N45"/>
    <mergeCell ref="B42:C42"/>
    <mergeCell ref="B43:C43"/>
    <mergeCell ref="B44:C44"/>
    <mergeCell ref="B45:C45"/>
    <mergeCell ref="U32:Y32"/>
    <mergeCell ref="U33:Y45"/>
    <mergeCell ref="Q41:S41"/>
    <mergeCell ref="Q42:T45"/>
  </mergeCells>
  <phoneticPr fontId="2"/>
  <conditionalFormatting sqref="F10:F40">
    <cfRule type="cellIs" dxfId="26" priority="1" stopIfTrue="1" operator="greaterThan">
      <formula>$W$7</formula>
    </cfRule>
  </conditionalFormatting>
  <conditionalFormatting sqref="K10:K40">
    <cfRule type="cellIs" dxfId="25" priority="2" stopIfTrue="1" operator="greaterThan">
      <formula>$X$7</formula>
    </cfRule>
  </conditionalFormatting>
  <conditionalFormatting sqref="P10:P40">
    <cfRule type="cellIs" dxfId="24" priority="3" stopIfTrue="1" operator="greaterThan">
      <formula>$Y$7</formula>
    </cfRule>
  </conditionalFormatting>
  <dataValidations count="15">
    <dataValidation imeMode="on" allowBlank="1" showInputMessage="1" showErrorMessage="1" sqref="W3:Y6" xr:uid="{68CFB74D-59D7-441B-A096-6BF42B024E27}"/>
    <dataValidation type="whole" allowBlank="1" showInputMessage="1" showErrorMessage="1" errorTitle="月の入力エラー" error="月を1～12の半角数字で入力してください。" sqref="R2" xr:uid="{5737BB43-60B1-4F39-8E4C-DC952939CCA4}">
      <formula1>1</formula1>
      <formula2>12</formula2>
    </dataValidation>
    <dataValidation type="whole" showErrorMessage="1" errorTitle="事業場番号の入力エラー" error="半角数字で1～9999の範囲で入力してください。" sqref="W2" xr:uid="{CC396128-D5EA-41D7-BBCE-BF09E88B5C58}">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53979968-C1AC-4E01-B3AE-ED1A97D12253}">
      <formula1>1</formula1>
      <formula2>1</formula2>
    </dataValidation>
    <dataValidation type="decimal" imeMode="off" allowBlank="1" showInputMessage="1" showErrorMessage="1" errorTitle="BOD,CODの入力エラー" error="BOD,CODの入力は数値0～9999.9の範囲に制限されています。" sqref="V26:Y26 V22:Y22 V16:Y16" xr:uid="{B446EDDD-7C91-4FEC-B7ED-1D0837706111}">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4EDE3927-5614-4C80-9D23-B1035EB5E801}">
      <formula1>0</formula1>
      <formula2>99999999</formula2>
    </dataValidation>
    <dataValidation type="decimal" imeMode="off" allowBlank="1" showInputMessage="1" showErrorMessage="1" errorTitle="T-N値の入力エラー" error="T-N値の入力は数値0～99999.9の範囲に制限されています。" sqref="V18:Y18 V28:Y28" xr:uid="{854FA841-0962-4CF1-B704-C5AE80ADF0E8}">
      <formula1>0</formula1>
      <formula2>99999.9</formula2>
    </dataValidation>
    <dataValidation type="decimal" imeMode="off" allowBlank="1" showInputMessage="1" showErrorMessage="1" errorTitle="T-P値の入力エラー" error="T-P値の入力は数値0～9,999.99の範囲に制限されています。" sqref="V20:Y20 V30:Y30" xr:uid="{8B513691-65C6-49EF-BE8C-8EEE588CE826}">
      <formula1>0</formula1>
      <formula2>9999.99</formula2>
    </dataValidation>
    <dataValidation type="decimal" imeMode="off" allowBlank="1" showInputMessage="1" showErrorMessage="1" errorTitle="T-N値の入力エラー" error="T-N値の入力は数値0～99,999.9の範囲に制限されています。" sqref="J10:J40 J42:J45" xr:uid="{787759FC-E101-44DB-9194-AF4463E16B73}">
      <formula1>0</formula1>
      <formula2>99999.9</formula2>
    </dataValidation>
    <dataValidation type="decimal" imeMode="off" allowBlank="1" showInputMessage="1" showErrorMessage="1" errorTitle="COD値の入力エラー" error="COD値の入力は数値0～99,999.9の範囲に制限されています。" sqref="F10:F40 F43:F45" xr:uid="{E3B838E3-580D-4884-8DD3-3888A4F29BDB}">
      <formula1>0</formula1>
      <formula2>99999.9</formula2>
    </dataValidation>
    <dataValidation type="decimal" imeMode="off" allowBlank="1" showInputMessage="1" showErrorMessage="1" errorTitle="T-P値の入力エラー" error="T-P値の入力は数値0～9,999.9の範囲に制限されています。" sqref="K10:K40 K42 K44:K45" xr:uid="{8E2D8017-2274-4890-A54F-5212C7DB822B}">
      <formula1>0</formula1>
      <formula2>9999.9</formula2>
    </dataValidation>
    <dataValidation type="decimal" imeMode="off" allowBlank="1" showInputMessage="1" showErrorMessage="1" errorTitle="T-P負荷量の入力エラー" error="T-P負荷量の入力は数値0～9,999.99に制限されています。" sqref="P10:P40 P42:P43 P45" xr:uid="{451CBBE4-7ECD-4DF3-B21B-914E7CAAD329}">
      <formula1>0</formula1>
      <formula2>9999.99</formula2>
    </dataValidation>
    <dataValidation imeMode="hiragana" allowBlank="1" showInputMessage="1" showErrorMessage="1" sqref="U33:Y33" xr:uid="{1A53B664-1F25-49CC-ACBF-0C9992D991FB}"/>
    <dataValidation imeMode="off" allowBlank="1" showInputMessage="1" showErrorMessage="1" sqref="W7:Y7" xr:uid="{4B3EAEE6-3E70-4625-A5C0-6F386D0C007A}"/>
    <dataValidation type="whole" showInputMessage="1" showErrorMessage="1" errorTitle="年の入力エラー" error="西暦４桁年を半角数字で入力してください。_x000a_また、2001年～2020年以外もエラーになります。" sqref="P2:P3" xr:uid="{A88AD5D3-32CC-4281-8B55-C77ADAD54969}">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92E71-7250-41B0-9ABB-B6917FCF0CBC}">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8</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A41:A45"/>
    <mergeCell ref="B41:C41"/>
    <mergeCell ref="G41:I45"/>
    <mergeCell ref="L41:N45"/>
    <mergeCell ref="B42:C42"/>
    <mergeCell ref="B43:C43"/>
    <mergeCell ref="B44:C44"/>
    <mergeCell ref="B45:C45"/>
    <mergeCell ref="Y28:Y29"/>
    <mergeCell ref="V30:V31"/>
    <mergeCell ref="W30:W31"/>
    <mergeCell ref="X30:X31"/>
    <mergeCell ref="Y30:Y31"/>
    <mergeCell ref="Q41:S41"/>
    <mergeCell ref="Q42:T45"/>
    <mergeCell ref="V28:V29"/>
    <mergeCell ref="W28:W29"/>
    <mergeCell ref="X28:X29"/>
    <mergeCell ref="U32:Y32"/>
    <mergeCell ref="U33:Y45"/>
    <mergeCell ref="V26:V27"/>
    <mergeCell ref="W26:W27"/>
    <mergeCell ref="X26:X27"/>
    <mergeCell ref="Y26:Y27"/>
    <mergeCell ref="V24:V25"/>
    <mergeCell ref="W24:W25"/>
    <mergeCell ref="X24:X25"/>
    <mergeCell ref="Y24:Y25"/>
    <mergeCell ref="V22:V23"/>
    <mergeCell ref="W22:W23"/>
    <mergeCell ref="X22:X23"/>
    <mergeCell ref="Y22:Y23"/>
    <mergeCell ref="V20:V21"/>
    <mergeCell ref="W20:W21"/>
    <mergeCell ref="X20:X21"/>
    <mergeCell ref="Y20:Y21"/>
    <mergeCell ref="V18:V19"/>
    <mergeCell ref="W18:W19"/>
    <mergeCell ref="X18:X19"/>
    <mergeCell ref="Y18:Y19"/>
    <mergeCell ref="V16:V17"/>
    <mergeCell ref="W16:W17"/>
    <mergeCell ref="X16:X17"/>
    <mergeCell ref="Y16:Y17"/>
    <mergeCell ref="V14:V15"/>
    <mergeCell ref="W14:W15"/>
    <mergeCell ref="X14:X15"/>
    <mergeCell ref="Y14:Y15"/>
    <mergeCell ref="V10:V11"/>
    <mergeCell ref="X10:X11"/>
    <mergeCell ref="V12:V13"/>
    <mergeCell ref="P8:S8"/>
    <mergeCell ref="T8:T9"/>
    <mergeCell ref="U8:Y9"/>
    <mergeCell ref="U10:U11"/>
    <mergeCell ref="W12:W13"/>
    <mergeCell ref="Y12:Y13"/>
    <mergeCell ref="X12:X13"/>
    <mergeCell ref="A8:A40"/>
    <mergeCell ref="B8:C9"/>
    <mergeCell ref="F8:I8"/>
    <mergeCell ref="K8:N8"/>
    <mergeCell ref="U12:U13"/>
    <mergeCell ref="E2:F3"/>
    <mergeCell ref="K2:O3"/>
    <mergeCell ref="P2:P3"/>
    <mergeCell ref="Q2:Q3"/>
    <mergeCell ref="Y10:Y11"/>
    <mergeCell ref="W10:W11"/>
    <mergeCell ref="R2:R3"/>
    <mergeCell ref="S2:S3"/>
    <mergeCell ref="W3:Y3"/>
    <mergeCell ref="W4:Y4"/>
  </mergeCells>
  <phoneticPr fontId="2"/>
  <conditionalFormatting sqref="F10:F40">
    <cfRule type="cellIs" dxfId="23" priority="1" stopIfTrue="1" operator="greaterThan">
      <formula>$W$7</formula>
    </cfRule>
  </conditionalFormatting>
  <conditionalFormatting sqref="K10:K40">
    <cfRule type="cellIs" dxfId="22" priority="2" stopIfTrue="1" operator="greaterThan">
      <formula>$X$7</formula>
    </cfRule>
  </conditionalFormatting>
  <conditionalFormatting sqref="P10:P40">
    <cfRule type="cellIs" dxfId="21" priority="3" stopIfTrue="1" operator="greaterThan">
      <formula>$Y$7</formula>
    </cfRule>
  </conditionalFormatting>
  <dataValidations count="15">
    <dataValidation imeMode="on" allowBlank="1" showInputMessage="1" showErrorMessage="1" sqref="W3:Y6" xr:uid="{77AF4CF8-1AB9-4052-AB9D-E7F711BE6002}"/>
    <dataValidation type="whole" allowBlank="1" showInputMessage="1" showErrorMessage="1" errorTitle="月の入力エラー" error="月を1～12の半角数字で入力してください。" sqref="R2" xr:uid="{39DA1F98-86A1-438A-AA52-C3D35075A663}">
      <formula1>1</formula1>
      <formula2>12</formula2>
    </dataValidation>
    <dataValidation type="whole" showErrorMessage="1" errorTitle="事業場番号の入力エラー" error="半角数字で1～9999の範囲で入力してください。" sqref="W2" xr:uid="{0A9FDAED-55B8-4746-8379-1070E9CDED20}">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1C304DFD-ACCE-43BA-B3FD-C475C662E2C1}">
      <formula1>1</formula1>
      <formula2>1</formula2>
    </dataValidation>
    <dataValidation type="decimal" imeMode="off" allowBlank="1" showInputMessage="1" showErrorMessage="1" errorTitle="BOD,CODの入力エラー" error="BOD,CODの入力は数値0～9999.9の範囲に制限されています。" sqref="V26:Y26 V22:Y22 V16:Y16" xr:uid="{BE3022F4-656D-4755-A8AE-6FA41002B9C3}">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5CDEC94B-7D3C-4A9C-9CFF-368ABDD6B097}">
      <formula1>0</formula1>
      <formula2>99999999</formula2>
    </dataValidation>
    <dataValidation type="decimal" imeMode="off" allowBlank="1" showInputMessage="1" showErrorMessage="1" errorTitle="T-N値の入力エラー" error="T-N値の入力は数値0～99999.9の範囲に制限されています。" sqref="V18:Y18 V28:Y28" xr:uid="{37005A3F-FC0A-4F24-AE77-7ED1AA2C5D0A}">
      <formula1>0</formula1>
      <formula2>99999.9</formula2>
    </dataValidation>
    <dataValidation type="decimal" imeMode="off" allowBlank="1" showInputMessage="1" showErrorMessage="1" errorTitle="T-P値の入力エラー" error="T-P値の入力は数値0～9,999.99の範囲に制限されています。" sqref="V20:Y20 V30:Y30" xr:uid="{871F126A-A57C-45BB-9095-EBA6A685E4EF}">
      <formula1>0</formula1>
      <formula2>9999.99</formula2>
    </dataValidation>
    <dataValidation type="decimal" imeMode="off" allowBlank="1" showInputMessage="1" showErrorMessage="1" errorTitle="T-N値の入力エラー" error="T-N値の入力は数値0～99,999.9の範囲に制限されています。" sqref="J10:J40 J42:J45" xr:uid="{53A65D43-1CE2-4515-AEBC-843D34BDC25A}">
      <formula1>0</formula1>
      <formula2>99999.9</formula2>
    </dataValidation>
    <dataValidation type="decimal" imeMode="off" allowBlank="1" showInputMessage="1" showErrorMessage="1" errorTitle="COD値の入力エラー" error="COD値の入力は数値0～99,999.9の範囲に制限されています。" sqref="F10:F40 F43:F45" xr:uid="{D76516CC-0275-42BB-AE9C-5DAF98351772}">
      <formula1>0</formula1>
      <formula2>99999.9</formula2>
    </dataValidation>
    <dataValidation type="decimal" imeMode="off" allowBlank="1" showInputMessage="1" showErrorMessage="1" errorTitle="T-P値の入力エラー" error="T-P値の入力は数値0～9,999.9の範囲に制限されています。" sqref="K10:K40 K42 K44:K45" xr:uid="{341BB216-2C79-4AB7-A465-A90103BA5069}">
      <formula1>0</formula1>
      <formula2>9999.9</formula2>
    </dataValidation>
    <dataValidation type="decimal" imeMode="off" allowBlank="1" showInputMessage="1" showErrorMessage="1" errorTitle="T-P負荷量の入力エラー" error="T-P負荷量の入力は数値0～9,999.99に制限されています。" sqref="P10:P40 P42:P43 P45" xr:uid="{C459A2FD-EB6B-463C-B0EC-87979E15A62D}">
      <formula1>0</formula1>
      <formula2>9999.99</formula2>
    </dataValidation>
    <dataValidation imeMode="hiragana" allowBlank="1" showInputMessage="1" showErrorMessage="1" sqref="U33:Y33" xr:uid="{52E28145-7A99-43CD-B9AD-DC61929E5629}"/>
    <dataValidation imeMode="off" allowBlank="1" showInputMessage="1" showErrorMessage="1" sqref="W7:Y7" xr:uid="{B4DE8A06-704D-4165-87D9-86371828E8C6}"/>
    <dataValidation type="whole" showInputMessage="1" showErrorMessage="1" errorTitle="年の入力エラー" error="西暦４桁年を半角数字で入力してください。_x000a_また、2001年～2020年以外もエラーになります。" sqref="P2:P3" xr:uid="{D524DA3F-FDF2-412A-94C6-14F15A133361}">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D4EBC-7A3F-4C9D-9004-3CE703C3EF11}">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9</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W3:Y3"/>
    <mergeCell ref="W4:Y4"/>
    <mergeCell ref="A8:A40"/>
    <mergeCell ref="B8:C9"/>
    <mergeCell ref="F8:I8"/>
    <mergeCell ref="K8:N8"/>
    <mergeCell ref="P8:S8"/>
    <mergeCell ref="T8:T9"/>
    <mergeCell ref="U8:Y9"/>
    <mergeCell ref="U10:U11"/>
    <mergeCell ref="E2:F3"/>
    <mergeCell ref="K2:O3"/>
    <mergeCell ref="P2:P3"/>
    <mergeCell ref="Q2:Q3"/>
    <mergeCell ref="R2:R3"/>
    <mergeCell ref="S2:S3"/>
    <mergeCell ref="V10:V11"/>
    <mergeCell ref="W10:W11"/>
    <mergeCell ref="X10:X11"/>
    <mergeCell ref="Y10:Y11"/>
    <mergeCell ref="U12:U13"/>
    <mergeCell ref="V12:V13"/>
    <mergeCell ref="W12:W13"/>
    <mergeCell ref="X12:X13"/>
    <mergeCell ref="Y12:Y13"/>
    <mergeCell ref="V14:V15"/>
    <mergeCell ref="W14:W15"/>
    <mergeCell ref="X14:X15"/>
    <mergeCell ref="Y14:Y15"/>
    <mergeCell ref="V16:V17"/>
    <mergeCell ref="W16:W17"/>
    <mergeCell ref="X16:X17"/>
    <mergeCell ref="Y16:Y17"/>
    <mergeCell ref="V18:V19"/>
    <mergeCell ref="W18:W19"/>
    <mergeCell ref="X18:X19"/>
    <mergeCell ref="Y18:Y19"/>
    <mergeCell ref="V20:V21"/>
    <mergeCell ref="W20:W21"/>
    <mergeCell ref="X20:X21"/>
    <mergeCell ref="Y20:Y21"/>
    <mergeCell ref="V22:V23"/>
    <mergeCell ref="W22:W23"/>
    <mergeCell ref="X22:X23"/>
    <mergeCell ref="Y22:Y23"/>
    <mergeCell ref="V24:V25"/>
    <mergeCell ref="W24:W25"/>
    <mergeCell ref="X24:X25"/>
    <mergeCell ref="Y24:Y25"/>
    <mergeCell ref="V26:V27"/>
    <mergeCell ref="W26:W27"/>
    <mergeCell ref="X26:X27"/>
    <mergeCell ref="Y26:Y27"/>
    <mergeCell ref="V28:V29"/>
    <mergeCell ref="W28:W29"/>
    <mergeCell ref="X28:X29"/>
    <mergeCell ref="Y28:Y29"/>
    <mergeCell ref="V30:V31"/>
    <mergeCell ref="W30:W31"/>
    <mergeCell ref="X30:X31"/>
    <mergeCell ref="Y30:Y31"/>
    <mergeCell ref="A41:A45"/>
    <mergeCell ref="B41:C41"/>
    <mergeCell ref="G41:I45"/>
    <mergeCell ref="L41:N45"/>
    <mergeCell ref="B42:C42"/>
    <mergeCell ref="B43:C43"/>
    <mergeCell ref="B44:C44"/>
    <mergeCell ref="B45:C45"/>
    <mergeCell ref="U32:Y32"/>
    <mergeCell ref="U33:Y45"/>
    <mergeCell ref="Q41:S41"/>
    <mergeCell ref="Q42:T45"/>
  </mergeCells>
  <phoneticPr fontId="2"/>
  <conditionalFormatting sqref="F10:F40">
    <cfRule type="cellIs" dxfId="20" priority="1" stopIfTrue="1" operator="greaterThan">
      <formula>$W$7</formula>
    </cfRule>
  </conditionalFormatting>
  <conditionalFormatting sqref="K10:K40">
    <cfRule type="cellIs" dxfId="19" priority="2" stopIfTrue="1" operator="greaterThan">
      <formula>$X$7</formula>
    </cfRule>
  </conditionalFormatting>
  <conditionalFormatting sqref="P10:P40">
    <cfRule type="cellIs" dxfId="18" priority="3" stopIfTrue="1" operator="greaterThan">
      <formula>$Y$7</formula>
    </cfRule>
  </conditionalFormatting>
  <dataValidations count="15">
    <dataValidation imeMode="on" allowBlank="1" showInputMessage="1" showErrorMessage="1" sqref="W3:Y6" xr:uid="{9F5C852A-922F-4F93-A04F-8F455FAA6461}"/>
    <dataValidation type="whole" allowBlank="1" showInputMessage="1" showErrorMessage="1" errorTitle="月の入力エラー" error="月を1～12の半角数字で入力してください。" sqref="R2" xr:uid="{36F1BE56-8CBA-4734-97C8-F98EDDA62F1A}">
      <formula1>1</formula1>
      <formula2>12</formula2>
    </dataValidation>
    <dataValidation type="whole" showErrorMessage="1" errorTitle="事業場番号の入力エラー" error="半角数字で1～9999の範囲で入力してください。" sqref="W2" xr:uid="{D3EB46A6-FF5C-456E-AAD0-29FC5A885461}">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D89E3C05-23B8-4EE6-B776-B44A796C3FB9}">
      <formula1>1</formula1>
      <formula2>1</formula2>
    </dataValidation>
    <dataValidation type="decimal" imeMode="off" allowBlank="1" showInputMessage="1" showErrorMessage="1" errorTitle="BOD,CODの入力エラー" error="BOD,CODの入力は数値0～9999.9の範囲に制限されています。" sqref="V26:Y26 V22:Y22 V16:Y16" xr:uid="{E23DC982-2E34-43CB-8D8C-7714D16F846D}">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23A7B96F-54FF-484D-AB5C-98121F898012}">
      <formula1>0</formula1>
      <formula2>99999999</formula2>
    </dataValidation>
    <dataValidation type="decimal" imeMode="off" allowBlank="1" showInputMessage="1" showErrorMessage="1" errorTitle="T-N値の入力エラー" error="T-N値の入力は数値0～99999.9の範囲に制限されています。" sqref="V18:Y18 V28:Y28" xr:uid="{172877D5-604F-4758-B3FE-3C51F6ACD317}">
      <formula1>0</formula1>
      <formula2>99999.9</formula2>
    </dataValidation>
    <dataValidation type="decimal" imeMode="off" allowBlank="1" showInputMessage="1" showErrorMessage="1" errorTitle="T-P値の入力エラー" error="T-P値の入力は数値0～9,999.99の範囲に制限されています。" sqref="V20:Y20 V30:Y30" xr:uid="{1A5F4DA9-7B5E-4636-9353-E2B08FDBF16F}">
      <formula1>0</formula1>
      <formula2>9999.99</formula2>
    </dataValidation>
    <dataValidation type="decimal" imeMode="off" allowBlank="1" showInputMessage="1" showErrorMessage="1" errorTitle="T-N値の入力エラー" error="T-N値の入力は数値0～99,999.9の範囲に制限されています。" sqref="J10:J40 J42:J45" xr:uid="{6B01FC5C-5005-4C8E-9339-D49227DAF03E}">
      <formula1>0</formula1>
      <formula2>99999.9</formula2>
    </dataValidation>
    <dataValidation type="decimal" imeMode="off" allowBlank="1" showInputMessage="1" showErrorMessage="1" errorTitle="COD値の入力エラー" error="COD値の入力は数値0～99,999.9の範囲に制限されています。" sqref="F10:F40 F43:F45" xr:uid="{99D438BE-3A2D-44A8-B70A-F5AEE96264D0}">
      <formula1>0</formula1>
      <formula2>99999.9</formula2>
    </dataValidation>
    <dataValidation type="decimal" imeMode="off" allowBlank="1" showInputMessage="1" showErrorMessage="1" errorTitle="T-P値の入力エラー" error="T-P値の入力は数値0～9,999.9の範囲に制限されています。" sqref="K10:K40 K42 K44:K45" xr:uid="{110E6B98-AB8B-4383-BF7E-3E67CE29F061}">
      <formula1>0</formula1>
      <formula2>9999.9</formula2>
    </dataValidation>
    <dataValidation type="decimal" imeMode="off" allowBlank="1" showInputMessage="1" showErrorMessage="1" errorTitle="T-P負荷量の入力エラー" error="T-P負荷量の入力は数値0～9,999.99に制限されています。" sqref="P10:P40 P42:P43 P45" xr:uid="{365B2D66-7ACD-4164-959F-F5D7FEA29398}">
      <formula1>0</formula1>
      <formula2>9999.99</formula2>
    </dataValidation>
    <dataValidation imeMode="hiragana" allowBlank="1" showInputMessage="1" showErrorMessage="1" sqref="U33:Y33" xr:uid="{174B3741-38AF-40F5-A8F2-5E3DC92F0C36}"/>
    <dataValidation imeMode="off" allowBlank="1" showInputMessage="1" showErrorMessage="1" sqref="W7:Y7" xr:uid="{8C9EDE2C-B9A0-42BC-9980-EC6E6C7F01B9}"/>
    <dataValidation type="whole" showInputMessage="1" showErrorMessage="1" errorTitle="年の入力エラー" error="西暦４桁年を半角数字で入力してください。_x000a_また、2001年～2020年以外もエラーになります。" sqref="P2:P3" xr:uid="{5283E9BB-B21D-4049-8B5E-E0A83C7F8599}">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02CF-6F6D-4FA3-9517-61CB77294971}">
  <dimension ref="A1:AA46"/>
  <sheetViews>
    <sheetView view="pageBreakPreview" zoomScale="70" zoomScaleNormal="100" zoomScaleSheetLayoutView="70" workbookViewId="0">
      <selection activeCell="P2" sqref="P2:P3"/>
    </sheetView>
  </sheetViews>
  <sheetFormatPr defaultColWidth="12" defaultRowHeight="12" x14ac:dyDescent="0.15"/>
  <cols>
    <col min="1" max="1" width="5.1640625" style="2" customWidth="1"/>
    <col min="2" max="3" width="10.83203125" style="2" customWidth="1"/>
    <col min="4" max="4" width="12.6640625" style="2" customWidth="1"/>
    <col min="5" max="5" width="13.83203125" style="2" customWidth="1"/>
    <col min="6" max="6" width="12.6640625" style="2" customWidth="1"/>
    <col min="7" max="9" width="5.83203125" style="2" customWidth="1"/>
    <col min="10" max="10" width="13.83203125" style="2" customWidth="1"/>
    <col min="11" max="11" width="12.6640625" style="2" customWidth="1"/>
    <col min="12" max="14" width="5.83203125" style="2" customWidth="1"/>
    <col min="15" max="15" width="13.83203125" style="2" customWidth="1"/>
    <col min="16" max="16" width="12.6640625" style="2" customWidth="1"/>
    <col min="17" max="19" width="5.83203125" style="2" customWidth="1"/>
    <col min="20" max="20" width="12.6640625" style="2" customWidth="1"/>
    <col min="21" max="21" width="18.83203125" style="2" customWidth="1"/>
    <col min="22" max="25" width="14" style="2" customWidth="1"/>
    <col min="26" max="26" width="12" style="2" customWidth="1"/>
    <col min="27" max="27" width="12" style="8" customWidth="1"/>
    <col min="28" max="16384" width="12" style="2"/>
  </cols>
  <sheetData>
    <row r="1" spans="1:25" ht="20.100000000000001" customHeight="1" x14ac:dyDescent="0.2">
      <c r="A1" s="9" t="s">
        <v>5</v>
      </c>
      <c r="B1" s="9"/>
    </row>
    <row r="2" spans="1:25" ht="20.100000000000001" customHeight="1" x14ac:dyDescent="0.15">
      <c r="E2" s="192" t="s">
        <v>0</v>
      </c>
      <c r="F2" s="192"/>
      <c r="H2" s="10"/>
      <c r="I2" s="10"/>
      <c r="J2" s="10"/>
      <c r="K2" s="193" t="s">
        <v>6</v>
      </c>
      <c r="L2" s="193"/>
      <c r="M2" s="193"/>
      <c r="N2" s="193"/>
      <c r="O2" s="193"/>
      <c r="P2" s="194"/>
      <c r="Q2" s="195" t="s">
        <v>7</v>
      </c>
      <c r="R2" s="197">
        <v>10</v>
      </c>
      <c r="S2" s="195" t="s">
        <v>8</v>
      </c>
      <c r="V2" s="36" t="s">
        <v>2</v>
      </c>
      <c r="W2" s="80"/>
      <c r="X2" s="68"/>
      <c r="Y2" s="68"/>
    </row>
    <row r="3" spans="1:25" ht="20.100000000000001" customHeight="1" x14ac:dyDescent="0.15">
      <c r="E3" s="192"/>
      <c r="F3" s="192"/>
      <c r="H3" s="10"/>
      <c r="I3" s="10"/>
      <c r="J3" s="10"/>
      <c r="K3" s="193"/>
      <c r="L3" s="193"/>
      <c r="M3" s="193"/>
      <c r="N3" s="193"/>
      <c r="O3" s="193"/>
      <c r="P3" s="194"/>
      <c r="Q3" s="195"/>
      <c r="R3" s="197"/>
      <c r="S3" s="195"/>
      <c r="V3" s="37" t="s">
        <v>9</v>
      </c>
      <c r="W3" s="176"/>
      <c r="X3" s="176"/>
      <c r="Y3" s="176"/>
    </row>
    <row r="4" spans="1:25" ht="20.100000000000001" customHeight="1" x14ac:dyDescent="0.15">
      <c r="V4" s="69" t="s">
        <v>10</v>
      </c>
      <c r="W4" s="176"/>
      <c r="X4" s="176"/>
      <c r="Y4" s="176"/>
    </row>
    <row r="5" spans="1:25" ht="12" customHeight="1" x14ac:dyDescent="0.15">
      <c r="V5" s="71"/>
      <c r="W5" s="72"/>
      <c r="X5" s="72"/>
      <c r="Y5" s="73"/>
    </row>
    <row r="6" spans="1:25" ht="20.100000000000001" customHeight="1" x14ac:dyDescent="0.15">
      <c r="V6" s="36" t="s">
        <v>108</v>
      </c>
      <c r="W6" s="70" t="s">
        <v>114</v>
      </c>
      <c r="X6" s="70" t="s">
        <v>115</v>
      </c>
      <c r="Y6" s="70" t="s">
        <v>116</v>
      </c>
    </row>
    <row r="7" spans="1:25" ht="20.100000000000001" customHeight="1" thickBot="1" x14ac:dyDescent="0.2">
      <c r="V7" s="74" t="s">
        <v>109</v>
      </c>
      <c r="W7" s="79"/>
      <c r="X7" s="79"/>
      <c r="Y7" s="79"/>
    </row>
    <row r="8" spans="1:25" ht="20.100000000000001" customHeight="1" thickTop="1" x14ac:dyDescent="0.15">
      <c r="A8" s="177" t="s">
        <v>27</v>
      </c>
      <c r="B8" s="179" t="s">
        <v>31</v>
      </c>
      <c r="C8" s="180"/>
      <c r="D8" s="11" t="s">
        <v>32</v>
      </c>
      <c r="E8" s="11" t="s">
        <v>78</v>
      </c>
      <c r="F8" s="179" t="s">
        <v>75</v>
      </c>
      <c r="G8" s="183"/>
      <c r="H8" s="183"/>
      <c r="I8" s="180"/>
      <c r="J8" s="11" t="s">
        <v>79</v>
      </c>
      <c r="K8" s="179" t="s">
        <v>76</v>
      </c>
      <c r="L8" s="183"/>
      <c r="M8" s="183"/>
      <c r="N8" s="180"/>
      <c r="O8" s="11" t="s">
        <v>80</v>
      </c>
      <c r="P8" s="179" t="s">
        <v>77</v>
      </c>
      <c r="Q8" s="183"/>
      <c r="R8" s="183"/>
      <c r="S8" s="184"/>
      <c r="T8" s="185" t="s">
        <v>33</v>
      </c>
      <c r="U8" s="187" t="s">
        <v>29</v>
      </c>
      <c r="V8" s="183"/>
      <c r="W8" s="183"/>
      <c r="X8" s="183"/>
      <c r="Y8" s="188"/>
    </row>
    <row r="9" spans="1:25" ht="20.100000000000001" customHeight="1" x14ac:dyDescent="0.15">
      <c r="A9" s="149"/>
      <c r="B9" s="181"/>
      <c r="C9" s="182"/>
      <c r="D9" s="12" t="s">
        <v>11</v>
      </c>
      <c r="E9" s="12" t="s">
        <v>12</v>
      </c>
      <c r="F9" s="13" t="s">
        <v>13</v>
      </c>
      <c r="G9" s="15"/>
      <c r="H9" s="16"/>
      <c r="I9" s="16"/>
      <c r="J9" s="12" t="s">
        <v>12</v>
      </c>
      <c r="K9" s="13" t="s">
        <v>13</v>
      </c>
      <c r="L9" s="15"/>
      <c r="M9" s="16"/>
      <c r="N9" s="16"/>
      <c r="O9" s="12" t="s">
        <v>12</v>
      </c>
      <c r="P9" s="13" t="s">
        <v>13</v>
      </c>
      <c r="Q9" s="15"/>
      <c r="R9" s="16"/>
      <c r="S9" s="16"/>
      <c r="T9" s="186"/>
      <c r="U9" s="189"/>
      <c r="V9" s="190"/>
      <c r="W9" s="190"/>
      <c r="X9" s="190"/>
      <c r="Y9" s="191"/>
    </row>
    <row r="10" spans="1:25" ht="20.100000000000001" customHeight="1" x14ac:dyDescent="0.15">
      <c r="A10" s="149"/>
      <c r="B10" s="45" t="str">
        <f t="shared" ref="B10:B37" si="0">IF(AND(ISNUMBER($P$2),ISNUMBER($R$2)),DATE($P$2,$R$2,ROW()-9),TRIM(BA10))</f>
        <v/>
      </c>
      <c r="C10" s="46" t="str">
        <f t="shared" ref="C10:C40" si="1">IF(ISNUMBER(B10),"（" &amp; IF(WEEKDAY(B10)=1,"日",IF(WEEKDAY(B10)=2,"月",IF(WEEKDAY(B10)=3,"火",IF(WEEKDAY(B10)=4,"水",IF(WEEKDAY(B10)=5,"木",IF(WEEKDAY(B10)=6,"金","土")))))) &amp; "）",TRIM(BB10))</f>
        <v/>
      </c>
      <c r="D10" s="31"/>
      <c r="E10" s="41" t="str">
        <f t="shared" ref="E10:E40" si="2">IF(ISNUMBER(D10),(F10/D10)*1000,TRIM(AA10))</f>
        <v/>
      </c>
      <c r="F10" s="67"/>
      <c r="G10" s="17"/>
      <c r="H10" s="18"/>
      <c r="I10" s="18"/>
      <c r="J10" s="41" t="str">
        <f t="shared" ref="J10:J40" si="3">IF(ISNUMBER(D10),(K10/D10)*1000,TRIM(AA10))</f>
        <v/>
      </c>
      <c r="K10" s="67"/>
      <c r="L10" s="17"/>
      <c r="M10" s="18"/>
      <c r="N10" s="18"/>
      <c r="O10" s="39" t="str">
        <f t="shared" ref="O10:O40" si="4">IF(ISNUMBER(D10),(P10/D10)*1000,TRIM(AA10))</f>
        <v/>
      </c>
      <c r="P10" s="33"/>
      <c r="Q10" s="19"/>
      <c r="R10" s="20"/>
      <c r="S10" s="20"/>
      <c r="T10" s="35"/>
      <c r="U10" s="174" t="s">
        <v>34</v>
      </c>
      <c r="V10" s="170"/>
      <c r="W10" s="170"/>
      <c r="X10" s="170"/>
      <c r="Y10" s="172"/>
    </row>
    <row r="11" spans="1:25" ht="20.100000000000001" customHeight="1" x14ac:dyDescent="0.15">
      <c r="A11" s="149"/>
      <c r="B11" s="45" t="str">
        <f t="shared" si="0"/>
        <v/>
      </c>
      <c r="C11" s="46" t="str">
        <f t="shared" si="1"/>
        <v/>
      </c>
      <c r="D11" s="31"/>
      <c r="E11" s="41" t="str">
        <f t="shared" si="2"/>
        <v/>
      </c>
      <c r="F11" s="67"/>
      <c r="G11" s="17"/>
      <c r="H11" s="18"/>
      <c r="I11" s="18"/>
      <c r="J11" s="41" t="str">
        <f t="shared" si="3"/>
        <v/>
      </c>
      <c r="K11" s="67"/>
      <c r="L11" s="17" t="s">
        <v>92</v>
      </c>
      <c r="M11" s="18"/>
      <c r="N11" s="18"/>
      <c r="O11" s="39" t="str">
        <f t="shared" si="4"/>
        <v/>
      </c>
      <c r="P11" s="33"/>
      <c r="Q11" s="19"/>
      <c r="R11" s="20"/>
      <c r="S11" s="20"/>
      <c r="T11" s="35"/>
      <c r="U11" s="175"/>
      <c r="V11" s="171"/>
      <c r="W11" s="171"/>
      <c r="X11" s="171"/>
      <c r="Y11" s="173"/>
    </row>
    <row r="12" spans="1:25" ht="20.100000000000001" customHeight="1" x14ac:dyDescent="0.15">
      <c r="A12" s="149"/>
      <c r="B12" s="45" t="str">
        <f t="shared" si="0"/>
        <v/>
      </c>
      <c r="C12" s="46" t="str">
        <f t="shared" si="1"/>
        <v/>
      </c>
      <c r="D12" s="31"/>
      <c r="E12" s="41" t="str">
        <f t="shared" si="2"/>
        <v/>
      </c>
      <c r="F12" s="67"/>
      <c r="G12" s="17"/>
      <c r="H12" s="18"/>
      <c r="I12" s="18"/>
      <c r="J12" s="41" t="str">
        <f t="shared" si="3"/>
        <v/>
      </c>
      <c r="K12" s="67"/>
      <c r="L12" s="17"/>
      <c r="M12" s="18"/>
      <c r="N12" s="18"/>
      <c r="O12" s="39" t="str">
        <f t="shared" si="4"/>
        <v/>
      </c>
      <c r="P12" s="33"/>
      <c r="Q12" s="19"/>
      <c r="R12" s="20"/>
      <c r="S12" s="20"/>
      <c r="T12" s="35"/>
      <c r="U12" s="174" t="s">
        <v>35</v>
      </c>
      <c r="V12" s="170"/>
      <c r="W12" s="170"/>
      <c r="X12" s="170"/>
      <c r="Y12" s="172"/>
    </row>
    <row r="13" spans="1:25" ht="20.100000000000001" customHeight="1" x14ac:dyDescent="0.15">
      <c r="A13" s="149"/>
      <c r="B13" s="45" t="str">
        <f t="shared" si="0"/>
        <v/>
      </c>
      <c r="C13" s="46" t="str">
        <f t="shared" si="1"/>
        <v/>
      </c>
      <c r="D13" s="31"/>
      <c r="E13" s="41" t="str">
        <f t="shared" si="2"/>
        <v/>
      </c>
      <c r="F13" s="67"/>
      <c r="G13" s="17"/>
      <c r="H13" s="18"/>
      <c r="I13" s="18"/>
      <c r="J13" s="41" t="str">
        <f t="shared" si="3"/>
        <v/>
      </c>
      <c r="K13" s="67"/>
      <c r="L13" s="17"/>
      <c r="M13" s="18"/>
      <c r="N13" s="18"/>
      <c r="O13" s="39" t="str">
        <f t="shared" si="4"/>
        <v/>
      </c>
      <c r="P13" s="33"/>
      <c r="Q13" s="19"/>
      <c r="R13" s="20"/>
      <c r="S13" s="20"/>
      <c r="T13" s="35"/>
      <c r="U13" s="175"/>
      <c r="V13" s="171"/>
      <c r="W13" s="171"/>
      <c r="X13" s="171"/>
      <c r="Y13" s="173"/>
    </row>
    <row r="14" spans="1:25" ht="20.100000000000001" customHeight="1" x14ac:dyDescent="0.15">
      <c r="A14" s="149"/>
      <c r="B14" s="45" t="str">
        <f t="shared" si="0"/>
        <v/>
      </c>
      <c r="C14" s="46" t="str">
        <f t="shared" si="1"/>
        <v/>
      </c>
      <c r="D14" s="31"/>
      <c r="E14" s="41" t="str">
        <f t="shared" si="2"/>
        <v/>
      </c>
      <c r="F14" s="67"/>
      <c r="G14" s="17"/>
      <c r="H14" s="18"/>
      <c r="I14" s="18"/>
      <c r="J14" s="41" t="str">
        <f t="shared" si="3"/>
        <v/>
      </c>
      <c r="K14" s="67"/>
      <c r="L14" s="17"/>
      <c r="M14" s="18"/>
      <c r="N14" s="18"/>
      <c r="O14" s="39" t="str">
        <f t="shared" si="4"/>
        <v/>
      </c>
      <c r="P14" s="33"/>
      <c r="Q14" s="19"/>
      <c r="R14" s="20"/>
      <c r="S14" s="20"/>
      <c r="T14" s="35"/>
      <c r="U14" s="47" t="s">
        <v>36</v>
      </c>
      <c r="V14" s="166"/>
      <c r="W14" s="166"/>
      <c r="X14" s="166"/>
      <c r="Y14" s="168"/>
    </row>
    <row r="15" spans="1:25" ht="20.100000000000001" customHeight="1" x14ac:dyDescent="0.15">
      <c r="A15" s="149"/>
      <c r="B15" s="45" t="str">
        <f t="shared" si="0"/>
        <v/>
      </c>
      <c r="C15" s="46" t="str">
        <f t="shared" si="1"/>
        <v/>
      </c>
      <c r="D15" s="31"/>
      <c r="E15" s="41" t="str">
        <f t="shared" si="2"/>
        <v/>
      </c>
      <c r="F15" s="67"/>
      <c r="G15" s="17"/>
      <c r="H15" s="18"/>
      <c r="I15" s="18"/>
      <c r="J15" s="41" t="str">
        <f t="shared" si="3"/>
        <v/>
      </c>
      <c r="K15" s="67"/>
      <c r="L15" s="17"/>
      <c r="M15" s="18"/>
      <c r="N15" s="18"/>
      <c r="O15" s="39" t="str">
        <f t="shared" si="4"/>
        <v/>
      </c>
      <c r="P15" s="33"/>
      <c r="Q15" s="19"/>
      <c r="R15" s="20"/>
      <c r="S15" s="20"/>
      <c r="T15" s="35"/>
      <c r="U15" s="48" t="s">
        <v>48</v>
      </c>
      <c r="V15" s="167"/>
      <c r="W15" s="167"/>
      <c r="X15" s="167"/>
      <c r="Y15" s="169"/>
    </row>
    <row r="16" spans="1:25" ht="20.100000000000001" customHeight="1" x14ac:dyDescent="0.15">
      <c r="A16" s="149"/>
      <c r="B16" s="45" t="str">
        <f t="shared" si="0"/>
        <v/>
      </c>
      <c r="C16" s="46" t="str">
        <f t="shared" si="1"/>
        <v/>
      </c>
      <c r="D16" s="31"/>
      <c r="E16" s="41" t="str">
        <f t="shared" si="2"/>
        <v/>
      </c>
      <c r="F16" s="67"/>
      <c r="G16" s="17"/>
      <c r="H16" s="18"/>
      <c r="I16" s="18"/>
      <c r="J16" s="41" t="str">
        <f t="shared" si="3"/>
        <v/>
      </c>
      <c r="K16" s="67"/>
      <c r="L16" s="17"/>
      <c r="M16" s="18"/>
      <c r="N16" s="18"/>
      <c r="O16" s="39" t="str">
        <f t="shared" si="4"/>
        <v/>
      </c>
      <c r="P16" s="33"/>
      <c r="Q16" s="19"/>
      <c r="R16" s="20"/>
      <c r="S16" s="20"/>
      <c r="T16" s="35"/>
      <c r="U16" s="49" t="s">
        <v>93</v>
      </c>
      <c r="V16" s="162"/>
      <c r="W16" s="162"/>
      <c r="X16" s="162"/>
      <c r="Y16" s="164"/>
    </row>
    <row r="17" spans="1:25" ht="20.100000000000001" customHeight="1" x14ac:dyDescent="0.15">
      <c r="A17" s="149"/>
      <c r="B17" s="45" t="str">
        <f t="shared" si="0"/>
        <v/>
      </c>
      <c r="C17" s="46" t="str">
        <f t="shared" si="1"/>
        <v/>
      </c>
      <c r="D17" s="31"/>
      <c r="E17" s="41" t="str">
        <f t="shared" si="2"/>
        <v/>
      </c>
      <c r="F17" s="67"/>
      <c r="G17" s="17"/>
      <c r="H17" s="18"/>
      <c r="I17" s="18"/>
      <c r="J17" s="41" t="str">
        <f t="shared" si="3"/>
        <v/>
      </c>
      <c r="K17" s="67"/>
      <c r="L17" s="17"/>
      <c r="M17" s="18"/>
      <c r="N17" s="18"/>
      <c r="O17" s="39" t="str">
        <f t="shared" si="4"/>
        <v/>
      </c>
      <c r="P17" s="33"/>
      <c r="Q17" s="19"/>
      <c r="R17" s="20"/>
      <c r="S17" s="20"/>
      <c r="T17" s="35"/>
      <c r="U17" s="48" t="s">
        <v>94</v>
      </c>
      <c r="V17" s="163"/>
      <c r="W17" s="163"/>
      <c r="X17" s="163"/>
      <c r="Y17" s="165"/>
    </row>
    <row r="18" spans="1:25" ht="20.100000000000001" customHeight="1" x14ac:dyDescent="0.15">
      <c r="A18" s="149"/>
      <c r="B18" s="45" t="str">
        <f t="shared" si="0"/>
        <v/>
      </c>
      <c r="C18" s="46" t="str">
        <f t="shared" si="1"/>
        <v/>
      </c>
      <c r="D18" s="31"/>
      <c r="E18" s="41" t="str">
        <f t="shared" si="2"/>
        <v/>
      </c>
      <c r="F18" s="67"/>
      <c r="G18" s="17"/>
      <c r="H18" s="18"/>
      <c r="I18" s="18"/>
      <c r="J18" s="41" t="str">
        <f t="shared" si="3"/>
        <v/>
      </c>
      <c r="K18" s="67"/>
      <c r="L18" s="17"/>
      <c r="M18" s="18"/>
      <c r="N18" s="18"/>
      <c r="O18" s="39" t="str">
        <f t="shared" si="4"/>
        <v/>
      </c>
      <c r="P18" s="33"/>
      <c r="Q18" s="19"/>
      <c r="R18" s="20"/>
      <c r="S18" s="20"/>
      <c r="T18" s="35"/>
      <c r="U18" s="49" t="s">
        <v>95</v>
      </c>
      <c r="V18" s="162"/>
      <c r="W18" s="162"/>
      <c r="X18" s="162"/>
      <c r="Y18" s="164"/>
    </row>
    <row r="19" spans="1:25" ht="20.100000000000001" customHeight="1" x14ac:dyDescent="0.15">
      <c r="A19" s="149"/>
      <c r="B19" s="45" t="str">
        <f t="shared" si="0"/>
        <v/>
      </c>
      <c r="C19" s="46" t="str">
        <f t="shared" si="1"/>
        <v/>
      </c>
      <c r="D19" s="31"/>
      <c r="E19" s="41" t="str">
        <f t="shared" si="2"/>
        <v/>
      </c>
      <c r="F19" s="67"/>
      <c r="G19" s="17"/>
      <c r="H19" s="18"/>
      <c r="I19" s="18"/>
      <c r="J19" s="41" t="str">
        <f t="shared" si="3"/>
        <v/>
      </c>
      <c r="K19" s="67"/>
      <c r="L19" s="17"/>
      <c r="M19" s="18"/>
      <c r="N19" s="18"/>
      <c r="O19" s="39" t="str">
        <f t="shared" si="4"/>
        <v/>
      </c>
      <c r="P19" s="33"/>
      <c r="Q19" s="19"/>
      <c r="R19" s="20"/>
      <c r="S19" s="20"/>
      <c r="T19" s="35"/>
      <c r="U19" s="48" t="s">
        <v>94</v>
      </c>
      <c r="V19" s="163"/>
      <c r="W19" s="163"/>
      <c r="X19" s="163"/>
      <c r="Y19" s="165"/>
    </row>
    <row r="20" spans="1:25" ht="20.100000000000001" customHeight="1" x14ac:dyDescent="0.15">
      <c r="A20" s="149"/>
      <c r="B20" s="45" t="str">
        <f t="shared" si="0"/>
        <v/>
      </c>
      <c r="C20" s="46" t="str">
        <f t="shared" si="1"/>
        <v/>
      </c>
      <c r="D20" s="31"/>
      <c r="E20" s="41" t="str">
        <f t="shared" si="2"/>
        <v/>
      </c>
      <c r="F20" s="67"/>
      <c r="G20" s="17"/>
      <c r="H20" s="18"/>
      <c r="I20" s="18"/>
      <c r="J20" s="41" t="str">
        <f t="shared" si="3"/>
        <v/>
      </c>
      <c r="K20" s="67"/>
      <c r="L20" s="17"/>
      <c r="M20" s="18"/>
      <c r="N20" s="18"/>
      <c r="O20" s="39" t="str">
        <f t="shared" si="4"/>
        <v/>
      </c>
      <c r="P20" s="33"/>
      <c r="Q20" s="19"/>
      <c r="R20" s="20"/>
      <c r="S20" s="20"/>
      <c r="T20" s="35"/>
      <c r="U20" s="49" t="s">
        <v>96</v>
      </c>
      <c r="V20" s="162"/>
      <c r="W20" s="162"/>
      <c r="X20" s="162"/>
      <c r="Y20" s="164"/>
    </row>
    <row r="21" spans="1:25" ht="20.100000000000001" customHeight="1" x14ac:dyDescent="0.15">
      <c r="A21" s="149"/>
      <c r="B21" s="45" t="str">
        <f t="shared" si="0"/>
        <v/>
      </c>
      <c r="C21" s="46" t="str">
        <f t="shared" si="1"/>
        <v/>
      </c>
      <c r="D21" s="31"/>
      <c r="E21" s="41" t="str">
        <f t="shared" si="2"/>
        <v/>
      </c>
      <c r="F21" s="67"/>
      <c r="G21" s="17"/>
      <c r="H21" s="18"/>
      <c r="I21" s="18"/>
      <c r="J21" s="41" t="str">
        <f t="shared" si="3"/>
        <v/>
      </c>
      <c r="K21" s="67"/>
      <c r="L21" s="17"/>
      <c r="M21" s="18"/>
      <c r="N21" s="18"/>
      <c r="O21" s="39" t="str">
        <f t="shared" si="4"/>
        <v/>
      </c>
      <c r="P21" s="33"/>
      <c r="Q21" s="19"/>
      <c r="R21" s="20"/>
      <c r="S21" s="20"/>
      <c r="T21" s="35"/>
      <c r="U21" s="48" t="s">
        <v>94</v>
      </c>
      <c r="V21" s="163"/>
      <c r="W21" s="163"/>
      <c r="X21" s="163"/>
      <c r="Y21" s="165"/>
    </row>
    <row r="22" spans="1:25" ht="20.100000000000001" customHeight="1" x14ac:dyDescent="0.15">
      <c r="A22" s="149"/>
      <c r="B22" s="45" t="str">
        <f t="shared" si="0"/>
        <v/>
      </c>
      <c r="C22" s="46" t="str">
        <f t="shared" si="1"/>
        <v/>
      </c>
      <c r="D22" s="31"/>
      <c r="E22" s="41" t="str">
        <f t="shared" si="2"/>
        <v/>
      </c>
      <c r="F22" s="67"/>
      <c r="G22" s="17"/>
      <c r="H22" s="18"/>
      <c r="I22" s="18"/>
      <c r="J22" s="41" t="str">
        <f t="shared" si="3"/>
        <v/>
      </c>
      <c r="K22" s="67"/>
      <c r="L22" s="17"/>
      <c r="M22" s="18"/>
      <c r="N22" s="18"/>
      <c r="O22" s="39" t="str">
        <f t="shared" si="4"/>
        <v/>
      </c>
      <c r="P22" s="33"/>
      <c r="Q22" s="19"/>
      <c r="R22" s="20"/>
      <c r="S22" s="20"/>
      <c r="T22" s="35"/>
      <c r="U22" s="49" t="s">
        <v>97</v>
      </c>
      <c r="V22" s="166"/>
      <c r="W22" s="166"/>
      <c r="X22" s="166"/>
      <c r="Y22" s="168"/>
    </row>
    <row r="23" spans="1:25" ht="20.100000000000001" customHeight="1" x14ac:dyDescent="0.15">
      <c r="A23" s="149"/>
      <c r="B23" s="45" t="str">
        <f t="shared" si="0"/>
        <v/>
      </c>
      <c r="C23" s="46" t="str">
        <f t="shared" si="1"/>
        <v/>
      </c>
      <c r="D23" s="31"/>
      <c r="E23" s="41" t="str">
        <f t="shared" si="2"/>
        <v/>
      </c>
      <c r="F23" s="67"/>
      <c r="G23" s="17"/>
      <c r="H23" s="18"/>
      <c r="I23" s="18"/>
      <c r="J23" s="41" t="str">
        <f t="shared" si="3"/>
        <v/>
      </c>
      <c r="K23" s="67"/>
      <c r="L23" s="17"/>
      <c r="M23" s="18"/>
      <c r="N23" s="18"/>
      <c r="O23" s="39" t="str">
        <f t="shared" si="4"/>
        <v/>
      </c>
      <c r="P23" s="33"/>
      <c r="Q23" s="19"/>
      <c r="R23" s="20"/>
      <c r="S23" s="20"/>
      <c r="T23" s="35"/>
      <c r="U23" s="48" t="s">
        <v>94</v>
      </c>
      <c r="V23" s="167"/>
      <c r="W23" s="167"/>
      <c r="X23" s="167"/>
      <c r="Y23" s="169"/>
    </row>
    <row r="24" spans="1:25" ht="20.100000000000001" customHeight="1" x14ac:dyDescent="0.15">
      <c r="A24" s="149"/>
      <c r="B24" s="45" t="str">
        <f t="shared" si="0"/>
        <v/>
      </c>
      <c r="C24" s="46" t="str">
        <f t="shared" si="1"/>
        <v/>
      </c>
      <c r="D24" s="31"/>
      <c r="E24" s="41" t="str">
        <f t="shared" si="2"/>
        <v/>
      </c>
      <c r="F24" s="67"/>
      <c r="G24" s="17"/>
      <c r="H24" s="18"/>
      <c r="I24" s="18"/>
      <c r="J24" s="41" t="str">
        <f t="shared" si="3"/>
        <v/>
      </c>
      <c r="K24" s="67"/>
      <c r="L24" s="17"/>
      <c r="M24" s="18"/>
      <c r="N24" s="18"/>
      <c r="O24" s="39" t="str">
        <f t="shared" si="4"/>
        <v/>
      </c>
      <c r="P24" s="33"/>
      <c r="Q24" s="19"/>
      <c r="R24" s="20"/>
      <c r="S24" s="20"/>
      <c r="T24" s="35"/>
      <c r="U24" s="47" t="s">
        <v>41</v>
      </c>
      <c r="V24" s="166"/>
      <c r="W24" s="166"/>
      <c r="X24" s="166"/>
      <c r="Y24" s="168"/>
    </row>
    <row r="25" spans="1:25" ht="20.100000000000001" customHeight="1" x14ac:dyDescent="0.15">
      <c r="A25" s="149"/>
      <c r="B25" s="45" t="str">
        <f t="shared" si="0"/>
        <v/>
      </c>
      <c r="C25" s="46" t="str">
        <f t="shared" si="1"/>
        <v/>
      </c>
      <c r="D25" s="31"/>
      <c r="E25" s="41" t="str">
        <f t="shared" si="2"/>
        <v/>
      </c>
      <c r="F25" s="67"/>
      <c r="G25" s="17"/>
      <c r="H25" s="18"/>
      <c r="I25" s="18"/>
      <c r="J25" s="41" t="str">
        <f t="shared" si="3"/>
        <v/>
      </c>
      <c r="K25" s="67"/>
      <c r="L25" s="17"/>
      <c r="M25" s="18"/>
      <c r="N25" s="18"/>
      <c r="O25" s="39" t="str">
        <f t="shared" si="4"/>
        <v/>
      </c>
      <c r="P25" s="33"/>
      <c r="Q25" s="19"/>
      <c r="R25" s="20"/>
      <c r="S25" s="20"/>
      <c r="T25" s="35"/>
      <c r="U25" s="48" t="s">
        <v>50</v>
      </c>
      <c r="V25" s="167"/>
      <c r="W25" s="167"/>
      <c r="X25" s="167"/>
      <c r="Y25" s="169"/>
    </row>
    <row r="26" spans="1:25" ht="20.100000000000001" customHeight="1" x14ac:dyDescent="0.15">
      <c r="A26" s="149"/>
      <c r="B26" s="45" t="str">
        <f t="shared" si="0"/>
        <v/>
      </c>
      <c r="C26" s="46" t="str">
        <f t="shared" si="1"/>
        <v/>
      </c>
      <c r="D26" s="31"/>
      <c r="E26" s="41" t="str">
        <f t="shared" si="2"/>
        <v/>
      </c>
      <c r="F26" s="67"/>
      <c r="G26" s="17"/>
      <c r="H26" s="18"/>
      <c r="I26" s="18"/>
      <c r="J26" s="41" t="str">
        <f t="shared" si="3"/>
        <v/>
      </c>
      <c r="K26" s="67"/>
      <c r="L26" s="17"/>
      <c r="M26" s="18"/>
      <c r="N26" s="18"/>
      <c r="O26" s="39" t="str">
        <f t="shared" si="4"/>
        <v/>
      </c>
      <c r="P26" s="33"/>
      <c r="Q26" s="19"/>
      <c r="R26" s="20"/>
      <c r="S26" s="20"/>
      <c r="T26" s="35"/>
      <c r="U26" s="49" t="s">
        <v>42</v>
      </c>
      <c r="V26" s="162"/>
      <c r="W26" s="162"/>
      <c r="X26" s="162"/>
      <c r="Y26" s="164"/>
    </row>
    <row r="27" spans="1:25" ht="20.100000000000001" customHeight="1" x14ac:dyDescent="0.15">
      <c r="A27" s="149"/>
      <c r="B27" s="45" t="str">
        <f t="shared" si="0"/>
        <v/>
      </c>
      <c r="C27" s="46" t="str">
        <f t="shared" si="1"/>
        <v/>
      </c>
      <c r="D27" s="31"/>
      <c r="E27" s="41" t="str">
        <f t="shared" si="2"/>
        <v/>
      </c>
      <c r="F27" s="67"/>
      <c r="G27" s="17"/>
      <c r="H27" s="18"/>
      <c r="I27" s="18"/>
      <c r="J27" s="41" t="str">
        <f t="shared" si="3"/>
        <v/>
      </c>
      <c r="K27" s="67"/>
      <c r="L27" s="17"/>
      <c r="M27" s="18"/>
      <c r="N27" s="18"/>
      <c r="O27" s="39" t="str">
        <f t="shared" si="4"/>
        <v/>
      </c>
      <c r="P27" s="33"/>
      <c r="Q27" s="19"/>
      <c r="R27" s="20"/>
      <c r="S27" s="20"/>
      <c r="T27" s="35"/>
      <c r="U27" s="48" t="s">
        <v>98</v>
      </c>
      <c r="V27" s="163"/>
      <c r="W27" s="163"/>
      <c r="X27" s="163"/>
      <c r="Y27" s="165"/>
    </row>
    <row r="28" spans="1:25" ht="20.100000000000001" customHeight="1" x14ac:dyDescent="0.15">
      <c r="A28" s="149"/>
      <c r="B28" s="45" t="str">
        <f t="shared" si="0"/>
        <v/>
      </c>
      <c r="C28" s="46" t="str">
        <f t="shared" si="1"/>
        <v/>
      </c>
      <c r="D28" s="31"/>
      <c r="E28" s="41" t="str">
        <f t="shared" si="2"/>
        <v/>
      </c>
      <c r="F28" s="67"/>
      <c r="G28" s="17"/>
      <c r="H28" s="18"/>
      <c r="I28" s="18"/>
      <c r="J28" s="41" t="str">
        <f t="shared" si="3"/>
        <v/>
      </c>
      <c r="K28" s="67"/>
      <c r="L28" s="17"/>
      <c r="M28" s="18"/>
      <c r="N28" s="18"/>
      <c r="O28" s="39" t="str">
        <f t="shared" si="4"/>
        <v/>
      </c>
      <c r="P28" s="33"/>
      <c r="Q28" s="19"/>
      <c r="R28" s="20"/>
      <c r="S28" s="20"/>
      <c r="T28" s="35"/>
      <c r="U28" s="49" t="s">
        <v>99</v>
      </c>
      <c r="V28" s="162"/>
      <c r="W28" s="162"/>
      <c r="X28" s="162"/>
      <c r="Y28" s="164"/>
    </row>
    <row r="29" spans="1:25" ht="20.100000000000001" customHeight="1" x14ac:dyDescent="0.15">
      <c r="A29" s="149"/>
      <c r="B29" s="45" t="str">
        <f t="shared" si="0"/>
        <v/>
      </c>
      <c r="C29" s="46" t="str">
        <f t="shared" si="1"/>
        <v/>
      </c>
      <c r="D29" s="31"/>
      <c r="E29" s="41" t="str">
        <f t="shared" si="2"/>
        <v/>
      </c>
      <c r="F29" s="67"/>
      <c r="G29" s="17"/>
      <c r="H29" s="18"/>
      <c r="I29" s="18"/>
      <c r="J29" s="41" t="str">
        <f t="shared" si="3"/>
        <v/>
      </c>
      <c r="K29" s="67"/>
      <c r="L29" s="17"/>
      <c r="M29" s="18"/>
      <c r="N29" s="18"/>
      <c r="O29" s="39" t="str">
        <f t="shared" si="4"/>
        <v/>
      </c>
      <c r="P29" s="33"/>
      <c r="Q29" s="19"/>
      <c r="R29" s="20"/>
      <c r="S29" s="20"/>
      <c r="T29" s="35"/>
      <c r="U29" s="48" t="s">
        <v>98</v>
      </c>
      <c r="V29" s="163"/>
      <c r="W29" s="163"/>
      <c r="X29" s="163"/>
      <c r="Y29" s="165"/>
    </row>
    <row r="30" spans="1:25" ht="20.100000000000001" customHeight="1" x14ac:dyDescent="0.15">
      <c r="A30" s="149"/>
      <c r="B30" s="45" t="str">
        <f t="shared" si="0"/>
        <v/>
      </c>
      <c r="C30" s="46" t="str">
        <f t="shared" si="1"/>
        <v/>
      </c>
      <c r="D30" s="31"/>
      <c r="E30" s="41" t="str">
        <f t="shared" si="2"/>
        <v/>
      </c>
      <c r="F30" s="67"/>
      <c r="G30" s="17"/>
      <c r="H30" s="18"/>
      <c r="I30" s="18"/>
      <c r="J30" s="41" t="str">
        <f t="shared" si="3"/>
        <v/>
      </c>
      <c r="K30" s="67"/>
      <c r="L30" s="17"/>
      <c r="M30" s="18"/>
      <c r="N30" s="18"/>
      <c r="O30" s="39" t="str">
        <f t="shared" si="4"/>
        <v/>
      </c>
      <c r="P30" s="33"/>
      <c r="Q30" s="19"/>
      <c r="R30" s="20"/>
      <c r="S30" s="20"/>
      <c r="T30" s="35"/>
      <c r="U30" s="49" t="s">
        <v>100</v>
      </c>
      <c r="V30" s="144"/>
      <c r="W30" s="144"/>
      <c r="X30" s="144"/>
      <c r="Y30" s="146"/>
    </row>
    <row r="31" spans="1:25" ht="20.100000000000001" customHeight="1" thickBot="1" x14ac:dyDescent="0.2">
      <c r="A31" s="149"/>
      <c r="B31" s="45" t="str">
        <f t="shared" si="0"/>
        <v/>
      </c>
      <c r="C31" s="46" t="str">
        <f t="shared" si="1"/>
        <v/>
      </c>
      <c r="D31" s="31"/>
      <c r="E31" s="41" t="str">
        <f t="shared" si="2"/>
        <v/>
      </c>
      <c r="F31" s="67"/>
      <c r="G31" s="17"/>
      <c r="H31" s="18"/>
      <c r="I31" s="18"/>
      <c r="J31" s="41" t="str">
        <f t="shared" si="3"/>
        <v/>
      </c>
      <c r="K31" s="67"/>
      <c r="L31" s="17"/>
      <c r="M31" s="18"/>
      <c r="N31" s="18"/>
      <c r="O31" s="39" t="str">
        <f t="shared" si="4"/>
        <v/>
      </c>
      <c r="P31" s="33"/>
      <c r="Q31" s="19"/>
      <c r="R31" s="20"/>
      <c r="S31" s="20"/>
      <c r="T31" s="35"/>
      <c r="U31" s="48" t="s">
        <v>98</v>
      </c>
      <c r="V31" s="145"/>
      <c r="W31" s="145"/>
      <c r="X31" s="145"/>
      <c r="Y31" s="147"/>
    </row>
    <row r="32" spans="1:25" ht="20.100000000000001" customHeight="1" thickTop="1" thickBot="1" x14ac:dyDescent="0.2">
      <c r="A32" s="149"/>
      <c r="B32" s="45" t="str">
        <f t="shared" si="0"/>
        <v/>
      </c>
      <c r="C32" s="46" t="str">
        <f t="shared" si="1"/>
        <v/>
      </c>
      <c r="D32" s="31"/>
      <c r="E32" s="41" t="str">
        <f t="shared" si="2"/>
        <v/>
      </c>
      <c r="F32" s="67"/>
      <c r="G32" s="17"/>
      <c r="H32" s="18"/>
      <c r="I32" s="18"/>
      <c r="J32" s="41" t="str">
        <f t="shared" si="3"/>
        <v/>
      </c>
      <c r="K32" s="67"/>
      <c r="L32" s="17"/>
      <c r="M32" s="18"/>
      <c r="N32" s="18"/>
      <c r="O32" s="39" t="str">
        <f t="shared" si="4"/>
        <v/>
      </c>
      <c r="P32" s="33"/>
      <c r="Q32" s="19"/>
      <c r="R32" s="20"/>
      <c r="S32" s="20"/>
      <c r="T32" s="35"/>
      <c r="U32" s="123" t="s">
        <v>14</v>
      </c>
      <c r="V32" s="124"/>
      <c r="W32" s="124"/>
      <c r="X32" s="124"/>
      <c r="Y32" s="125"/>
    </row>
    <row r="33" spans="1:27" ht="20.100000000000001" customHeight="1" thickTop="1" x14ac:dyDescent="0.15">
      <c r="A33" s="149"/>
      <c r="B33" s="45" t="str">
        <f t="shared" si="0"/>
        <v/>
      </c>
      <c r="C33" s="46" t="str">
        <f t="shared" si="1"/>
        <v/>
      </c>
      <c r="D33" s="31"/>
      <c r="E33" s="41" t="str">
        <f t="shared" si="2"/>
        <v/>
      </c>
      <c r="F33" s="67"/>
      <c r="G33" s="17"/>
      <c r="H33" s="18"/>
      <c r="I33" s="18"/>
      <c r="J33" s="41" t="str">
        <f t="shared" si="3"/>
        <v/>
      </c>
      <c r="K33" s="67"/>
      <c r="L33" s="17"/>
      <c r="M33" s="18"/>
      <c r="N33" s="18"/>
      <c r="O33" s="39" t="str">
        <f t="shared" si="4"/>
        <v/>
      </c>
      <c r="P33" s="33"/>
      <c r="Q33" s="19"/>
      <c r="R33" s="20"/>
      <c r="S33" s="20"/>
      <c r="T33" s="35"/>
      <c r="U33" s="126"/>
      <c r="V33" s="127"/>
      <c r="W33" s="127"/>
      <c r="X33" s="127"/>
      <c r="Y33" s="128"/>
    </row>
    <row r="34" spans="1:27" ht="20.100000000000001" customHeight="1" x14ac:dyDescent="0.15">
      <c r="A34" s="149"/>
      <c r="B34" s="45" t="str">
        <f t="shared" si="0"/>
        <v/>
      </c>
      <c r="C34" s="46" t="str">
        <f t="shared" si="1"/>
        <v/>
      </c>
      <c r="D34" s="31"/>
      <c r="E34" s="41" t="str">
        <f t="shared" si="2"/>
        <v/>
      </c>
      <c r="F34" s="67"/>
      <c r="G34" s="17"/>
      <c r="H34" s="18"/>
      <c r="I34" s="18"/>
      <c r="J34" s="41" t="str">
        <f t="shared" si="3"/>
        <v/>
      </c>
      <c r="K34" s="67"/>
      <c r="L34" s="17"/>
      <c r="M34" s="18"/>
      <c r="N34" s="18"/>
      <c r="O34" s="39" t="str">
        <f t="shared" si="4"/>
        <v/>
      </c>
      <c r="P34" s="33"/>
      <c r="Q34" s="19"/>
      <c r="R34" s="20"/>
      <c r="S34" s="20"/>
      <c r="T34" s="35"/>
      <c r="U34" s="129"/>
      <c r="V34" s="130"/>
      <c r="W34" s="130"/>
      <c r="X34" s="130"/>
      <c r="Y34" s="131"/>
      <c r="AA34" s="14"/>
    </row>
    <row r="35" spans="1:27" ht="20.100000000000001" customHeight="1" x14ac:dyDescent="0.15">
      <c r="A35" s="149"/>
      <c r="B35" s="45" t="str">
        <f t="shared" si="0"/>
        <v/>
      </c>
      <c r="C35" s="46" t="str">
        <f t="shared" si="1"/>
        <v/>
      </c>
      <c r="D35" s="31"/>
      <c r="E35" s="41" t="str">
        <f t="shared" si="2"/>
        <v/>
      </c>
      <c r="F35" s="67"/>
      <c r="G35" s="17"/>
      <c r="H35" s="18"/>
      <c r="I35" s="18"/>
      <c r="J35" s="41" t="str">
        <f t="shared" si="3"/>
        <v/>
      </c>
      <c r="K35" s="67"/>
      <c r="L35" s="17"/>
      <c r="M35" s="18"/>
      <c r="N35" s="18"/>
      <c r="O35" s="39" t="str">
        <f t="shared" si="4"/>
        <v/>
      </c>
      <c r="P35" s="33"/>
      <c r="Q35" s="19"/>
      <c r="R35" s="20"/>
      <c r="S35" s="20"/>
      <c r="T35" s="35"/>
      <c r="U35" s="129"/>
      <c r="V35" s="130"/>
      <c r="W35" s="130"/>
      <c r="X35" s="130"/>
      <c r="Y35" s="131"/>
    </row>
    <row r="36" spans="1:27" ht="20.100000000000001" customHeight="1" x14ac:dyDescent="0.15">
      <c r="A36" s="149"/>
      <c r="B36" s="45" t="str">
        <f t="shared" si="0"/>
        <v/>
      </c>
      <c r="C36" s="46" t="str">
        <f t="shared" si="1"/>
        <v/>
      </c>
      <c r="D36" s="31"/>
      <c r="E36" s="41" t="str">
        <f t="shared" si="2"/>
        <v/>
      </c>
      <c r="F36" s="67"/>
      <c r="G36" s="17"/>
      <c r="H36" s="18"/>
      <c r="I36" s="18"/>
      <c r="J36" s="41" t="str">
        <f t="shared" si="3"/>
        <v/>
      </c>
      <c r="K36" s="67"/>
      <c r="L36" s="17"/>
      <c r="M36" s="18"/>
      <c r="N36" s="18"/>
      <c r="O36" s="39" t="str">
        <f t="shared" si="4"/>
        <v/>
      </c>
      <c r="P36" s="33"/>
      <c r="Q36" s="19"/>
      <c r="R36" s="20"/>
      <c r="S36" s="20"/>
      <c r="T36" s="35"/>
      <c r="U36" s="129"/>
      <c r="V36" s="130"/>
      <c r="W36" s="130"/>
      <c r="X36" s="130"/>
      <c r="Y36" s="131"/>
    </row>
    <row r="37" spans="1:27" ht="20.100000000000001" customHeight="1" x14ac:dyDescent="0.15">
      <c r="A37" s="149"/>
      <c r="B37" s="45" t="str">
        <f t="shared" si="0"/>
        <v/>
      </c>
      <c r="C37" s="46" t="str">
        <f t="shared" si="1"/>
        <v/>
      </c>
      <c r="D37" s="31"/>
      <c r="E37" s="41" t="str">
        <f t="shared" si="2"/>
        <v/>
      </c>
      <c r="F37" s="67"/>
      <c r="G37" s="17"/>
      <c r="H37" s="18"/>
      <c r="I37" s="18"/>
      <c r="J37" s="41" t="str">
        <f t="shared" si="3"/>
        <v/>
      </c>
      <c r="K37" s="67"/>
      <c r="L37" s="17"/>
      <c r="M37" s="18"/>
      <c r="N37" s="18"/>
      <c r="O37" s="39" t="str">
        <f t="shared" si="4"/>
        <v/>
      </c>
      <c r="P37" s="33"/>
      <c r="Q37" s="19"/>
      <c r="R37" s="20"/>
      <c r="S37" s="20"/>
      <c r="T37" s="35"/>
      <c r="U37" s="129"/>
      <c r="V37" s="130"/>
      <c r="W37" s="130"/>
      <c r="X37" s="130"/>
      <c r="Y37" s="131"/>
    </row>
    <row r="38" spans="1:27" ht="20.100000000000001" customHeight="1" x14ac:dyDescent="0.15">
      <c r="A38" s="149"/>
      <c r="B38" s="45" t="str">
        <f>IF(AND(ISNUMBER($P$2),ISNUMBER($R$2)),IF(MONTH(DATE($P$2,$R$2,ROW()-9))=$R$2,DATE($P$2,$R$2,ROW()-9),TRIM(BA38)),TRIM(BA38))</f>
        <v/>
      </c>
      <c r="C38" s="46" t="str">
        <f t="shared" si="1"/>
        <v/>
      </c>
      <c r="D38" s="31"/>
      <c r="E38" s="41" t="str">
        <f t="shared" si="2"/>
        <v/>
      </c>
      <c r="F38" s="67"/>
      <c r="G38" s="17"/>
      <c r="H38" s="18"/>
      <c r="I38" s="18"/>
      <c r="J38" s="41" t="str">
        <f t="shared" si="3"/>
        <v/>
      </c>
      <c r="K38" s="67"/>
      <c r="L38" s="17"/>
      <c r="M38" s="18"/>
      <c r="N38" s="18"/>
      <c r="O38" s="39" t="str">
        <f t="shared" si="4"/>
        <v/>
      </c>
      <c r="P38" s="33"/>
      <c r="Q38" s="19"/>
      <c r="R38" s="20"/>
      <c r="S38" s="20"/>
      <c r="T38" s="35"/>
      <c r="U38" s="129"/>
      <c r="V38" s="130"/>
      <c r="W38" s="130"/>
      <c r="X38" s="130"/>
      <c r="Y38" s="131"/>
    </row>
    <row r="39" spans="1:27" ht="20.100000000000001" customHeight="1" x14ac:dyDescent="0.15">
      <c r="A39" s="149"/>
      <c r="B39" s="45" t="str">
        <f>IF(AND(ISNUMBER($P$2),ISNUMBER($R$2)),IF(MONTH(DATE($P$2,$R$2,ROW()-9))=$R$2,DATE($P$2,$R$2,ROW()-9),TRIM(BA39)),TRIM(BA39))</f>
        <v/>
      </c>
      <c r="C39" s="46" t="str">
        <f t="shared" si="1"/>
        <v/>
      </c>
      <c r="D39" s="31"/>
      <c r="E39" s="41" t="str">
        <f t="shared" si="2"/>
        <v/>
      </c>
      <c r="F39" s="67"/>
      <c r="G39" s="17"/>
      <c r="H39" s="18"/>
      <c r="I39" s="18"/>
      <c r="J39" s="41" t="str">
        <f t="shared" si="3"/>
        <v/>
      </c>
      <c r="K39" s="67"/>
      <c r="L39" s="17"/>
      <c r="M39" s="18"/>
      <c r="N39" s="18"/>
      <c r="O39" s="39" t="str">
        <f t="shared" si="4"/>
        <v/>
      </c>
      <c r="P39" s="33"/>
      <c r="Q39" s="19"/>
      <c r="R39" s="20"/>
      <c r="S39" s="20"/>
      <c r="T39" s="35"/>
      <c r="U39" s="129"/>
      <c r="V39" s="130"/>
      <c r="W39" s="130"/>
      <c r="X39" s="130"/>
      <c r="Y39" s="131"/>
    </row>
    <row r="40" spans="1:27" ht="20.100000000000001" customHeight="1" x14ac:dyDescent="0.15">
      <c r="A40" s="178"/>
      <c r="B40" s="45" t="str">
        <f>IF(AND(ISNUMBER($P$2),ISNUMBER($R$2)),IF(MONTH(DATE($P$2,$R$2,ROW()-9))=$R$2,DATE($P$2,$R$2,ROW()-9),TRIM(BA40)),TRIM(BA40))</f>
        <v/>
      </c>
      <c r="C40" s="46" t="str">
        <f t="shared" si="1"/>
        <v/>
      </c>
      <c r="D40" s="31"/>
      <c r="E40" s="41" t="str">
        <f t="shared" si="2"/>
        <v/>
      </c>
      <c r="F40" s="67"/>
      <c r="G40" s="17"/>
      <c r="H40" s="18"/>
      <c r="I40" s="18"/>
      <c r="J40" s="41" t="str">
        <f t="shared" si="3"/>
        <v/>
      </c>
      <c r="K40" s="67"/>
      <c r="L40" s="17"/>
      <c r="M40" s="18"/>
      <c r="N40" s="18"/>
      <c r="O40" s="39" t="str">
        <f t="shared" si="4"/>
        <v/>
      </c>
      <c r="P40" s="33"/>
      <c r="Q40" s="19"/>
      <c r="R40" s="20"/>
      <c r="S40" s="20"/>
      <c r="T40" s="35"/>
      <c r="U40" s="129"/>
      <c r="V40" s="130"/>
      <c r="W40" s="130"/>
      <c r="X40" s="130"/>
      <c r="Y40" s="131"/>
    </row>
    <row r="41" spans="1:27" ht="20.100000000000001" customHeight="1" x14ac:dyDescent="0.15">
      <c r="A41" s="148" t="s">
        <v>15</v>
      </c>
      <c r="B41" s="151" t="s">
        <v>45</v>
      </c>
      <c r="C41" s="152"/>
      <c r="D41" s="43" t="str">
        <f>IF(COUNTBLANK(D10:D40)=31,TRIM(AA41),AVERAGE(D10:D40))</f>
        <v/>
      </c>
      <c r="E41" s="41" t="str">
        <f>IF(COUNTBLANK(D10:D40)=31,TRIM(AB41),F41*1000/D41)</f>
        <v/>
      </c>
      <c r="F41" s="41" t="str">
        <f>IF(COUNTBLANK(F10:F40)=31,TRIM(AC41),AVERAGE(F10:F40))</f>
        <v/>
      </c>
      <c r="G41" s="153"/>
      <c r="H41" s="154"/>
      <c r="I41" s="155"/>
      <c r="J41" s="41" t="str">
        <f>IF(COUNTBLANK(D10:D40)=31,TRIM(AG41),K41*1000/D41)</f>
        <v/>
      </c>
      <c r="K41" s="41" t="str">
        <f>IF(COUNTBLANK(K10:K40)=31,TRIM(AH41),AVERAGE(K10:K40))</f>
        <v/>
      </c>
      <c r="L41" s="153"/>
      <c r="M41" s="154"/>
      <c r="N41" s="155"/>
      <c r="O41" s="39" t="str">
        <f>IF(COUNTBLANK(D10:D40)=31,TRIM(AL41),P41*1000/D41)</f>
        <v/>
      </c>
      <c r="P41" s="39" t="str">
        <f>IF(COUNTBLANK(P10:P40)=31,TRIM(AM41),AVERAGE(P10:P40))</f>
        <v/>
      </c>
      <c r="Q41" s="135" t="s">
        <v>65</v>
      </c>
      <c r="R41" s="136"/>
      <c r="S41" s="137"/>
      <c r="T41" s="40" t="str">
        <f>IF(COUNTBLANK(T10:T40)=31,TRIM(AQ41),SUM(T10:T40))</f>
        <v/>
      </c>
      <c r="U41" s="129"/>
      <c r="V41" s="130"/>
      <c r="W41" s="130"/>
      <c r="X41" s="130"/>
      <c r="Y41" s="131"/>
    </row>
    <row r="42" spans="1:27" ht="20.100000000000001" customHeight="1" x14ac:dyDescent="0.15">
      <c r="A42" s="149"/>
      <c r="B42" s="119" t="s">
        <v>46</v>
      </c>
      <c r="C42" s="120"/>
      <c r="D42" s="84" t="e">
        <f>INDEX(D10:D40,MATCH(MAX(F10:F40),F10:F40,0))</f>
        <v>#N/A</v>
      </c>
      <c r="E42" s="41" t="str">
        <f>IF(ISNUMBER(D42),(F42/D42)*1000,TRIM(AA42))</f>
        <v/>
      </c>
      <c r="F42" s="41" t="str">
        <f>IF(COUNTBLANK(F10:F40)=31,TRIM(AC42),MAX(F10:F40))</f>
        <v/>
      </c>
      <c r="G42" s="156"/>
      <c r="H42" s="157"/>
      <c r="I42" s="158"/>
      <c r="J42" s="41" t="str">
        <f>IF(ISNUMBER(D42),(K42/D42)*1000,TRIM(AA42))</f>
        <v/>
      </c>
      <c r="K42" s="85" t="e">
        <f>INDEX(K10:K40,MATCH(MAX(F10:F40),F10:F40,0))</f>
        <v>#N/A</v>
      </c>
      <c r="L42" s="156"/>
      <c r="M42" s="157"/>
      <c r="N42" s="158"/>
      <c r="O42" s="39" t="str">
        <f>IF(ISNUMBER(D42),(P42/D42)*1000,TRIM(AA42))</f>
        <v/>
      </c>
      <c r="P42" s="87" t="e">
        <f>INDEX(P10:P40,MATCH(MAX(F10:F40),F10:F40,0))</f>
        <v>#N/A</v>
      </c>
      <c r="Q42" s="138"/>
      <c r="R42" s="139"/>
      <c r="S42" s="139"/>
      <c r="T42" s="139"/>
      <c r="U42" s="129"/>
      <c r="V42" s="130"/>
      <c r="W42" s="130"/>
      <c r="X42" s="130"/>
      <c r="Y42" s="131"/>
    </row>
    <row r="43" spans="1:27" ht="20.100000000000001" customHeight="1" x14ac:dyDescent="0.15">
      <c r="A43" s="149"/>
      <c r="B43" s="119" t="s">
        <v>47</v>
      </c>
      <c r="C43" s="120"/>
      <c r="D43" s="84" t="e">
        <f>INDEX(D10:D40,MATCH(MAX(K10:K40),K10:K40,0))</f>
        <v>#N/A</v>
      </c>
      <c r="E43" s="41" t="str">
        <f>IF(ISNUMBER(D43),(F43/D43)*1000,TRIM(AA43))</f>
        <v/>
      </c>
      <c r="F43" s="85" t="e">
        <f>INDEX(F10:F40,MATCH(MAX(K10:K40),K10:K40,0))</f>
        <v>#N/A</v>
      </c>
      <c r="G43" s="156"/>
      <c r="H43" s="157"/>
      <c r="I43" s="158"/>
      <c r="J43" s="41" t="str">
        <f>IF(ISNUMBER(D43),(K43/D43)*1000,TRIM(AA43))</f>
        <v/>
      </c>
      <c r="K43" s="41" t="str">
        <f>IF(COUNTBLANK(K10:K40)=31,TRIM(AH43),MAX(K10:K40))</f>
        <v/>
      </c>
      <c r="L43" s="156"/>
      <c r="M43" s="157"/>
      <c r="N43" s="158"/>
      <c r="O43" s="39" t="str">
        <f>IF(ISNUMBER(D43),(P43/D43)*1000,TRIM(AA43))</f>
        <v/>
      </c>
      <c r="P43" s="87" t="e">
        <f>INDEX(P10:P40,MATCH(MAX(K10:K40),K10:K40,0))</f>
        <v>#N/A</v>
      </c>
      <c r="Q43" s="140"/>
      <c r="R43" s="141"/>
      <c r="S43" s="141"/>
      <c r="T43" s="141"/>
      <c r="U43" s="129"/>
      <c r="V43" s="130"/>
      <c r="W43" s="130"/>
      <c r="X43" s="130"/>
      <c r="Y43" s="131"/>
    </row>
    <row r="44" spans="1:27" ht="20.100000000000001" customHeight="1" x14ac:dyDescent="0.15">
      <c r="A44" s="149"/>
      <c r="B44" s="119" t="s">
        <v>63</v>
      </c>
      <c r="C44" s="120"/>
      <c r="D44" s="84" t="e">
        <f>INDEX(D10:D40,MATCH(MAX(P10:P40),P10:P40,0))</f>
        <v>#N/A</v>
      </c>
      <c r="E44" s="41" t="str">
        <f>IF(ISNUMBER(D44),(F44/D44)*1000,TRIM(AA44))</f>
        <v/>
      </c>
      <c r="F44" s="85" t="e">
        <f>INDEX(F10:F40,MATCH(MAX(P10:P40),P10:P40,0))</f>
        <v>#N/A</v>
      </c>
      <c r="G44" s="156"/>
      <c r="H44" s="157"/>
      <c r="I44" s="158"/>
      <c r="J44" s="41" t="str">
        <f>IF(ISNUMBER(D44),(K44/D44)*1000,TRIM(AA44))</f>
        <v/>
      </c>
      <c r="K44" s="85" t="e">
        <f>INDEX(K10:K40,MATCH(MAX(P10:P40),P10:P40,0))</f>
        <v>#N/A</v>
      </c>
      <c r="L44" s="156"/>
      <c r="M44" s="157"/>
      <c r="N44" s="158"/>
      <c r="O44" s="39" t="str">
        <f>IF(ISNUMBER(D44),(P44/D44)*1000,TRIM(AA44))</f>
        <v/>
      </c>
      <c r="P44" s="39" t="str">
        <f>IF(COUNTBLANK(P10:P40)=31,TRIM(AM44),MAX(P10:P40))</f>
        <v/>
      </c>
      <c r="Q44" s="140"/>
      <c r="R44" s="141"/>
      <c r="S44" s="141"/>
      <c r="T44" s="141"/>
      <c r="U44" s="129"/>
      <c r="V44" s="130"/>
      <c r="W44" s="130"/>
      <c r="X44" s="130"/>
      <c r="Y44" s="131"/>
    </row>
    <row r="45" spans="1:27" ht="20.100000000000001" customHeight="1" thickBot="1" x14ac:dyDescent="0.2">
      <c r="A45" s="150"/>
      <c r="B45" s="121" t="s">
        <v>64</v>
      </c>
      <c r="C45" s="122"/>
      <c r="D45" s="44" t="str">
        <f>IF(COUNTBLANK(D10:D40)=31,TRIM(AA45),MAX(D10:D40))</f>
        <v/>
      </c>
      <c r="E45" s="81" t="str">
        <f>IF(ISNUMBER(D45),(F45/D45)*1000,TRIM(AA45))</f>
        <v/>
      </c>
      <c r="F45" s="86" t="e">
        <f>INDEX(F10:F40,MATCH(MAX(D10:D40),D10:D40,0))</f>
        <v>#N/A</v>
      </c>
      <c r="G45" s="159"/>
      <c r="H45" s="160"/>
      <c r="I45" s="161"/>
      <c r="J45" s="62" t="str">
        <f>IF(ISNUMBER(D45),(K45/D45)*1000,TRIM(AA45))</f>
        <v/>
      </c>
      <c r="K45" s="86" t="e">
        <f>INDEX(K10:K40,MATCH(MAX(D10:D40),D10:D40,0))</f>
        <v>#N/A</v>
      </c>
      <c r="L45" s="159"/>
      <c r="M45" s="160"/>
      <c r="N45" s="161"/>
      <c r="O45" s="82" t="str">
        <f>IF(ISNUMBER(D45),(P45/D45)*1000,TRIM(AA45))</f>
        <v/>
      </c>
      <c r="P45" s="88" t="e">
        <f>INDEX(P10:P40,MATCH(MAX(D10:D40),D10:D40,0))</f>
        <v>#N/A</v>
      </c>
      <c r="Q45" s="142"/>
      <c r="R45" s="143"/>
      <c r="S45" s="143"/>
      <c r="T45" s="143"/>
      <c r="U45" s="132"/>
      <c r="V45" s="133"/>
      <c r="W45" s="133"/>
      <c r="X45" s="133"/>
      <c r="Y45" s="134"/>
    </row>
    <row r="46" spans="1:27" ht="12.75" thickTop="1" x14ac:dyDescent="0.15"/>
  </sheetData>
  <sheetProtection sheet="1"/>
  <mergeCells count="73">
    <mergeCell ref="A41:A45"/>
    <mergeCell ref="B41:C41"/>
    <mergeCell ref="G41:I45"/>
    <mergeCell ref="L41:N45"/>
    <mergeCell ref="B42:C42"/>
    <mergeCell ref="B43:C43"/>
    <mergeCell ref="B44:C44"/>
    <mergeCell ref="B45:C45"/>
    <mergeCell ref="Y28:Y29"/>
    <mergeCell ref="V30:V31"/>
    <mergeCell ref="W30:W31"/>
    <mergeCell ref="X30:X31"/>
    <mergeCell ref="Y30:Y31"/>
    <mergeCell ref="Q41:S41"/>
    <mergeCell ref="Q42:T45"/>
    <mergeCell ref="V28:V29"/>
    <mergeCell ref="W28:W29"/>
    <mergeCell ref="X28:X29"/>
    <mergeCell ref="U32:Y32"/>
    <mergeCell ref="U33:Y45"/>
    <mergeCell ref="V26:V27"/>
    <mergeCell ref="W26:W27"/>
    <mergeCell ref="X26:X27"/>
    <mergeCell ref="Y26:Y27"/>
    <mergeCell ref="V24:V25"/>
    <mergeCell ref="W24:W25"/>
    <mergeCell ref="X24:X25"/>
    <mergeCell ref="Y24:Y25"/>
    <mergeCell ref="V22:V23"/>
    <mergeCell ref="W22:W23"/>
    <mergeCell ref="X22:X23"/>
    <mergeCell ref="Y22:Y23"/>
    <mergeCell ref="V20:V21"/>
    <mergeCell ref="W20:W21"/>
    <mergeCell ref="X20:X21"/>
    <mergeCell ref="Y20:Y21"/>
    <mergeCell ref="V18:V19"/>
    <mergeCell ref="W18:W19"/>
    <mergeCell ref="X18:X19"/>
    <mergeCell ref="Y18:Y19"/>
    <mergeCell ref="V16:V17"/>
    <mergeCell ref="W16:W17"/>
    <mergeCell ref="X16:X17"/>
    <mergeCell ref="Y16:Y17"/>
    <mergeCell ref="V14:V15"/>
    <mergeCell ref="W14:W15"/>
    <mergeCell ref="X14:X15"/>
    <mergeCell ref="Y14:Y15"/>
    <mergeCell ref="V10:V11"/>
    <mergeCell ref="X10:X11"/>
    <mergeCell ref="V12:V13"/>
    <mergeCell ref="P8:S8"/>
    <mergeCell ref="T8:T9"/>
    <mergeCell ref="U8:Y9"/>
    <mergeCell ref="U10:U11"/>
    <mergeCell ref="W12:W13"/>
    <mergeCell ref="Y12:Y13"/>
    <mergeCell ref="X12:X13"/>
    <mergeCell ref="A8:A40"/>
    <mergeCell ref="B8:C9"/>
    <mergeCell ref="F8:I8"/>
    <mergeCell ref="K8:N8"/>
    <mergeCell ref="U12:U13"/>
    <mergeCell ref="E2:F3"/>
    <mergeCell ref="K2:O3"/>
    <mergeCell ref="P2:P3"/>
    <mergeCell ref="Q2:Q3"/>
    <mergeCell ref="Y10:Y11"/>
    <mergeCell ref="W10:W11"/>
    <mergeCell ref="R2:R3"/>
    <mergeCell ref="S2:S3"/>
    <mergeCell ref="W3:Y3"/>
    <mergeCell ref="W4:Y4"/>
  </mergeCells>
  <phoneticPr fontId="2"/>
  <conditionalFormatting sqref="F10:F40">
    <cfRule type="cellIs" dxfId="17" priority="1" stopIfTrue="1" operator="greaterThan">
      <formula>$W$7</formula>
    </cfRule>
  </conditionalFormatting>
  <conditionalFormatting sqref="K10:K40">
    <cfRule type="cellIs" dxfId="16" priority="2" stopIfTrue="1" operator="greaterThan">
      <formula>$X$7</formula>
    </cfRule>
  </conditionalFormatting>
  <conditionalFormatting sqref="P10:P40">
    <cfRule type="cellIs" dxfId="15" priority="3" stopIfTrue="1" operator="greaterThan">
      <formula>$Y$7</formula>
    </cfRule>
  </conditionalFormatting>
  <dataValidations count="15">
    <dataValidation imeMode="on" allowBlank="1" showInputMessage="1" showErrorMessage="1" sqref="W3:Y6" xr:uid="{95BB9062-47C5-412B-B14C-00DC9AD29A9D}"/>
    <dataValidation type="whole" allowBlank="1" showInputMessage="1" showErrorMessage="1" errorTitle="月の入力エラー" error="月を1～12の半角数字で入力してください。" sqref="R2" xr:uid="{74D6B60C-8606-435F-8A01-65A572962B60}">
      <formula1>1</formula1>
      <formula2>12</formula2>
    </dataValidation>
    <dataValidation type="whole" showErrorMessage="1" errorTitle="事業場番号の入力エラー" error="半角数字で1～9999の範囲で入力してください。" sqref="W2" xr:uid="{EA87AEE1-02FE-411F-B47B-64534419C037}">
      <formula1>1</formula1>
      <formula2>9999</formula2>
    </dataValidation>
    <dataValidation type="whole" imeMode="off" allowBlank="1" showInputMessage="1" showErrorMessage="1" errorTitle="特定施設の稼動の入力エラー" error="操業のとき｢1｣を記入してください。_x000a_それ以外の値は無効です。" sqref="T10:T40" xr:uid="{8BC525EE-FBF2-475C-8235-CFAC717D824D}">
      <formula1>1</formula1>
      <formula2>1</formula2>
    </dataValidation>
    <dataValidation type="decimal" imeMode="off" allowBlank="1" showInputMessage="1" showErrorMessage="1" errorTitle="BOD,CODの入力エラー" error="BOD,CODの入力は数値0～9999.9の範囲に制限されています。" sqref="V26:Y26 V22:Y22 V16:Y16" xr:uid="{E4B86D54-4CCB-416A-BC7E-9D5EB8404E1A}">
      <formula1>0</formula1>
      <formula2>9999.9</formula2>
    </dataValidation>
    <dataValidation type="whole" imeMode="off" allowBlank="1" showInputMessage="1" showErrorMessage="1" errorTitle="水量の入力エラー" error="水量の入力は数値0～9,999,999の範囲に制限されています。" sqref="D10:D40 D42:D44 V14:Y14 V24:Y24" xr:uid="{6E106FEB-6166-4878-B9CB-878A1F83E807}">
      <formula1>0</formula1>
      <formula2>99999999</formula2>
    </dataValidation>
    <dataValidation type="decimal" imeMode="off" allowBlank="1" showInputMessage="1" showErrorMessage="1" errorTitle="T-N値の入力エラー" error="T-N値の入力は数値0～99999.9の範囲に制限されています。" sqref="V18:Y18 V28:Y28" xr:uid="{E25D5D75-2285-4FE3-8AA8-3D420496B1D5}">
      <formula1>0</formula1>
      <formula2>99999.9</formula2>
    </dataValidation>
    <dataValidation type="decimal" imeMode="off" allowBlank="1" showInputMessage="1" showErrorMessage="1" errorTitle="T-P値の入力エラー" error="T-P値の入力は数値0～9,999.99の範囲に制限されています。" sqref="V20:Y20 V30:Y30" xr:uid="{50795402-D5B4-4E42-9757-69A9F2B29688}">
      <formula1>0</formula1>
      <formula2>9999.99</formula2>
    </dataValidation>
    <dataValidation type="decimal" imeMode="off" allowBlank="1" showInputMessage="1" showErrorMessage="1" errorTitle="T-N値の入力エラー" error="T-N値の入力は数値0～99,999.9の範囲に制限されています。" sqref="J10:J40 J42:J45" xr:uid="{7AC8DE6F-0BF0-4168-B820-96462E15AF67}">
      <formula1>0</formula1>
      <formula2>99999.9</formula2>
    </dataValidation>
    <dataValidation type="decimal" imeMode="off" allowBlank="1" showInputMessage="1" showErrorMessage="1" errorTitle="COD値の入力エラー" error="COD値の入力は数値0～99,999.9の範囲に制限されています。" sqref="F10:F40 F43:F45" xr:uid="{AEE08FB9-F523-45F5-A320-8C5598F3D1B1}">
      <formula1>0</formula1>
      <formula2>99999.9</formula2>
    </dataValidation>
    <dataValidation type="decimal" imeMode="off" allowBlank="1" showInputMessage="1" showErrorMessage="1" errorTitle="T-P値の入力エラー" error="T-P値の入力は数値0～9,999.9の範囲に制限されています。" sqref="K10:K40 K42 K44:K45" xr:uid="{12F08DE9-F26D-480B-903D-152A4C02C089}">
      <formula1>0</formula1>
      <formula2>9999.9</formula2>
    </dataValidation>
    <dataValidation type="decimal" imeMode="off" allowBlank="1" showInputMessage="1" showErrorMessage="1" errorTitle="T-P負荷量の入力エラー" error="T-P負荷量の入力は数値0～9,999.99に制限されています。" sqref="P10:P40 P42:P43 P45" xr:uid="{ADD8AA3B-6785-4D9C-8CE8-B44C6ADE22D1}">
      <formula1>0</formula1>
      <formula2>9999.99</formula2>
    </dataValidation>
    <dataValidation imeMode="hiragana" allowBlank="1" showInputMessage="1" showErrorMessage="1" sqref="U33:Y33" xr:uid="{461BFAC2-2F2F-4843-BD91-E057317104E5}"/>
    <dataValidation imeMode="off" allowBlank="1" showInputMessage="1" showErrorMessage="1" sqref="W7:Y7" xr:uid="{3893C0F3-8F2E-4824-A695-FC45A19B6873}"/>
    <dataValidation type="whole" showInputMessage="1" showErrorMessage="1" errorTitle="年の入力エラー" error="西暦４桁年を半角数字で入力してください。_x000a_また、2001年～2020年以外もエラーになります。" sqref="P2:P3" xr:uid="{2D1C0CD7-3B84-4F5F-9302-DF41142D6F2A}">
      <formula1>2001</formula1>
      <formula2>2050</formula2>
    </dataValidation>
  </dataValidations>
  <pageMargins left="0.39370078740157483" right="0.39370078740157483" top="0.59055118110236227" bottom="0.39370078740157483" header="0.31496062992125984" footer="0.19685039370078741"/>
  <pageSetup paperSize="9" scale="64" orientation="landscape" verticalDpi="300" r:id="rId1"/>
  <headerFooter alignWithMargins="0"/>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記入要領</vt:lpstr>
      <vt:lpstr>記入例</vt: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記入要領!Print_Area</vt:lpstr>
      <vt:lpstr>記入例!Print_Area</vt:lpstr>
    </vt:vector>
  </TitlesOfParts>
  <Company>富士通エフ・アイ・ピー（株）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環境システム事業推進部</dc:creator>
  <cp:lastModifiedBy>坂田　修一</cp:lastModifiedBy>
  <cp:lastPrinted>2007-02-22T02:54:37Z</cp:lastPrinted>
  <dcterms:created xsi:type="dcterms:W3CDTF">2003-05-21T10:45:03Z</dcterms:created>
  <dcterms:modified xsi:type="dcterms:W3CDTF">2026-01-20T06:05:06Z</dcterms:modified>
</cp:coreProperties>
</file>