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10.17.41.28\share\06 選挙管理委員会事務局\72_選挙人名簿\R７\R8.1.21登録【選挙時】\04記者配布\"/>
    </mc:Choice>
  </mc:AlternateContent>
  <xr:revisionPtr revIDLastSave="0" documentId="13_ncr:1_{D67FC1E7-4678-45A0-A3ED-D80FE1C805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選挙人名簿" sheetId="5" r:id="rId1"/>
  </sheets>
  <definedNames>
    <definedName name="_Regression_Int" localSheetId="0" hidden="1">1</definedName>
    <definedName name="\l" localSheetId="0">選挙人名簿!#REF!</definedName>
    <definedName name="\l">#REF!</definedName>
    <definedName name="\m" localSheetId="0">選挙人名簿!#REF!</definedName>
    <definedName name="\m">#REF!</definedName>
    <definedName name="ERR" localSheetId="0">選挙人名簿!#REF!</definedName>
    <definedName name="ERR">#REF!</definedName>
    <definedName name="LOCAL" localSheetId="0">選挙人名簿!#REF!</definedName>
    <definedName name="LOCAL">#REF!</definedName>
    <definedName name="MENU" localSheetId="0">選挙人名簿!#REF!</definedName>
    <definedName name="MENU">#REF!</definedName>
    <definedName name="_xlnm.Print_Area" localSheetId="0">選挙人名簿!$A$1:$F$34</definedName>
    <definedName name="Print_Area_MI" localSheetId="0">選挙人名簿!$A$2:$F$35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5" l="1"/>
  <c r="D33" i="5"/>
  <c r="E31" i="5" l="1"/>
  <c r="E32" i="5"/>
  <c r="E20" i="5"/>
  <c r="E22" i="5"/>
  <c r="E24" i="5"/>
  <c r="E28" i="5"/>
  <c r="E30" i="5"/>
  <c r="C28" i="5"/>
  <c r="D23" i="5"/>
  <c r="D24" i="5" s="1"/>
  <c r="D21" i="5"/>
  <c r="F21" i="5" s="1"/>
  <c r="C30" i="5"/>
  <c r="D30" i="5" s="1"/>
  <c r="F30" i="5" s="1"/>
  <c r="D16" i="5"/>
  <c r="F16" i="5" s="1"/>
  <c r="D15" i="5"/>
  <c r="F15" i="5" s="1"/>
  <c r="D7" i="5"/>
  <c r="F7" i="5" s="1"/>
  <c r="D8" i="5"/>
  <c r="F8" i="5" s="1"/>
  <c r="D9" i="5"/>
  <c r="F9" i="5" s="1"/>
  <c r="D10" i="5"/>
  <c r="F10" i="5" s="1"/>
  <c r="D11" i="5"/>
  <c r="F11" i="5" s="1"/>
  <c r="D12" i="5"/>
  <c r="F12" i="5" s="1"/>
  <c r="D13" i="5"/>
  <c r="F13" i="5" s="1"/>
  <c r="D14" i="5"/>
  <c r="F14" i="5" s="1"/>
  <c r="D17" i="5"/>
  <c r="F17" i="5" s="1"/>
  <c r="D18" i="5"/>
  <c r="F18" i="5" s="1"/>
  <c r="D19" i="5"/>
  <c r="F19" i="5" s="1"/>
  <c r="B20" i="5"/>
  <c r="C20" i="5"/>
  <c r="B22" i="5"/>
  <c r="C22" i="5"/>
  <c r="B24" i="5"/>
  <c r="C24" i="5"/>
  <c r="D25" i="5"/>
  <c r="F25" i="5" s="1"/>
  <c r="D26" i="5"/>
  <c r="F26" i="5" s="1"/>
  <c r="D27" i="5"/>
  <c r="F27" i="5" s="1"/>
  <c r="B28" i="5"/>
  <c r="D29" i="5"/>
  <c r="F29" i="5" s="1"/>
  <c r="D28" i="5" l="1"/>
  <c r="F28" i="5" s="1"/>
  <c r="D22" i="5"/>
  <c r="F22" i="5" s="1"/>
  <c r="C31" i="5"/>
  <c r="C32" i="5" s="1"/>
  <c r="B31" i="5"/>
  <c r="B32" i="5" s="1"/>
  <c r="D20" i="5"/>
  <c r="F20" i="5" s="1"/>
  <c r="F24" i="5"/>
  <c r="F23" i="5"/>
  <c r="D31" i="5" l="1"/>
  <c r="F31" i="5" s="1"/>
  <c r="C34" i="5"/>
  <c r="B34" i="5"/>
  <c r="D32" i="5" l="1"/>
  <c r="F32" i="5" s="1"/>
  <c r="D34" i="5" l="1"/>
</calcChain>
</file>

<file path=xl/sharedStrings.xml><?xml version="1.0" encoding="utf-8"?>
<sst xmlns="http://schemas.openxmlformats.org/spreadsheetml/2006/main" count="40" uniqueCount="40">
  <si>
    <t>区  分</t>
  </si>
  <si>
    <t>男</t>
  </si>
  <si>
    <t>女</t>
  </si>
  <si>
    <t>計</t>
  </si>
  <si>
    <t>現  在</t>
  </si>
  <si>
    <t>増  減</t>
  </si>
  <si>
    <t>Ａ</t>
  </si>
  <si>
    <t>Ｂ</t>
  </si>
  <si>
    <t>Ａ－Ｂ</t>
  </si>
  <si>
    <t>増      減</t>
  </si>
  <si>
    <t>下　  関 　 市</t>
  </si>
  <si>
    <t>宇 　 部 　 市</t>
  </si>
  <si>
    <t>山 　 口 　 市</t>
  </si>
  <si>
    <t>萩 　　     市</t>
  </si>
  <si>
    <t>防 　 府 　 市</t>
  </si>
  <si>
    <t>下　  松 　 市</t>
  </si>
  <si>
    <t>岩 　 国  　市</t>
  </si>
  <si>
    <t>光  　　    市</t>
  </si>
  <si>
    <t>長　  門 　 市</t>
  </si>
  <si>
    <t>柳 　 井 　 市</t>
  </si>
  <si>
    <t>美 　 祢  　市</t>
  </si>
  <si>
    <t>大 島 郡 計</t>
  </si>
  <si>
    <t>和 　 木 　 町</t>
  </si>
  <si>
    <t>玖 珂 郡 計</t>
  </si>
  <si>
    <t>上　  関 　 町</t>
  </si>
  <si>
    <t>田　布　施　町</t>
  </si>
  <si>
    <t>平 　 生  　町</t>
  </si>
  <si>
    <t>阿 　 武 　 町</t>
  </si>
  <si>
    <t>阿 武 郡 計</t>
  </si>
  <si>
    <t>周　　南　　市</t>
    <rPh sb="0" eb="1">
      <t>シュウ</t>
    </rPh>
    <rPh sb="3" eb="4">
      <t>ミナミ</t>
    </rPh>
    <rPh sb="6" eb="7">
      <t>シ</t>
    </rPh>
    <phoneticPr fontId="2"/>
  </si>
  <si>
    <t>山陽小野田市</t>
    <rPh sb="0" eb="1">
      <t>ヤマ</t>
    </rPh>
    <rPh sb="1" eb="2">
      <t>ヨウ</t>
    </rPh>
    <rPh sb="2" eb="5">
      <t>オノダ</t>
    </rPh>
    <rPh sb="5" eb="6">
      <t>シ</t>
    </rPh>
    <phoneticPr fontId="2"/>
  </si>
  <si>
    <t>周 防 大 島 町</t>
    <rPh sb="0" eb="1">
      <t>シュウ</t>
    </rPh>
    <rPh sb="2" eb="3">
      <t>ボウ</t>
    </rPh>
    <rPh sb="4" eb="5">
      <t>ダイ</t>
    </rPh>
    <rPh sb="6" eb="7">
      <t>シマ</t>
    </rPh>
    <rPh sb="8" eb="9">
      <t>マチ</t>
    </rPh>
    <phoneticPr fontId="2"/>
  </si>
  <si>
    <t>熊 毛 郡 計</t>
    <rPh sb="6" eb="7">
      <t>ケイ</t>
    </rPh>
    <phoneticPr fontId="2"/>
  </si>
  <si>
    <t>郡       計</t>
    <rPh sb="0" eb="1">
      <t>グン</t>
    </rPh>
    <phoneticPr fontId="1"/>
  </si>
  <si>
    <t>令和８年２月８日執行山口県知事選挙　選挙人名簿登録者数</t>
    <rPh sb="0" eb="2">
      <t>レイワ</t>
    </rPh>
    <rPh sb="10" eb="15">
      <t>ヤマグチケンチジ</t>
    </rPh>
    <rPh sb="15" eb="17">
      <t>センキョ</t>
    </rPh>
    <rPh sb="18" eb="20">
      <t>センキョ</t>
    </rPh>
    <rPh sb="20" eb="21">
      <t>ニン</t>
    </rPh>
    <rPh sb="21" eb="23">
      <t>メイボ</t>
    </rPh>
    <rPh sb="23" eb="25">
      <t>トウロク</t>
    </rPh>
    <rPh sb="25" eb="26">
      <t>シャ</t>
    </rPh>
    <rPh sb="26" eb="27">
      <t>スウ</t>
    </rPh>
    <phoneticPr fontId="1"/>
  </si>
  <si>
    <t>令和４年１月19日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</si>
  <si>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令和４年１月19日現在</t>
    <phoneticPr fontId="1"/>
  </si>
  <si>
    <t>県       計</t>
    <phoneticPr fontId="1"/>
  </si>
  <si>
    <t>市　　　 計</t>
    <rPh sb="0" eb="1">
      <t>シ</t>
    </rPh>
    <phoneticPr fontId="1"/>
  </si>
  <si>
    <t>令和８年１月２１日現在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</si>
</sst>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1">
    <xf numFmtId="0" fontId="0" fillId="0" borderId="0" xfId="0"/>
    <xf numFmtId="37" fontId="0" fillId="0" borderId="0" xfId="0" applyNumberForma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37" fontId="2" fillId="0" borderId="5" xfId="0" applyNumberFormat="1" applyFont="1" applyBorder="1"/>
    <xf numFmtId="37" fontId="2" fillId="0" borderId="6" xfId="0" applyNumberFormat="1" applyFont="1" applyBorder="1"/>
    <xf numFmtId="0" fontId="2" fillId="0" borderId="2" xfId="0" applyFont="1" applyBorder="1" applyAlignment="1">
      <alignment horizontal="distributed"/>
    </xf>
    <xf numFmtId="0" fontId="3" fillId="0" borderId="0" xfId="0" applyFont="1" applyAlignment="1">
      <alignment vertical="top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7" fontId="2" fillId="0" borderId="5" xfId="0" applyNumberFormat="1" applyFont="1" applyBorder="1" applyProtection="1">
      <protection locked="0"/>
    </xf>
    <xf numFmtId="37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3" fillId="0" borderId="0" xfId="0" applyFont="1"/>
    <xf numFmtId="37" fontId="2" fillId="0" borderId="8" xfId="0" applyNumberFormat="1" applyFont="1" applyBorder="1"/>
    <xf numFmtId="0" fontId="2" fillId="2" borderId="2" xfId="0" applyFont="1" applyFill="1" applyBorder="1" applyAlignment="1">
      <alignment horizontal="center"/>
    </xf>
    <xf numFmtId="37" fontId="2" fillId="2" borderId="5" xfId="0" applyNumberFormat="1" applyFont="1" applyFill="1" applyBorder="1"/>
    <xf numFmtId="37" fontId="2" fillId="3" borderId="5" xfId="0" applyNumberFormat="1" applyFont="1" applyFill="1" applyBorder="1"/>
    <xf numFmtId="37" fontId="2" fillId="3" borderId="7" xfId="0" applyNumberFormat="1" applyFont="1" applyFill="1" applyBorder="1"/>
    <xf numFmtId="37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7" fontId="2" fillId="0" borderId="9" xfId="0" applyNumberFormat="1" applyFont="1" applyBorder="1" applyAlignment="1">
      <alignment horizontal="center"/>
    </xf>
    <xf numFmtId="37" fontId="2" fillId="0" borderId="10" xfId="0" applyNumberFormat="1" applyFont="1" applyBorder="1" applyAlignment="1">
      <alignment horizontal="center"/>
    </xf>
    <xf numFmtId="37" fontId="2" fillId="0" borderId="11" xfId="0" applyNumberFormat="1" applyFont="1" applyBorder="1" applyAlignment="1">
      <alignment horizontal="center"/>
    </xf>
    <xf numFmtId="37" fontId="2" fillId="0" borderId="12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>
    <pageSetUpPr fitToPage="1"/>
  </sheetPr>
  <dimension ref="A1:I35"/>
  <sheetViews>
    <sheetView showGridLines="0" tabSelected="1" zoomScaleNormal="100" workbookViewId="0">
      <selection activeCell="C18" sqref="C18"/>
    </sheetView>
  </sheetViews>
  <sheetFormatPr defaultColWidth="10.7109375" defaultRowHeight="16.5" x14ac:dyDescent="0.25"/>
  <cols>
    <col min="1" max="6" width="15.7109375" customWidth="1"/>
  </cols>
  <sheetData>
    <row r="1" spans="1:9" ht="21" customHeight="1" x14ac:dyDescent="0.25"/>
    <row r="2" spans="1:9" ht="21" customHeight="1" x14ac:dyDescent="0.25">
      <c r="A2" s="2" t="s">
        <v>34</v>
      </c>
      <c r="B2" s="2"/>
      <c r="C2" s="2"/>
      <c r="D2" s="2"/>
      <c r="E2" s="2"/>
      <c r="F2" s="2"/>
    </row>
    <row r="3" spans="1:9" ht="21" customHeight="1" x14ac:dyDescent="0.25">
      <c r="A3" s="3"/>
      <c r="B3" s="3"/>
      <c r="C3" s="17"/>
      <c r="D3" s="3"/>
      <c r="E3" s="3"/>
      <c r="F3" s="18" t="s">
        <v>39</v>
      </c>
    </row>
    <row r="4" spans="1:9" ht="21" customHeight="1" x14ac:dyDescent="0.25">
      <c r="A4" s="4"/>
      <c r="B4" s="4"/>
      <c r="C4" s="4"/>
      <c r="D4" s="4"/>
      <c r="E4" s="25" t="s">
        <v>35</v>
      </c>
      <c r="F4" s="5"/>
    </row>
    <row r="5" spans="1:9" ht="21" customHeight="1" x14ac:dyDescent="0.2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7" t="s">
        <v>5</v>
      </c>
    </row>
    <row r="6" spans="1:9" ht="21" customHeight="1" x14ac:dyDescent="0.25">
      <c r="A6" s="8"/>
      <c r="B6" s="8"/>
      <c r="C6" s="8"/>
      <c r="D6" s="9" t="s">
        <v>6</v>
      </c>
      <c r="E6" s="9" t="s">
        <v>7</v>
      </c>
      <c r="F6" s="15" t="s">
        <v>8</v>
      </c>
    </row>
    <row r="7" spans="1:9" ht="21" customHeight="1" x14ac:dyDescent="0.25">
      <c r="A7" s="6" t="s">
        <v>10</v>
      </c>
      <c r="B7" s="10">
        <v>93864</v>
      </c>
      <c r="C7" s="10">
        <v>110301</v>
      </c>
      <c r="D7" s="23">
        <f t="shared" ref="D7:D14" si="0">SUM(B7:C7)</f>
        <v>204165</v>
      </c>
      <c r="E7" s="16">
        <v>216341</v>
      </c>
      <c r="F7" s="11">
        <f t="shared" ref="F7:F31" si="1">D7-E7</f>
        <v>-12176</v>
      </c>
    </row>
    <row r="8" spans="1:9" ht="21" customHeight="1" x14ac:dyDescent="0.25">
      <c r="A8" s="6" t="s">
        <v>11</v>
      </c>
      <c r="B8" s="10">
        <v>61865</v>
      </c>
      <c r="C8" s="10">
        <v>69278</v>
      </c>
      <c r="D8" s="23">
        <f t="shared" si="0"/>
        <v>131143</v>
      </c>
      <c r="E8" s="16">
        <v>137008</v>
      </c>
      <c r="F8" s="11">
        <f t="shared" si="1"/>
        <v>-5865</v>
      </c>
    </row>
    <row r="9" spans="1:9" ht="21" customHeight="1" x14ac:dyDescent="0.25">
      <c r="A9" s="6" t="s">
        <v>12</v>
      </c>
      <c r="B9" s="10">
        <v>73199</v>
      </c>
      <c r="C9" s="10">
        <v>81808</v>
      </c>
      <c r="D9" s="23">
        <f t="shared" si="0"/>
        <v>155007</v>
      </c>
      <c r="E9" s="16">
        <v>158936</v>
      </c>
      <c r="F9" s="11">
        <f t="shared" si="1"/>
        <v>-3929</v>
      </c>
    </row>
    <row r="10" spans="1:9" ht="21" customHeight="1" x14ac:dyDescent="0.25">
      <c r="A10" s="6" t="s">
        <v>13</v>
      </c>
      <c r="B10" s="10">
        <v>16664</v>
      </c>
      <c r="C10" s="10">
        <v>19484</v>
      </c>
      <c r="D10" s="23">
        <f t="shared" si="0"/>
        <v>36148</v>
      </c>
      <c r="E10" s="16">
        <v>39499</v>
      </c>
      <c r="F10" s="11">
        <f t="shared" si="1"/>
        <v>-3351</v>
      </c>
      <c r="H10" s="1"/>
      <c r="I10" s="1"/>
    </row>
    <row r="11" spans="1:9" ht="21" customHeight="1" x14ac:dyDescent="0.25">
      <c r="A11" s="21" t="s">
        <v>14</v>
      </c>
      <c r="B11" s="10">
        <v>45193</v>
      </c>
      <c r="C11" s="10">
        <v>48258</v>
      </c>
      <c r="D11" s="23">
        <f t="shared" si="0"/>
        <v>93451</v>
      </c>
      <c r="E11" s="16">
        <v>95799</v>
      </c>
      <c r="F11" s="11">
        <f t="shared" si="1"/>
        <v>-2348</v>
      </c>
    </row>
    <row r="12" spans="1:9" ht="21" customHeight="1" x14ac:dyDescent="0.25">
      <c r="A12" s="6" t="s">
        <v>15</v>
      </c>
      <c r="B12" s="10">
        <v>22631</v>
      </c>
      <c r="C12" s="10">
        <v>23894</v>
      </c>
      <c r="D12" s="23">
        <f t="shared" si="0"/>
        <v>46525</v>
      </c>
      <c r="E12" s="16">
        <v>47244</v>
      </c>
      <c r="F12" s="11">
        <f t="shared" si="1"/>
        <v>-719</v>
      </c>
    </row>
    <row r="13" spans="1:9" ht="21" customHeight="1" x14ac:dyDescent="0.25">
      <c r="A13" s="6" t="s">
        <v>16</v>
      </c>
      <c r="B13" s="10">
        <v>49340</v>
      </c>
      <c r="C13" s="10">
        <v>55219</v>
      </c>
      <c r="D13" s="23">
        <f t="shared" si="0"/>
        <v>104559</v>
      </c>
      <c r="E13" s="16">
        <v>111013</v>
      </c>
      <c r="F13" s="11">
        <f t="shared" si="1"/>
        <v>-6454</v>
      </c>
    </row>
    <row r="14" spans="1:9" ht="21" customHeight="1" x14ac:dyDescent="0.25">
      <c r="A14" s="6" t="s">
        <v>17</v>
      </c>
      <c r="B14" s="10">
        <v>19180</v>
      </c>
      <c r="C14" s="10">
        <v>21463</v>
      </c>
      <c r="D14" s="23">
        <f t="shared" si="0"/>
        <v>40643</v>
      </c>
      <c r="E14" s="16">
        <v>42713</v>
      </c>
      <c r="F14" s="11">
        <f t="shared" si="1"/>
        <v>-2070</v>
      </c>
    </row>
    <row r="15" spans="1:9" ht="21" customHeight="1" x14ac:dyDescent="0.25">
      <c r="A15" s="6" t="s">
        <v>18</v>
      </c>
      <c r="B15" s="10">
        <v>11944</v>
      </c>
      <c r="C15" s="10">
        <v>14018</v>
      </c>
      <c r="D15" s="23">
        <f>SUM(B15:C15)</f>
        <v>25962</v>
      </c>
      <c r="E15" s="16">
        <v>28328</v>
      </c>
      <c r="F15" s="11">
        <f t="shared" si="1"/>
        <v>-2366</v>
      </c>
    </row>
    <row r="16" spans="1:9" ht="21" customHeight="1" x14ac:dyDescent="0.25">
      <c r="A16" s="6" t="s">
        <v>19</v>
      </c>
      <c r="B16" s="10">
        <v>11627</v>
      </c>
      <c r="C16" s="10">
        <v>13424</v>
      </c>
      <c r="D16" s="23">
        <f>SUM(B16:C16)</f>
        <v>25051</v>
      </c>
      <c r="E16" s="16">
        <v>26521</v>
      </c>
      <c r="F16" s="11">
        <f t="shared" si="1"/>
        <v>-1470</v>
      </c>
    </row>
    <row r="17" spans="1:6" ht="21" customHeight="1" x14ac:dyDescent="0.25">
      <c r="A17" s="6" t="s">
        <v>20</v>
      </c>
      <c r="B17" s="10">
        <v>8582</v>
      </c>
      <c r="C17" s="10">
        <v>9745</v>
      </c>
      <c r="D17" s="23">
        <f>SUM(B17:C17)</f>
        <v>18327</v>
      </c>
      <c r="E17" s="16">
        <v>20249</v>
      </c>
      <c r="F17" s="11">
        <f t="shared" si="1"/>
        <v>-1922</v>
      </c>
    </row>
    <row r="18" spans="1:6" ht="21" customHeight="1" x14ac:dyDescent="0.25">
      <c r="A18" s="6" t="s">
        <v>29</v>
      </c>
      <c r="B18" s="10">
        <v>54818</v>
      </c>
      <c r="C18" s="10">
        <v>58715</v>
      </c>
      <c r="D18" s="23">
        <f>SUM(B18:C18)</f>
        <v>113533</v>
      </c>
      <c r="E18" s="16">
        <v>118805</v>
      </c>
      <c r="F18" s="11">
        <f t="shared" si="1"/>
        <v>-5272</v>
      </c>
    </row>
    <row r="19" spans="1:6" ht="21" customHeight="1" x14ac:dyDescent="0.25">
      <c r="A19" s="12" t="s">
        <v>30</v>
      </c>
      <c r="B19" s="10">
        <v>23402</v>
      </c>
      <c r="C19" s="10">
        <v>26135</v>
      </c>
      <c r="D19" s="23">
        <f>SUM(B19:C19)</f>
        <v>49537</v>
      </c>
      <c r="E19" s="16">
        <v>51492</v>
      </c>
      <c r="F19" s="11">
        <f t="shared" si="1"/>
        <v>-1955</v>
      </c>
    </row>
    <row r="20" spans="1:6" ht="21" customHeight="1" x14ac:dyDescent="0.25">
      <c r="A20" s="9" t="s">
        <v>38</v>
      </c>
      <c r="B20" s="10">
        <f>SUM(B7:B19)</f>
        <v>492309</v>
      </c>
      <c r="C20" s="10">
        <f>SUM(C7:C19)</f>
        <v>551742</v>
      </c>
      <c r="D20" s="23">
        <f>SUM(D7:D19)</f>
        <v>1044051</v>
      </c>
      <c r="E20" s="10">
        <f>SUM(E7:E19)</f>
        <v>1093948</v>
      </c>
      <c r="F20" s="11">
        <f t="shared" si="1"/>
        <v>-49897</v>
      </c>
    </row>
    <row r="21" spans="1:6" ht="21" customHeight="1" x14ac:dyDescent="0.25">
      <c r="A21" s="6" t="s">
        <v>31</v>
      </c>
      <c r="B21" s="10">
        <v>5548</v>
      </c>
      <c r="C21" s="10">
        <v>6492</v>
      </c>
      <c r="D21" s="23">
        <f>SUM(B21:C21)</f>
        <v>12040</v>
      </c>
      <c r="E21" s="16">
        <v>13492</v>
      </c>
      <c r="F21" s="11">
        <f t="shared" si="1"/>
        <v>-1452</v>
      </c>
    </row>
    <row r="22" spans="1:6" ht="21" customHeight="1" x14ac:dyDescent="0.25">
      <c r="A22" s="9" t="s">
        <v>21</v>
      </c>
      <c r="B22" s="10">
        <f>SUM(B21)</f>
        <v>5548</v>
      </c>
      <c r="C22" s="10">
        <f>SUM(C21)</f>
        <v>6492</v>
      </c>
      <c r="D22" s="23">
        <f>SUM(D21)</f>
        <v>12040</v>
      </c>
      <c r="E22" s="10">
        <f>SUM(E21)</f>
        <v>13492</v>
      </c>
      <c r="F22" s="11">
        <f t="shared" si="1"/>
        <v>-1452</v>
      </c>
    </row>
    <row r="23" spans="1:6" ht="21" customHeight="1" x14ac:dyDescent="0.25">
      <c r="A23" s="6" t="s">
        <v>22</v>
      </c>
      <c r="B23" s="10">
        <v>2226</v>
      </c>
      <c r="C23" s="10">
        <v>2352</v>
      </c>
      <c r="D23" s="23">
        <f>SUM(B23:C23)</f>
        <v>4578</v>
      </c>
      <c r="E23" s="16">
        <v>4869</v>
      </c>
      <c r="F23" s="11">
        <f t="shared" si="1"/>
        <v>-291</v>
      </c>
    </row>
    <row r="24" spans="1:6" ht="21" customHeight="1" x14ac:dyDescent="0.25">
      <c r="A24" s="9" t="s">
        <v>23</v>
      </c>
      <c r="B24" s="10">
        <f>SUM(B23)</f>
        <v>2226</v>
      </c>
      <c r="C24" s="10">
        <f>SUM(C23)</f>
        <v>2352</v>
      </c>
      <c r="D24" s="23">
        <f>SUM(D23)</f>
        <v>4578</v>
      </c>
      <c r="E24" s="10">
        <f>SUM(E23)</f>
        <v>4869</v>
      </c>
      <c r="F24" s="11">
        <f t="shared" si="1"/>
        <v>-291</v>
      </c>
    </row>
    <row r="25" spans="1:6" ht="21" customHeight="1" x14ac:dyDescent="0.25">
      <c r="A25" s="6" t="s">
        <v>24</v>
      </c>
      <c r="B25" s="10">
        <v>936</v>
      </c>
      <c r="C25" s="22">
        <v>1031</v>
      </c>
      <c r="D25" s="23">
        <f t="shared" ref="D25:D30" si="2">SUM(B25:C25)</f>
        <v>1967</v>
      </c>
      <c r="E25" s="16">
        <v>2325</v>
      </c>
      <c r="F25" s="11">
        <f t="shared" si="1"/>
        <v>-358</v>
      </c>
    </row>
    <row r="26" spans="1:6" ht="21" customHeight="1" x14ac:dyDescent="0.25">
      <c r="A26" s="6" t="s">
        <v>25</v>
      </c>
      <c r="B26" s="10">
        <v>5787</v>
      </c>
      <c r="C26" s="10">
        <v>6362</v>
      </c>
      <c r="D26" s="23">
        <f t="shared" si="2"/>
        <v>12149</v>
      </c>
      <c r="E26" s="16">
        <v>12782</v>
      </c>
      <c r="F26" s="11">
        <f t="shared" si="1"/>
        <v>-633</v>
      </c>
    </row>
    <row r="27" spans="1:6" ht="21" customHeight="1" x14ac:dyDescent="0.25">
      <c r="A27" s="6" t="s">
        <v>26</v>
      </c>
      <c r="B27" s="10">
        <v>4371</v>
      </c>
      <c r="C27" s="10">
        <v>4924</v>
      </c>
      <c r="D27" s="23">
        <f t="shared" si="2"/>
        <v>9295</v>
      </c>
      <c r="E27" s="16">
        <v>9954</v>
      </c>
      <c r="F27" s="11">
        <f t="shared" si="1"/>
        <v>-659</v>
      </c>
    </row>
    <row r="28" spans="1:6" ht="21" customHeight="1" x14ac:dyDescent="0.25">
      <c r="A28" s="9" t="s">
        <v>32</v>
      </c>
      <c r="B28" s="10">
        <f>SUM(B25:B27)</f>
        <v>11094</v>
      </c>
      <c r="C28" s="10">
        <f>SUM(C25:C27)</f>
        <v>12317</v>
      </c>
      <c r="D28" s="23">
        <f t="shared" si="2"/>
        <v>23411</v>
      </c>
      <c r="E28" s="10">
        <f>SUM(E25:E27)</f>
        <v>25061</v>
      </c>
      <c r="F28" s="11">
        <f t="shared" si="1"/>
        <v>-1650</v>
      </c>
    </row>
    <row r="29" spans="1:6" ht="21" customHeight="1" x14ac:dyDescent="0.25">
      <c r="A29" s="6" t="s">
        <v>27</v>
      </c>
      <c r="B29" s="10">
        <v>1158</v>
      </c>
      <c r="C29" s="10">
        <v>1404</v>
      </c>
      <c r="D29" s="23">
        <f t="shared" si="2"/>
        <v>2562</v>
      </c>
      <c r="E29" s="16">
        <v>2772</v>
      </c>
      <c r="F29" s="11">
        <f t="shared" si="1"/>
        <v>-210</v>
      </c>
    </row>
    <row r="30" spans="1:6" ht="21" customHeight="1" x14ac:dyDescent="0.25">
      <c r="A30" s="9" t="s">
        <v>28</v>
      </c>
      <c r="B30" s="10">
        <f>SUM(B29)</f>
        <v>1158</v>
      </c>
      <c r="C30" s="10">
        <f>SUM(C29)</f>
        <v>1404</v>
      </c>
      <c r="D30" s="23">
        <f t="shared" si="2"/>
        <v>2562</v>
      </c>
      <c r="E30" s="10">
        <f>SUM(E29)</f>
        <v>2772</v>
      </c>
      <c r="F30" s="11">
        <f t="shared" si="1"/>
        <v>-210</v>
      </c>
    </row>
    <row r="31" spans="1:6" ht="21" customHeight="1" x14ac:dyDescent="0.25">
      <c r="A31" s="9" t="s">
        <v>33</v>
      </c>
      <c r="B31" s="10">
        <f>B22+B24+B28+B30</f>
        <v>20026</v>
      </c>
      <c r="C31" s="10">
        <f>C22+C24+C28+C30</f>
        <v>22565</v>
      </c>
      <c r="D31" s="23">
        <f>D22+D24+D28+D30</f>
        <v>42591</v>
      </c>
      <c r="E31" s="10">
        <f>E22+E24+E28+E30</f>
        <v>46194</v>
      </c>
      <c r="F31" s="11">
        <f t="shared" si="1"/>
        <v>-3603</v>
      </c>
    </row>
    <row r="32" spans="1:6" ht="21" customHeight="1" x14ac:dyDescent="0.25">
      <c r="A32" s="9" t="s">
        <v>37</v>
      </c>
      <c r="B32" s="10">
        <f>B20+B31</f>
        <v>512335</v>
      </c>
      <c r="C32" s="10">
        <f>C20+C31</f>
        <v>574307</v>
      </c>
      <c r="D32" s="23">
        <f>D20+D31</f>
        <v>1086642</v>
      </c>
      <c r="E32" s="10">
        <f>E20+E22+E24+E28+E30</f>
        <v>1140142</v>
      </c>
      <c r="F32" s="11">
        <f>D32-E32</f>
        <v>-53500</v>
      </c>
    </row>
    <row r="33" spans="1:6" ht="21" customHeight="1" x14ac:dyDescent="0.25">
      <c r="A33" s="26" t="s">
        <v>36</v>
      </c>
      <c r="B33" s="16">
        <v>535977</v>
      </c>
      <c r="C33" s="16">
        <v>604165</v>
      </c>
      <c r="D33" s="23">
        <f>B33+C33</f>
        <v>1140142</v>
      </c>
      <c r="E33" s="27"/>
      <c r="F33" s="28"/>
    </row>
    <row r="34" spans="1:6" ht="21" customHeight="1" x14ac:dyDescent="0.25">
      <c r="A34" s="14" t="s">
        <v>9</v>
      </c>
      <c r="B34" s="20">
        <f>B32-B33</f>
        <v>-23642</v>
      </c>
      <c r="C34" s="20">
        <f>C32-C33</f>
        <v>-29858</v>
      </c>
      <c r="D34" s="24">
        <f>D32-D33</f>
        <v>-53500</v>
      </c>
      <c r="E34" s="29"/>
      <c r="F34" s="30"/>
    </row>
    <row r="35" spans="1:6" ht="21" customHeight="1" x14ac:dyDescent="0.25">
      <c r="A35" s="13"/>
      <c r="B35" s="13"/>
      <c r="C35" s="19"/>
      <c r="D35" s="19"/>
      <c r="E35" s="19"/>
      <c r="F35" s="19"/>
    </row>
  </sheetData>
  <dataConsolidate/>
  <mergeCells count="1">
    <mergeCell ref="E33:F34"/>
  </mergeCells>
  <phoneticPr fontId="1"/>
  <pageMargins left="1.1811023622047245" right="0.78740157480314965" top="0.98425196850393704" bottom="0.98425196850393704" header="0.51181102362204722" footer="0.51181102362204722"/>
  <pageSetup paperSize="9" scale="67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選挙人名簿</vt:lpstr>
      <vt:lpstr>選挙人名簿!Print_Area</vt:lpstr>
      <vt:lpstr>選挙人名簿!Print_Area_MI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県庁市町村課</dc:creator>
  <cp:lastModifiedBy>三上　晶平</cp:lastModifiedBy>
  <cp:lastPrinted>2026-01-21T02:28:17Z</cp:lastPrinted>
  <dcterms:created xsi:type="dcterms:W3CDTF">2001-05-22T00:51:21Z</dcterms:created>
  <dcterms:modified xsi:type="dcterms:W3CDTF">2026-01-21T05:13:02Z</dcterms:modified>
</cp:coreProperties>
</file>