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8_事業（補助金・委託）\（R7.11補正）サービス継続支援事業\08_周知\02_募集開始\様式\"/>
    </mc:Choice>
  </mc:AlternateContent>
  <xr:revisionPtr revIDLastSave="0" documentId="13_ncr:1_{FE64B777-64FB-45D7-8248-744FB9C77B30}" xr6:coauthVersionLast="47" xr6:coauthVersionMax="47" xr10:uidLastSave="{00000000-0000-0000-0000-000000000000}"/>
  <bookViews>
    <workbookView xWindow="28680" yWindow="-120" windowWidth="29040" windowHeight="15720" firstSheet="1" activeTab="1" xr2:uid="{00000000-000D-0000-FFFF-FFFF00000000}"/>
  </bookViews>
  <sheets>
    <sheet name="(はじめにお読み下さい)申請書の使い方" sheetId="30" state="hidden" r:id="rId1"/>
    <sheet name="(はじめにお読み下さい)報告書の使い方 " sheetId="32" r:id="rId2"/>
    <sheet name="個票1" sheetId="19" r:id="rId3"/>
    <sheet name="個票２" sheetId="33" r:id="rId4"/>
    <sheet name="個票３" sheetId="34" r:id="rId5"/>
    <sheet name="個票４" sheetId="35" r:id="rId6"/>
    <sheet name="個票５" sheetId="36" r:id="rId7"/>
    <sheet name="清算額一覧" sheetId="29" r:id="rId8"/>
    <sheet name="報告書" sheetId="20" r:id="rId9"/>
    <sheet name="単価表" sheetId="28" state="hidden" r:id="rId10"/>
    <sheet name="リスト" sheetId="31" state="hidden" r:id="rId11"/>
  </sheets>
  <definedNames>
    <definedName name="_xlnm.Print_Area" localSheetId="2">個票1!$A$1:$AM$42</definedName>
    <definedName name="_xlnm.Print_Area" localSheetId="3">個票２!$A$1:$AM$42</definedName>
    <definedName name="_xlnm.Print_Area" localSheetId="4">個票３!$A$1:$AM$42</definedName>
    <definedName name="_xlnm.Print_Area" localSheetId="5">個票４!$A$1:$AM$42</definedName>
    <definedName name="_xlnm.Print_Area" localSheetId="6">個票５!$A$1:$AM$42</definedName>
    <definedName name="_xlnm.Print_Area" localSheetId="7">清算額一覧!$A$1:$I$22</definedName>
    <definedName name="_xlnm.Print_Area" localSheetId="9">単価表!$A$1:$K$103</definedName>
    <definedName name="_xlnm.Print_Area" localSheetId="8">報告書!$A$1:$AM$38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36" l="1"/>
  <c r="H30" i="36"/>
  <c r="AD21" i="36" s="1"/>
  <c r="AI21" i="36" s="1"/>
  <c r="H39" i="35"/>
  <c r="H30" i="35"/>
  <c r="AD21" i="35"/>
  <c r="AI21" i="35" s="1"/>
  <c r="H39" i="34"/>
  <c r="H30" i="34"/>
  <c r="AD21" i="34"/>
  <c r="AI21" i="34" s="1"/>
  <c r="B18" i="29"/>
  <c r="H39" i="33" l="1"/>
  <c r="H30" i="33"/>
  <c r="AD21" i="33" l="1"/>
  <c r="AI21" i="33" s="1"/>
  <c r="H30" i="19"/>
  <c r="H39" i="19"/>
  <c r="A8" i="32"/>
  <c r="A6" i="29" l="1"/>
  <c r="A7" i="29"/>
  <c r="A8" i="29"/>
  <c r="A9" i="29"/>
  <c r="A10" i="29"/>
  <c r="A11" i="29"/>
  <c r="A12" i="29"/>
  <c r="A13" i="29"/>
  <c r="A14" i="29"/>
  <c r="A15" i="29"/>
  <c r="A16" i="29"/>
  <c r="A17" i="29"/>
  <c r="A18" i="29"/>
  <c r="A5" i="29"/>
  <c r="F4" i="29"/>
  <c r="D4" i="29"/>
  <c r="C4" i="29"/>
  <c r="E4" i="29"/>
  <c r="G4" i="29"/>
  <c r="B4" i="29"/>
  <c r="AD21" i="19" l="1"/>
  <c r="H4" i="29"/>
  <c r="AI21" i="19" l="1"/>
  <c r="I4" i="29"/>
  <c r="A6" i="30" l="1"/>
  <c r="A7" i="30" s="1"/>
  <c r="A8" i="30" s="1"/>
  <c r="A9" i="30" s="1"/>
  <c r="A10" i="30" s="1"/>
  <c r="A11" i="30" s="1"/>
  <c r="A12" i="30" s="1"/>
  <c r="A13" i="30" s="1"/>
  <c r="B6" i="29"/>
  <c r="F8" i="29"/>
  <c r="H15" i="29"/>
  <c r="D8" i="29"/>
  <c r="C12" i="29"/>
  <c r="I12" i="29"/>
  <c r="G6" i="29"/>
  <c r="H8" i="29"/>
  <c r="I7" i="29"/>
  <c r="G7" i="29"/>
  <c r="G8" i="29"/>
  <c r="I11" i="29"/>
  <c r="G13" i="29"/>
  <c r="F11" i="29"/>
  <c r="D5" i="29"/>
  <c r="E12" i="29"/>
  <c r="I9" i="29"/>
  <c r="F16" i="29"/>
  <c r="F15" i="29"/>
  <c r="C6" i="29"/>
  <c r="C13" i="29"/>
  <c r="C7" i="29"/>
  <c r="H10" i="29"/>
  <c r="D16" i="29"/>
  <c r="I6" i="29"/>
  <c r="B5" i="29"/>
  <c r="H13" i="29"/>
  <c r="B7" i="29"/>
  <c r="E14" i="29"/>
  <c r="G9" i="29"/>
  <c r="C17" i="29"/>
  <c r="E10" i="29"/>
  <c r="G17" i="29"/>
  <c r="H11" i="29"/>
  <c r="B14" i="29"/>
  <c r="I10" i="29"/>
  <c r="C11" i="29"/>
  <c r="H6" i="29"/>
  <c r="D11" i="29"/>
  <c r="I15" i="29"/>
  <c r="G16" i="29"/>
  <c r="H5" i="29"/>
  <c r="B10" i="29"/>
  <c r="B11" i="29"/>
  <c r="B12" i="29"/>
  <c r="F10" i="29"/>
  <c r="F6" i="29"/>
  <c r="F17" i="29"/>
  <c r="H9" i="29"/>
  <c r="D13" i="29"/>
  <c r="E11" i="29"/>
  <c r="I14" i="29"/>
  <c r="F7" i="29"/>
  <c r="D14" i="29"/>
  <c r="B13" i="29"/>
  <c r="E17" i="29"/>
  <c r="B9" i="29"/>
  <c r="I16" i="29"/>
  <c r="G15" i="29"/>
  <c r="F18" i="29"/>
  <c r="B8" i="29"/>
  <c r="E18" i="29"/>
  <c r="C9" i="29"/>
  <c r="I5" i="29"/>
  <c r="G5" i="29"/>
  <c r="F9" i="29"/>
  <c r="C8" i="29"/>
  <c r="G12" i="29"/>
  <c r="H17" i="29"/>
  <c r="B15" i="29"/>
  <c r="C18" i="29"/>
  <c r="I8" i="29"/>
  <c r="H18" i="29"/>
  <c r="D18" i="29"/>
  <c r="E8" i="29"/>
  <c r="C16" i="29"/>
  <c r="C15" i="29"/>
  <c r="G10" i="29"/>
  <c r="C5" i="29"/>
  <c r="H12" i="29"/>
  <c r="H16" i="29"/>
  <c r="E5" i="29"/>
  <c r="F12" i="29"/>
  <c r="F5" i="29"/>
  <c r="D12" i="29"/>
  <c r="D7" i="29"/>
  <c r="B16" i="29"/>
  <c r="E9" i="29"/>
  <c r="I17" i="29"/>
  <c r="D15" i="29"/>
  <c r="D10" i="29"/>
  <c r="F14" i="29"/>
  <c r="F13" i="29"/>
  <c r="B17" i="29"/>
  <c r="C10" i="29"/>
  <c r="E16" i="29"/>
  <c r="E13" i="29"/>
  <c r="D9" i="29"/>
  <c r="E15" i="29"/>
  <c r="D17" i="29"/>
  <c r="D6" i="29"/>
  <c r="I18" i="29"/>
  <c r="H14" i="29"/>
  <c r="C14" i="29"/>
  <c r="G14" i="29"/>
  <c r="G11" i="29"/>
  <c r="H7" i="29"/>
  <c r="E6" i="29"/>
  <c r="G18" i="29"/>
  <c r="I13" i="29"/>
  <c r="E7" i="29"/>
  <c r="H19" i="29" l="1"/>
  <c r="K18" i="20" s="1"/>
  <c r="G19" i="29"/>
  <c r="K17" i="20" s="1"/>
  <c r="I19" i="29"/>
  <c r="K1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85B14D8E-3490-4BC2-A413-FF42C1D7BF12}">
      <text>
        <r>
          <rPr>
            <b/>
            <sz val="9"/>
            <color indexed="81"/>
            <rFont val="MS P ゴシック"/>
            <family val="3"/>
            <charset val="128"/>
          </rPr>
          <t xml:space="preserve">「交付決定額」：
</t>
        </r>
        <r>
          <rPr>
            <sz val="9"/>
            <color indexed="81"/>
            <rFont val="MS P ゴシック"/>
            <family val="3"/>
            <charset val="128"/>
          </rPr>
          <t>県から送付された交付決定通知書の額をご記入ください。</t>
        </r>
      </text>
    </comment>
    <comment ref="AV20" authorId="0" shapeId="0" xr:uid="{56FDF523-5528-443C-B015-D92798D9EAB5}">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A7590FBB-AD2A-4B6D-80DD-F15E71410ED4}">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DCA2406A-9FA4-4C3F-92E8-1F8D1F8A4688}">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73A95B50-47AA-4AF6-896D-7DBCE164D0FB}">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A333C6D4-1684-4DBF-8268-3BD73979CDFA}">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14B79414-844E-44E9-85B3-4F990843E139}">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3627101B-F90B-4B3D-B703-A0E80D5A49A8}">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D99D1314-7728-4391-BB92-E0B4335ECCE3}">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BF5D5686-97C7-4418-92EA-E338637E12E9}">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894DA0B6-05EC-47BC-9BF1-4FDD975631F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FB85E4B7-326E-4D55-ADDB-3EE45FC77591}">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87B7BE7C-DD7B-4A45-B6FD-113DBB5BE455}">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4D62A0E5-8399-4733-A3D6-089C1C2CC638}">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376E72D5-36DD-4447-BBA8-E3E328E14B0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40B64576-4EF5-4695-8231-36D9D00D20B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D84E088C-C4E9-47B3-A5CB-C81B295BF51C}">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66E44241-AFC7-4378-82D8-6F5BB4C320D9}">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CBB70183-FC32-488C-A486-46BC903D4007}">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C5FA0044-06CA-43B0-B7A1-60DAF9A6E022}">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M7" authorId="0" shapeId="0" xr:uid="{FA28A1EF-032E-4CDC-B99D-DE979543340F}">
      <text>
        <r>
          <rPr>
            <b/>
            <sz val="9"/>
            <color indexed="81"/>
            <rFont val="MS P ゴシック"/>
            <family val="3"/>
            <charset val="128"/>
          </rPr>
          <t xml:space="preserve">
</t>
        </r>
        <r>
          <rPr>
            <sz val="9"/>
            <color indexed="81"/>
            <rFont val="MS P ゴシック"/>
            <family val="3"/>
            <charset val="128"/>
          </rPr>
          <t>交付申請時のデータを貼り付ける等により、入力してください。</t>
        </r>
      </text>
    </comment>
  </commentList>
</comments>
</file>

<file path=xl/sharedStrings.xml><?xml version="1.0" encoding="utf-8"?>
<sst xmlns="http://schemas.openxmlformats.org/spreadsheetml/2006/main" count="626" uniqueCount="262">
  <si>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</si>
  <si>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</si>
  <si>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</si>
  <si>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</si>
  <si>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</si>
  <si>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</si>
  <si>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</si>
  <si>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5"/>
  </si>
  <si>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5"/>
  </si>
  <si>
    <t>　　令和</t>
    <rPh sb="2" eb="4">
      <t>レイワ</t>
    </rPh>
    <phoneticPr fontId="5"/>
  </si>
  <si>
    <t>年</t>
    <rPh sb="0" eb="1">
      <t>ネン</t>
    </rPh>
    <phoneticPr fontId="5"/>
  </si>
  <si>
    <t>月</t>
    <rPh sb="0" eb="1">
      <t>ゲツ</t>
    </rPh>
    <phoneticPr fontId="5"/>
  </si>
  <si>
    <t>日</t>
    <rPh sb="0" eb="1">
      <t>ニチ</t>
    </rPh>
    <phoneticPr fontId="5"/>
  </si>
  <si>
    <t>千円</t>
    <rPh sb="0" eb="2">
      <t>センエン</t>
    </rPh>
    <phoneticPr fontId="5"/>
  </si>
  <si>
    <t>（添付書類）</t>
    <rPh sb="1" eb="3">
      <t>テンプ</t>
    </rPh>
    <rPh sb="3" eb="5">
      <t>ショルイ</t>
    </rPh>
    <phoneticPr fontId="5"/>
  </si>
  <si>
    <t>（事業所単位）（様式２）</t>
    <rPh sb="8" eb="10">
      <t>ヨウシキ</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</si>
  <si>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</si>
  <si>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</si>
  <si>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</si>
  <si>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</si>
  <si>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</si>
  <si>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</si>
  <si>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</si>
  <si>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</si>
  <si>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</si>
  <si>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</si>
  <si>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合計</t>
    <rPh sb="0" eb="2">
      <t>ゴウケイ</t>
    </rPh>
    <phoneticPr fontId="5"/>
  </si>
  <si>
    <t>　</t>
    <phoneticPr fontId="5"/>
  </si>
  <si>
    <t>（様式２）</t>
    <rPh sb="1" eb="3">
      <t>ヨウシキ</t>
    </rPh>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</si>
  <si>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</si>
  <si>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</si>
  <si>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</si>
  <si>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</si>
  <si>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</si>
  <si>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</si>
  <si>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</si>
  <si>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</si>
  <si>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</si>
  <si>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用途・品目・数量等</t>
    <rPh sb="0" eb="2">
      <t>ヨウト</t>
    </rPh>
    <rPh sb="3" eb="5">
      <t>ヒンモク</t>
    </rPh>
    <rPh sb="6" eb="8">
      <t>スウリョウ</t>
    </rPh>
    <rPh sb="8" eb="9">
      <t>トウ</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</si>
  <si>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</si>
  <si>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</si>
  <si>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</si>
  <si>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</si>
  <si>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</si>
  <si>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</si>
  <si>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</si>
  <si>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</si>
  <si>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</si>
  <si>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</si>
  <si>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</si>
  <si>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</si>
  <si>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</si>
  <si>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</si>
  <si>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</si>
  <si>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</si>
  <si>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</si>
  <si>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</si>
  <si>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</si>
  <si>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</si>
  <si>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</si>
  <si>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</si>
  <si>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</si>
  <si>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</si>
  <si>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</si>
  <si>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</si>
  <si>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</si>
  <si>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</si>
  <si>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</si>
  <si>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</si>
  <si>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</si>
  <si>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</si>
  <si>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</si>
  <si>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</si>
  <si>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</si>
  <si>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</si>
  <si>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</si>
  <si>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</si>
  <si>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</si>
  <si>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</si>
  <si>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</si>
  <si>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</si>
  <si>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</si>
  <si>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</si>
  <si>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</si>
  <si>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</si>
  <si>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</si>
  <si>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</si>
  <si>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</si>
  <si>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</si>
  <si>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</si>
  <si>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</si>
  <si>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</si>
  <si>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</si>
  <si>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</si>
  <si>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</si>
  <si>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</si>
  <si>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</si>
  <si>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</si>
  <si>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</si>
  <si>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</si>
  <si>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</si>
  <si>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</si>
  <si>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</si>
  <si>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</si>
  <si>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</si>
  <si>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</si>
  <si>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</si>
  <si>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</si>
  <si>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</si>
  <si>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</si>
  <si>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</si>
  <si>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</si>
  <si>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</si>
  <si>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</si>
  <si>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</si>
  <si>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</si>
  <si>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</si>
  <si>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</si>
  <si>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</si>
  <si>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</si>
  <si>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</si>
  <si>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</si>
  <si>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</si>
  <si>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</si>
  <si>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</si>
  <si>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</si>
  <si>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</si>
  <si>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</si>
  <si>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</si>
  <si>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</si>
  <si>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</si>
  <si>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</si>
  <si>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</si>
  <si>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</si>
  <si>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</si>
  <si>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</si>
  <si>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</si>
  <si>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</si>
  <si>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</si>
  <si>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</si>
  <si>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</si>
  <si>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</si>
  <si>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</si>
  <si>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</si>
  <si>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</si>
  <si>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</si>
  <si>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</si>
  <si>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</si>
  <si>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</si>
  <si>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</si>
  <si>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</si>
  <si>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</si>
  <si>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</si>
  <si>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</si>
  <si>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</si>
  <si>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</si>
  <si>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</si>
  <si>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</si>
  <si>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</si>
  <si>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</si>
  <si>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</si>
  <si>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</si>
  <si>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</si>
  <si>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</si>
  <si>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</si>
  <si>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</si>
  <si>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</si>
  <si>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</si>
  <si>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</si>
  <si>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</si>
  <si>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</si>
  <si>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</si>
  <si>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</si>
  <si>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</si>
  <si>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</si>
  <si>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</si>
  <si>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</si>
  <si>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</si>
  <si>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</si>
  <si>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</si>
  <si>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</si>
  <si>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</si>
  <si>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</si>
  <si>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</si>
  <si>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</si>
  <si>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</si>
  <si>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</si>
  <si>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</si>
  <si>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</si>
  <si>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</si>
  <si>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</si>
  <si>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</si>
  <si>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</si>
  <si>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</si>
  <si>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</si>
  <si>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</si>
  <si>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</si>
  <si>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</si>
  <si>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</si>
  <si>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</si>
  <si>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</si>
  <si>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</si>
  <si>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</si>
  <si>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</si>
  <si>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</si>
  <si>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</si>
  <si>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</si>
  <si>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</si>
  <si>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本Excelを各事業所に配布し、以下の様式への記入を依頼
・様式２（個票）</t>
    <rPh sb="16" eb="18">
      <t>イカ</t>
    </rPh>
    <rPh sb="19" eb="21">
      <t>ヨウシキ</t>
    </rPh>
    <rPh sb="23" eb="25">
      <t>キニュウ</t>
    </rPh>
    <rPh sb="26" eb="28">
      <t>イライ</t>
    </rPh>
    <phoneticPr fontId="5"/>
  </si>
  <si>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5"/>
  </si>
  <si>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5"/>
  </si>
  <si>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5"/>
  </si>
  <si>
    <t>都道府県等内で必要な作業を行い、事業者に補助金を交付</t>
    <rPh sb="20" eb="22">
      <t>ホジョ</t>
    </rPh>
    <phoneticPr fontId="5"/>
  </si>
  <si>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5"/>
  </si>
  <si>
    <t>１　事業所・施設別清算額一覧（様式１）</t>
    <rPh sb="9" eb="11">
      <t>セイサン</t>
    </rPh>
    <rPh sb="15" eb="17">
      <t>ヨウシキ</t>
    </rPh>
    <phoneticPr fontId="5"/>
  </si>
  <si>
    <t>【報告内容に関する問い合わせ先】</t>
    <rPh sb="1" eb="3">
      <t>ホウコク</t>
    </rPh>
    <rPh sb="3" eb="5">
      <t>ナイヨウ</t>
    </rPh>
    <rPh sb="6" eb="7">
      <t>カン</t>
    </rPh>
    <rPh sb="9" eb="10">
      <t>ト</t>
    </rPh>
    <rPh sb="11" eb="12">
      <t>ア</t>
    </rPh>
    <rPh sb="14" eb="15">
      <t>サキ</t>
    </rPh>
    <phoneticPr fontId="5"/>
  </si>
  <si>
    <t xml:space="preserve"> 報告法人住所</t>
    <rPh sb="1" eb="3">
      <t>ホウコク</t>
    </rPh>
    <rPh sb="3" eb="5">
      <t>ホウジン</t>
    </rPh>
    <rPh sb="5" eb="7">
      <t>ジュウショ</t>
    </rPh>
    <phoneticPr fontId="5"/>
  </si>
  <si>
    <t>（様式１）事業所・施設別清算額一覧</t>
    <rPh sb="1" eb="3">
      <t>ヨウシキ</t>
    </rPh>
    <rPh sb="5" eb="8">
      <t>ジギョウショ</t>
    </rPh>
    <rPh sb="9" eb="11">
      <t>シセツ</t>
    </rPh>
    <rPh sb="11" eb="12">
      <t>ベツ</t>
    </rPh>
    <rPh sb="12" eb="14">
      <t>セイサン</t>
    </rPh>
    <rPh sb="14" eb="15">
      <t>ガク</t>
    </rPh>
    <rPh sb="15" eb="17">
      <t>イチラン</t>
    </rPh>
    <phoneticPr fontId="5"/>
  </si>
  <si>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5"/>
  </si>
  <si>
    <t>交付決定額</t>
    <rPh sb="0" eb="2">
      <t>コウフ</t>
    </rPh>
    <rPh sb="2" eb="4">
      <t>ケッテイ</t>
    </rPh>
    <rPh sb="4" eb="5">
      <t>ガク</t>
    </rPh>
    <phoneticPr fontId="5"/>
  </si>
  <si>
    <t>差引額</t>
    <rPh sb="0" eb="1">
      <t>サ</t>
    </rPh>
    <rPh sb="1" eb="2">
      <t>ヒ</t>
    </rPh>
    <rPh sb="2" eb="3">
      <t>ガク</t>
    </rPh>
    <phoneticPr fontId="5"/>
  </si>
  <si>
    <t>領収書、レシート等の根拠資料は事業所において適切に保管している。</t>
    <rPh sb="10" eb="12">
      <t>コンキョ</t>
    </rPh>
    <rPh sb="12" eb="14">
      <t>シリョウ</t>
    </rPh>
    <rPh sb="17" eb="18">
      <t>ショ</t>
    </rPh>
    <phoneticPr fontId="5"/>
  </si>
  <si>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5"/>
  </si>
  <si>
    <t>　　交付決定額　：　</t>
    <rPh sb="1" eb="2">
      <t>ガク</t>
    </rPh>
    <rPh sb="2" eb="4">
      <t>コウフ</t>
    </rPh>
    <rPh sb="4" eb="6">
      <t>ケッテイ</t>
    </rPh>
    <phoneticPr fontId="5"/>
  </si>
  <si>
    <t>報告にあたっての確認事項</t>
    <rPh sb="0" eb="2">
      <t>ホウコク</t>
    </rPh>
    <rPh sb="8" eb="10">
      <t>カクニン</t>
    </rPh>
    <rPh sb="10" eb="12">
      <t>ジコウ</t>
    </rPh>
    <phoneticPr fontId="5"/>
  </si>
  <si>
    <t>支出済額</t>
    <rPh sb="0" eb="2">
      <t>シシュツ</t>
    </rPh>
    <rPh sb="2" eb="3">
      <t>ズ</t>
    </rPh>
    <phoneticPr fontId="5"/>
  </si>
  <si>
    <t>交付決定額（千円）</t>
    <rPh sb="0" eb="2">
      <t>コウフ</t>
    </rPh>
    <rPh sb="2" eb="4">
      <t>ケッテイ</t>
    </rPh>
    <rPh sb="4" eb="5">
      <t>ガク</t>
    </rPh>
    <rPh sb="6" eb="8">
      <t>センエン</t>
    </rPh>
    <phoneticPr fontId="5"/>
  </si>
  <si>
    <t>差引額（千円）</t>
    <rPh sb="0" eb="2">
      <t>サシヒキ</t>
    </rPh>
    <rPh sb="2" eb="3">
      <t>ガク</t>
    </rPh>
    <rPh sb="4" eb="6">
      <t>センエン</t>
    </rPh>
    <phoneticPr fontId="5"/>
  </si>
  <si>
    <t>　　返　還　額　：　</t>
    <rPh sb="2" eb="3">
      <t>ヘン</t>
    </rPh>
    <rPh sb="4" eb="5">
      <t>カン</t>
    </rPh>
    <rPh sb="6" eb="7">
      <t>ガク</t>
    </rPh>
    <phoneticPr fontId="5"/>
  </si>
  <si>
    <t>　　実　績　額　：　</t>
    <rPh sb="2" eb="3">
      <t>ジツ</t>
    </rPh>
    <rPh sb="4" eb="5">
      <t>イサオ</t>
    </rPh>
    <rPh sb="6" eb="7">
      <t>ガク</t>
    </rPh>
    <phoneticPr fontId="5"/>
  </si>
  <si>
    <t>実績額（千円）</t>
    <rPh sb="0" eb="2">
      <t>ジッセキ</t>
    </rPh>
    <rPh sb="2" eb="3">
      <t>ガク</t>
    </rPh>
    <rPh sb="4" eb="6">
      <t>センエン</t>
    </rPh>
    <phoneticPr fontId="5"/>
  </si>
  <si>
    <t>実績額</t>
    <rPh sb="0" eb="2">
      <t>ジッセキ</t>
    </rPh>
    <rPh sb="2" eb="3">
      <t>ガク</t>
    </rPh>
    <phoneticPr fontId="5"/>
  </si>
  <si>
    <t>支出済額（円）
（税抜き</t>
    <rPh sb="0" eb="2">
      <t>シシュツ</t>
    </rPh>
    <rPh sb="2" eb="3">
      <t>ズミ</t>
    </rPh>
    <rPh sb="3" eb="4">
      <t>ガク</t>
    </rPh>
    <rPh sb="5" eb="6">
      <t>エン</t>
    </rPh>
    <rPh sb="9" eb="10">
      <t>ゼイ</t>
    </rPh>
    <rPh sb="10" eb="11">
      <t>ヌ</t>
    </rPh>
    <phoneticPr fontId="5"/>
  </si>
  <si>
    <t>（注）行が不足する場合には、「本報告書の使い方」に従って、行を追加すること。列の挿入は行わないこと。</t>
    <rPh sb="1" eb="2">
      <t>チュウ</t>
    </rPh>
    <rPh sb="15" eb="16">
      <t>ホン</t>
    </rPh>
    <rPh sb="16" eb="19">
      <t>ホウコクショ</t>
    </rPh>
    <rPh sb="20" eb="21">
      <t>ツカ</t>
    </rPh>
    <rPh sb="22" eb="23">
      <t>カタ</t>
    </rPh>
    <rPh sb="25" eb="26">
      <t>シタガ</t>
    </rPh>
    <phoneticPr fontId="5"/>
  </si>
  <si>
    <t>○訪問系サービス事業所、通所系サービス事業所</t>
    <rPh sb="1" eb="3">
      <t>ホウモン</t>
    </rPh>
    <rPh sb="3" eb="4">
      <t>ケイ</t>
    </rPh>
    <rPh sb="8" eb="11">
      <t>ジギョウショ</t>
    </rPh>
    <rPh sb="12" eb="14">
      <t>ツウショ</t>
    </rPh>
    <rPh sb="14" eb="15">
      <t>ケイ</t>
    </rPh>
    <rPh sb="19" eb="22">
      <t>ジギョウショ</t>
    </rPh>
    <phoneticPr fontId="5"/>
  </si>
  <si>
    <t>燃料費、有料道路通行料当の移動に伴い必要となる経費</t>
    <rPh sb="0" eb="3">
      <t>ネンリョウヒ</t>
    </rPh>
    <rPh sb="4" eb="6">
      <t>ユウリョウ</t>
    </rPh>
    <rPh sb="6" eb="8">
      <t>ドウロ</t>
    </rPh>
    <rPh sb="8" eb="11">
      <t>ツウコウリョウ</t>
    </rPh>
    <rPh sb="11" eb="12">
      <t>トウ</t>
    </rPh>
    <rPh sb="13" eb="15">
      <t>イドウ</t>
    </rPh>
    <rPh sb="16" eb="17">
      <t>トモナ</t>
    </rPh>
    <rPh sb="18" eb="20">
      <t>ヒツヨウ</t>
    </rPh>
    <rPh sb="23" eb="25">
      <t>ケイヒ</t>
    </rPh>
    <phoneticPr fontId="5"/>
  </si>
  <si>
    <t>ネッククーラー（ヒーター）等の猛暑対策用品・雪害対策用品</t>
    <rPh sb="13" eb="14">
      <t>トウ</t>
    </rPh>
    <rPh sb="15" eb="17">
      <t>モウショ</t>
    </rPh>
    <rPh sb="17" eb="19">
      <t>タイサク</t>
    </rPh>
    <rPh sb="19" eb="21">
      <t>ヨウヒン</t>
    </rPh>
    <rPh sb="22" eb="24">
      <t>セツガイ</t>
    </rPh>
    <rPh sb="24" eb="26">
      <t>タイサク</t>
    </rPh>
    <rPh sb="26" eb="28">
      <t>ヨウヒン</t>
    </rPh>
    <phoneticPr fontId="5"/>
  </si>
  <si>
    <t>費目</t>
    <rPh sb="0" eb="2">
      <t>ヒモク</t>
    </rPh>
    <phoneticPr fontId="5"/>
  </si>
  <si>
    <t>燃料費等の入居者等の生活環境改善、職員の負担軽減・勤務環境改善に必要となる経費</t>
    <rPh sb="0" eb="3">
      <t>ネンリョウヒ</t>
    </rPh>
    <rPh sb="3" eb="4">
      <t>トウ</t>
    </rPh>
    <rPh sb="5" eb="8">
      <t>ニュウキョシャ</t>
    </rPh>
    <rPh sb="8" eb="9">
      <t>トウ</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5"/>
  </si>
  <si>
    <t>業務用スポットクーラー（ヒーター）等の居室や浴室等における温度管理、湿度管理に必要な設備・物品等の購入経費等</t>
    <rPh sb="0" eb="3">
      <t>ギョウムヨウ</t>
    </rPh>
    <rPh sb="17" eb="18">
      <t>トウ</t>
    </rPh>
    <rPh sb="19" eb="21">
      <t>キョシツ</t>
    </rPh>
    <rPh sb="22" eb="24">
      <t>ヨクシツ</t>
    </rPh>
    <rPh sb="24" eb="25">
      <t>トウ</t>
    </rPh>
    <rPh sb="29" eb="31">
      <t>オンド</t>
    </rPh>
    <rPh sb="31" eb="33">
      <t>カンリ</t>
    </rPh>
    <rPh sb="34" eb="36">
      <t>シツド</t>
    </rPh>
    <rPh sb="36" eb="38">
      <t>カンリ</t>
    </rPh>
    <rPh sb="39" eb="41">
      <t>ヒツヨウ</t>
    </rPh>
    <rPh sb="42" eb="44">
      <t>セツビ</t>
    </rPh>
    <rPh sb="45" eb="47">
      <t>ブッピン</t>
    </rPh>
    <rPh sb="47" eb="48">
      <t>トウ</t>
    </rPh>
    <rPh sb="49" eb="51">
      <t>コウニュウ</t>
    </rPh>
    <rPh sb="51" eb="53">
      <t>ケイヒ</t>
    </rPh>
    <rPh sb="53" eb="54">
      <t>トウ</t>
    </rPh>
    <phoneticPr fontId="5"/>
  </si>
  <si>
    <t>○入所施設、通所系サービス事業所、居住系サービス事業所及び短期入所系サービス事業所</t>
    <rPh sb="1" eb="3">
      <t>ニュウショ</t>
    </rPh>
    <rPh sb="3" eb="5">
      <t>シセツ</t>
    </rPh>
    <rPh sb="6" eb="8">
      <t>ツウショ</t>
    </rPh>
    <rPh sb="8" eb="9">
      <t>ケイ</t>
    </rPh>
    <rPh sb="13" eb="16">
      <t>ジギョウショ</t>
    </rPh>
    <rPh sb="17" eb="19">
      <t>キョジュウ</t>
    </rPh>
    <rPh sb="19" eb="20">
      <t>ケイ</t>
    </rPh>
    <rPh sb="24" eb="27">
      <t>ジギョウショ</t>
    </rPh>
    <rPh sb="27" eb="28">
      <t>オヨ</t>
    </rPh>
    <rPh sb="29" eb="31">
      <t>タンキ</t>
    </rPh>
    <rPh sb="31" eb="33">
      <t>ニュウショ</t>
    </rPh>
    <rPh sb="33" eb="34">
      <t>ケイ</t>
    </rPh>
    <rPh sb="38" eb="41">
      <t>ジギョウショ</t>
    </rPh>
    <phoneticPr fontId="5"/>
  </si>
  <si>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5"/>
  </si>
  <si>
    <t>ポータブル発電機、ポータブル電源・蓄電池等の購入等経費</t>
    <rPh sb="5" eb="8">
      <t>ハツデンキ</t>
    </rPh>
    <rPh sb="14" eb="16">
      <t>デンゲン</t>
    </rPh>
    <rPh sb="17" eb="20">
      <t>チクデンチ</t>
    </rPh>
    <rPh sb="20" eb="21">
      <t>トウ</t>
    </rPh>
    <rPh sb="22" eb="24">
      <t>コウニュウ</t>
    </rPh>
    <rPh sb="24" eb="25">
      <t>トウ</t>
    </rPh>
    <rPh sb="25" eb="27">
      <t>ケイヒ</t>
    </rPh>
    <phoneticPr fontId="5"/>
  </si>
  <si>
    <t>衛生用品、医療用品等の購入等経費</t>
    <rPh sb="0" eb="2">
      <t>エイセイ</t>
    </rPh>
    <rPh sb="2" eb="4">
      <t>ヨウヒン</t>
    </rPh>
    <rPh sb="5" eb="7">
      <t>イリョウ</t>
    </rPh>
    <rPh sb="7" eb="9">
      <t>ヨウヒン</t>
    </rPh>
    <rPh sb="9" eb="10">
      <t>トウ</t>
    </rPh>
    <rPh sb="11" eb="13">
      <t>コウニュウ</t>
    </rPh>
    <rPh sb="13" eb="14">
      <t>トウ</t>
    </rPh>
    <rPh sb="14" eb="16">
      <t>ケイヒ</t>
    </rPh>
    <phoneticPr fontId="5"/>
  </si>
  <si>
    <t>簡易浄水器、冷房機、暖房機、簡易トイレ、清潔保持のための用具等の購入経費</t>
    <rPh sb="0" eb="2">
      <t>カンイ</t>
    </rPh>
    <rPh sb="2" eb="5">
      <t>ジョウスイキ</t>
    </rPh>
    <rPh sb="6" eb="8">
      <t>レイボウ</t>
    </rPh>
    <rPh sb="8" eb="9">
      <t>キ</t>
    </rPh>
    <rPh sb="10" eb="12">
      <t>ダンボウ</t>
    </rPh>
    <rPh sb="12" eb="13">
      <t>キ</t>
    </rPh>
    <rPh sb="14" eb="16">
      <t>カンイ</t>
    </rPh>
    <rPh sb="20" eb="22">
      <t>セイケツ</t>
    </rPh>
    <rPh sb="22" eb="24">
      <t>ホジ</t>
    </rPh>
    <rPh sb="28" eb="30">
      <t>ヨウグ</t>
    </rPh>
    <rPh sb="30" eb="31">
      <t>トウ</t>
    </rPh>
    <rPh sb="32" eb="34">
      <t>コウニュウ</t>
    </rPh>
    <rPh sb="34" eb="36">
      <t>ケイヒ</t>
    </rPh>
    <phoneticPr fontId="5"/>
  </si>
  <si>
    <t>その他災害への備えとして必要と認められる経費</t>
    <rPh sb="2" eb="3">
      <t>タ</t>
    </rPh>
    <rPh sb="3" eb="5">
      <t>サイガイ</t>
    </rPh>
    <rPh sb="7" eb="8">
      <t>ソナ</t>
    </rPh>
    <rPh sb="12" eb="14">
      <t>ヒツヨウ</t>
    </rPh>
    <rPh sb="15" eb="16">
      <t>ミト</t>
    </rPh>
    <rPh sb="20" eb="22">
      <t>ケイヒ</t>
    </rPh>
    <phoneticPr fontId="5"/>
  </si>
  <si>
    <t>郵便番号</t>
    <rPh sb="0" eb="1">
      <t>ユウ</t>
    </rPh>
    <rPh sb="1" eb="2">
      <t>ビン</t>
    </rPh>
    <rPh sb="2" eb="3">
      <t>バン</t>
    </rPh>
    <rPh sb="3" eb="4">
      <t>ゴウ</t>
    </rPh>
    <phoneticPr fontId="17"/>
  </si>
  <si>
    <t>住所</t>
    <rPh sb="0" eb="1">
      <t>ジュウ</t>
    </rPh>
    <rPh sb="1" eb="2">
      <t>ショ</t>
    </rPh>
    <phoneticPr fontId="17"/>
  </si>
  <si>
    <t>名称</t>
    <rPh sb="0" eb="1">
      <t>メイ</t>
    </rPh>
    <rPh sb="1" eb="2">
      <t>ショウ</t>
    </rPh>
    <phoneticPr fontId="17"/>
  </si>
  <si>
    <t>代表者の職・氏名</t>
    <phoneticPr fontId="17"/>
  </si>
  <si>
    <t>山口県知事</t>
    <rPh sb="0" eb="2">
      <t>ヤマグチ</t>
    </rPh>
    <rPh sb="2" eb="3">
      <t>ケン</t>
    </rPh>
    <rPh sb="3" eb="5">
      <t>チジ</t>
    </rPh>
    <phoneticPr fontId="5"/>
  </si>
  <si>
    <t>様</t>
    <rPh sb="0" eb="1">
      <t>サマ</t>
    </rPh>
    <phoneticPr fontId="5"/>
  </si>
  <si>
    <t>介護事業所等に対するサービス継続支援事業（備品等購入費等）に係る事業実績報告書</t>
    <rPh sb="0" eb="2">
      <t>カイゴ</t>
    </rPh>
    <rPh sb="2" eb="5">
      <t>ジギョウショ</t>
    </rPh>
    <rPh sb="5" eb="6">
      <t>トウ</t>
    </rPh>
    <rPh sb="7" eb="8">
      <t>タイ</t>
    </rPh>
    <rPh sb="21" eb="23">
      <t>ビヒン</t>
    </rPh>
    <rPh sb="23" eb="24">
      <t>トウ</t>
    </rPh>
    <rPh sb="24" eb="27">
      <t>コウニュウヒ</t>
    </rPh>
    <rPh sb="27" eb="28">
      <t>トウ</t>
    </rPh>
    <rPh sb="32" eb="34">
      <t>ジギョウ</t>
    </rPh>
    <rPh sb="34" eb="36">
      <t>ジッセキ</t>
    </rPh>
    <rPh sb="36" eb="39">
      <t>ホウコクショ</t>
    </rPh>
    <phoneticPr fontId="5"/>
  </si>
  <si>
    <t>介護事業所等に対するサービス継続支援事業（備品等購入費等）に関する事業実績報告書（事業所単位）</t>
    <rPh sb="21" eb="23">
      <t>ビヒン</t>
    </rPh>
    <rPh sb="23" eb="24">
      <t>トウ</t>
    </rPh>
    <rPh sb="24" eb="26">
      <t>コウニュウ</t>
    </rPh>
    <rPh sb="27" eb="28">
      <t>トウ</t>
    </rPh>
    <rPh sb="35" eb="37">
      <t>ジッセキ</t>
    </rPh>
    <rPh sb="37" eb="39">
      <t>ホウコク</t>
    </rPh>
    <rPh sb="41" eb="44">
      <t>ジギョウショ</t>
    </rPh>
    <rPh sb="44" eb="46">
      <t>タンイ</t>
    </rPh>
    <phoneticPr fontId="5"/>
  </si>
  <si>
    <t>別記第５号様式</t>
    <rPh sb="0" eb="2">
      <t>ベッキ</t>
    </rPh>
    <rPh sb="2" eb="3">
      <t>ダイ</t>
    </rPh>
    <rPh sb="4" eb="5">
      <t>ゴウ</t>
    </rPh>
    <rPh sb="5" eb="7">
      <t>ヨウシキ</t>
    </rPh>
    <phoneticPr fontId="5"/>
  </si>
  <si>
    <t>２　介護事業所等に対するサービス継続支援事業（備品等購入費等）に関する事業実績報告書</t>
    <rPh sb="2" eb="4">
      <t>カイゴ</t>
    </rPh>
    <rPh sb="4" eb="7">
      <t>ジギョウショ</t>
    </rPh>
    <rPh sb="7" eb="8">
      <t>トウ</t>
    </rPh>
    <rPh sb="9" eb="10">
      <t>タイ</t>
    </rPh>
    <rPh sb="16" eb="18">
      <t>ケイゾク</t>
    </rPh>
    <rPh sb="18" eb="20">
      <t>シエン</t>
    </rPh>
    <rPh sb="20" eb="22">
      <t>ジギョウ</t>
    </rPh>
    <rPh sb="32" eb="33">
      <t>カン</t>
    </rPh>
    <rPh sb="35" eb="37">
      <t>ジギョウ</t>
    </rPh>
    <rPh sb="37" eb="39">
      <t>ジッセキ</t>
    </rPh>
    <rPh sb="39" eb="42">
      <t>ホウコクショ</t>
    </rPh>
    <phoneticPr fontId="5"/>
  </si>
  <si>
    <t>申請者の作業</t>
    <rPh sb="0" eb="3">
      <t>シンセイシャ</t>
    </rPh>
    <rPh sb="4" eb="6">
      <t>サギョウ</t>
    </rPh>
    <phoneticPr fontId="5"/>
  </si>
  <si>
    <t>完成したExcelファイルを期限内に補助金事務局までメールで送付してください</t>
    <rPh sb="14" eb="17">
      <t>キゲンナイ</t>
    </rPh>
    <rPh sb="18" eb="20">
      <t>ホジョ</t>
    </rPh>
    <rPh sb="20" eb="21">
      <t>キン</t>
    </rPh>
    <rPh sb="21" eb="24">
      <t>ジムキョク</t>
    </rPh>
    <rPh sb="30" eb="32">
      <t>ソウフ</t>
    </rPh>
    <phoneticPr fontId="5"/>
  </si>
  <si>
    <r>
      <t>様式２（個票）の内容が、</t>
    </r>
    <r>
      <rPr>
        <sz val="12"/>
        <color rgb="FF00B0F0"/>
        <rFont val="ＭＳ 明朝"/>
        <family val="1"/>
        <charset val="128"/>
      </rPr>
      <t>（青着色シート）</t>
    </r>
    <r>
      <rPr>
        <sz val="12"/>
        <color theme="1"/>
        <rFont val="ＭＳ 明朝"/>
        <family val="1"/>
      </rPr>
      <t xml:space="preserve">（清算額一覧）に正しく反映されていることを確認してください
</t>
    </r>
    <r>
      <rPr>
        <sz val="10"/>
        <color theme="9" tint="-0.499984740745262"/>
        <rFont val="ＭＳ ゴシック"/>
        <family val="3"/>
        <charset val="128"/>
      </rPr>
      <t>※15事業所以上ある場合には6行目～15行目を行ごとコピーし、16行目に右ク
  リック→「コピーしたセルの挿入」で挿入の上、合計の数式を行追加分も
  含むよう修正してください</t>
    </r>
    <rPh sb="0" eb="2">
      <t>ヨウシキ</t>
    </rPh>
    <rPh sb="4" eb="6">
      <t>コヒョウ</t>
    </rPh>
    <rPh sb="8" eb="10">
      <t>ナイヨウ</t>
    </rPh>
    <rPh sb="13" eb="14">
      <t>アオ</t>
    </rPh>
    <rPh sb="14" eb="16">
      <t>チャクショク</t>
    </rPh>
    <rPh sb="24" eb="26">
      <t>イチラン</t>
    </rPh>
    <rPh sb="28" eb="29">
      <t>タダ</t>
    </rPh>
    <rPh sb="29" eb="30">
      <t>テキセイ</t>
    </rPh>
    <rPh sb="31" eb="33">
      <t>ハンエイ</t>
    </rPh>
    <rPh sb="41" eb="43">
      <t>カクニン</t>
    </rPh>
    <rPh sb="73" eb="74">
      <t>ギョウ</t>
    </rPh>
    <rPh sb="86" eb="87">
      <t>ミギ</t>
    </rPh>
    <rPh sb="108" eb="110">
      <t>ソウニュウ</t>
    </rPh>
    <rPh sb="111" eb="112">
      <t>ウエ</t>
    </rPh>
    <rPh sb="113" eb="115">
      <t>ゴウケイ</t>
    </rPh>
    <rPh sb="116" eb="118">
      <t>スウシキ</t>
    </rPh>
    <rPh sb="119" eb="120">
      <t>ギョウ</t>
    </rPh>
    <rPh sb="120" eb="122">
      <t>ツイカ</t>
    </rPh>
    <rPh sb="122" eb="123">
      <t>ブン</t>
    </rPh>
    <rPh sb="127" eb="128">
      <t>フク</t>
    </rPh>
    <rPh sb="131" eb="133">
      <t>シュウセイ</t>
    </rPh>
    <phoneticPr fontId="5"/>
  </si>
  <si>
    <t>本報告書の使い方、報告の手順</t>
    <rPh sb="0" eb="1">
      <t>ホン</t>
    </rPh>
    <rPh sb="1" eb="4">
      <t>ホウコクショ</t>
    </rPh>
    <rPh sb="5" eb="6">
      <t>ツカ</t>
    </rPh>
    <rPh sb="7" eb="8">
      <t>カタ</t>
    </rPh>
    <rPh sb="9" eb="11">
      <t>ホウコク</t>
    </rPh>
    <rPh sb="12" eb="14">
      <t>テジュン</t>
    </rPh>
    <phoneticPr fontId="5"/>
  </si>
  <si>
    <t>「報告書」シートに、日付、問い合わせ先欄等を入力及び清算額一覧の内容が、交付決定額、実績額に正しく反映されてることを確認してください。</t>
    <rPh sb="1" eb="3">
      <t>ホウコク</t>
    </rPh>
    <rPh sb="3" eb="4">
      <t>ショ</t>
    </rPh>
    <rPh sb="10" eb="12">
      <t>ヒヅケ</t>
    </rPh>
    <rPh sb="13" eb="14">
      <t>ト</t>
    </rPh>
    <rPh sb="15" eb="16">
      <t>ア</t>
    </rPh>
    <rPh sb="18" eb="19">
      <t>サキ</t>
    </rPh>
    <rPh sb="19" eb="20">
      <t>ラン</t>
    </rPh>
    <rPh sb="20" eb="21">
      <t>トウ</t>
    </rPh>
    <rPh sb="22" eb="24">
      <t>ニュウリョク</t>
    </rPh>
    <rPh sb="24" eb="25">
      <t>オヨ</t>
    </rPh>
    <rPh sb="26" eb="28">
      <t>セイサン</t>
    </rPh>
    <rPh sb="28" eb="29">
      <t>ガク</t>
    </rPh>
    <rPh sb="29" eb="31">
      <t>イチラン</t>
    </rPh>
    <rPh sb="32" eb="34">
      <t>ナイヨウ</t>
    </rPh>
    <rPh sb="36" eb="38">
      <t>コウフ</t>
    </rPh>
    <rPh sb="38" eb="40">
      <t>ケッテイ</t>
    </rPh>
    <rPh sb="40" eb="41">
      <t>ガク</t>
    </rPh>
    <rPh sb="42" eb="44">
      <t>ジッセキ</t>
    </rPh>
    <rPh sb="44" eb="45">
      <t>ガク</t>
    </rPh>
    <rPh sb="46" eb="47">
      <t>タダ</t>
    </rPh>
    <rPh sb="49" eb="51">
      <t>ハンエイ</t>
    </rPh>
    <rPh sb="58" eb="60">
      <t>カクニン</t>
    </rPh>
    <phoneticPr fontId="5"/>
  </si>
  <si>
    <r>
      <rPr>
        <sz val="12"/>
        <color rgb="FFFF0000"/>
        <rFont val="ＭＳ 明朝"/>
        <family val="1"/>
        <charset val="128"/>
      </rPr>
      <t>（赤着色シート）</t>
    </r>
    <r>
      <rPr>
        <sz val="12"/>
        <color theme="1"/>
        <rFont val="ＭＳ 明朝"/>
        <family val="1"/>
      </rPr>
      <t xml:space="preserve">「個票●」（●は１からの通し番号）に報告する各事業所の内容を作成
（水色セル：必要情報の入力、緑色セル：クリックしてプルダウンから選択）
※６以上の事業所について作成する場合はシート名を右クリックし、「移動またはコピー」→「コピーを作成する」により行い、シート名を６以降の通し番号に修正してください
</t>
    </r>
    <r>
      <rPr>
        <sz val="10"/>
        <color theme="1"/>
        <rFont val="ＭＳ 明朝"/>
        <family val="1"/>
      </rPr>
      <t xml:space="preserve">
</t>
    </r>
    <r>
      <rPr>
        <sz val="10"/>
        <color theme="9" tint="-0.499984740745262"/>
        <rFont val="ＭＳ ゴシック"/>
        <family val="3"/>
        <charset val="128"/>
      </rPr>
      <t xml:space="preserve">※ 例えば、報告する事業所数が３事業所の場合、個票１～３の作成が必要
　です。（３事業所の場合は、個票４、５の作成は不要です）
※ 事業所数が６以上の場合、必要事業所の数だけ「個票」シートを複写
   の上、「個票６」のように、それぞれ番号を付けて下さい
</t>
    </r>
    <r>
      <rPr>
        <sz val="10"/>
        <color theme="1"/>
        <rFont val="ＭＳ 明朝"/>
        <family val="1"/>
      </rPr>
      <t>　</t>
    </r>
    <rPh sb="1" eb="2">
      <t>アカ</t>
    </rPh>
    <rPh sb="2" eb="4">
      <t>チャクショク</t>
    </rPh>
    <rPh sb="9" eb="11">
      <t>コヒョウ</t>
    </rPh>
    <rPh sb="20" eb="21">
      <t>トオ</t>
    </rPh>
    <rPh sb="22" eb="24">
      <t>バンゴウ</t>
    </rPh>
    <rPh sb="26" eb="28">
      <t>ホウコク</t>
    </rPh>
    <rPh sb="30" eb="31">
      <t>カク</t>
    </rPh>
    <rPh sb="31" eb="34">
      <t>ジギョウショ</t>
    </rPh>
    <rPh sb="35" eb="37">
      <t>ナイヨウ</t>
    </rPh>
    <rPh sb="38" eb="40">
      <t>サクセイ</t>
    </rPh>
    <rPh sb="79" eb="81">
      <t>イジョウ</t>
    </rPh>
    <rPh sb="132" eb="133">
      <t>オコナ</t>
    </rPh>
    <rPh sb="159" eb="160">
      <t>タト</t>
    </rPh>
    <rPh sb="168" eb="171">
      <t>ジギョウショ</t>
    </rPh>
    <rPh sb="171" eb="172">
      <t>スウ</t>
    </rPh>
    <rPh sb="174" eb="177">
      <t>ジギョウショ</t>
    </rPh>
    <rPh sb="178" eb="180">
      <t>バアイ</t>
    </rPh>
    <rPh sb="181" eb="183">
      <t>コヒョウ</t>
    </rPh>
    <rPh sb="187" eb="189">
      <t>サクセイ</t>
    </rPh>
    <rPh sb="190" eb="192">
      <t>ヒツヨウ</t>
    </rPh>
    <rPh sb="199" eb="202">
      <t>ジギョウショ</t>
    </rPh>
    <rPh sb="203" eb="205">
      <t>バアイ</t>
    </rPh>
    <rPh sb="207" eb="209">
      <t>コヒョウ</t>
    </rPh>
    <rPh sb="213" eb="215">
      <t>サクセイ</t>
    </rPh>
    <rPh sb="216" eb="218">
      <t>フヨウ</t>
    </rPh>
    <rPh sb="227" eb="228">
      <t>スウ</t>
    </rPh>
    <rPh sb="230" eb="232">
      <t>イジョウ</t>
    </rPh>
    <rPh sb="233" eb="235">
      <t>バアイ</t>
    </rPh>
    <rPh sb="236" eb="238">
      <t>ヒツヨウ</t>
    </rPh>
    <rPh sb="238" eb="241">
      <t>ジギョウショ</t>
    </rPh>
    <rPh sb="242" eb="243">
      <t>カズ</t>
    </rPh>
    <rPh sb="246" eb="248">
      <t>コヒョウ</t>
    </rPh>
    <rPh sb="253" eb="255">
      <t>フクシャ</t>
    </rPh>
    <rPh sb="275" eb="277">
      <t>バンゴウ</t>
    </rPh>
    <rPh sb="278" eb="279">
      <t>ツ</t>
    </rPh>
    <rPh sb="281" eb="282">
      <t>クダ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</si>
</sst>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color indexed="81"/>
      <name val="MS P ゴシック"/>
      <family val="3"/>
      <charset val="128"/>
    </font>
    <font>
      <sz val="9"/>
      <color rgb="FFFF0000"/>
      <name val="ＭＳ Ｐ明朝"/>
      <family val="1"/>
      <charset val="128"/>
    </font>
    <font>
      <sz val="11"/>
      <color theme="1"/>
      <name val="ＭＳ 明朝"/>
      <family val="1"/>
      <charset val="128"/>
    </font>
    <font>
      <sz val="11"/>
      <name val="ＭＳ 明朝"/>
      <family val="1"/>
    </font>
    <font>
      <sz val="12"/>
      <color rgb="FFFF0000"/>
      <name val="ＭＳ 明朝"/>
      <family val="1"/>
      <charset val="128"/>
    </font>
    <font>
      <sz val="12"/>
      <color theme="1"/>
      <name val="ＭＳ 明朝"/>
      <family val="1"/>
    </font>
    <font>
      <sz val="10"/>
      <color theme="1"/>
      <name val="ＭＳ 明朝"/>
      <family val="1"/>
    </font>
    <font>
      <sz val="10"/>
      <color theme="9" tint="-0.499984740745262"/>
      <name val="ＭＳ ゴシック"/>
      <family val="3"/>
      <charset val="128"/>
    </font>
    <font>
      <sz val="12"/>
      <color rgb="FF00B0F0"/>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303">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7" fillId="4" borderId="0" xfId="0" applyFont="1" applyFill="1">
      <alignment vertical="center"/>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8" fillId="0" borderId="0" xfId="0" applyFont="1" applyAlignment="1">
      <alignment horizontal="left" vertical="center"/>
    </xf>
    <xf numFmtId="178"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7" fillId="2" borderId="0" xfId="0" applyFont="1" applyFill="1">
      <alignment vertical="center"/>
    </xf>
    <xf numFmtId="0" fontId="7" fillId="2" borderId="3" xfId="0" applyFont="1" applyFill="1" applyBorder="1">
      <alignment vertical="center"/>
    </xf>
    <xf numFmtId="0" fontId="7" fillId="2" borderId="11" xfId="0" applyFont="1" applyFill="1" applyBorder="1">
      <alignment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9"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0" fontId="12"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9" fillId="0" borderId="0" xfId="4" applyNumberFormat="1" applyFont="1" applyFill="1" applyBorder="1" applyAlignment="1">
      <alignment vertical="center" shrinkToFit="1"/>
    </xf>
    <xf numFmtId="0" fontId="11" fillId="0" borderId="0" xfId="0" applyFont="1" applyAlignment="1">
      <alignment vertical="center" shrinkToFit="1"/>
    </xf>
    <xf numFmtId="177" fontId="11" fillId="0" borderId="0" xfId="4" applyNumberFormat="1" applyFont="1" applyFill="1" applyBorder="1" applyAlignment="1">
      <alignment vertical="center" shrinkToFit="1"/>
    </xf>
    <xf numFmtId="0" fontId="9" fillId="0" borderId="5" xfId="0" applyFont="1" applyBorder="1">
      <alignmen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7" fillId="0" borderId="0" xfId="0" applyFont="1" applyAlignment="1">
      <alignment horizontal="right" vertical="center"/>
    </xf>
    <xf numFmtId="0" fontId="10"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2" fillId="0" borderId="5" xfId="0" applyFont="1" applyBorder="1">
      <alignment vertical="center"/>
    </xf>
    <xf numFmtId="0" fontId="10" fillId="0" borderId="5" xfId="0" applyFont="1" applyBorder="1">
      <alignment vertical="center"/>
    </xf>
    <xf numFmtId="0" fontId="10" fillId="0" borderId="5" xfId="0" applyFont="1" applyBorder="1" applyAlignment="1">
      <alignment horizontal="left" vertical="center"/>
    </xf>
    <xf numFmtId="0" fontId="10" fillId="0" borderId="5" xfId="0" applyFont="1" applyBorder="1" applyProtection="1">
      <alignment vertical="center"/>
      <protection locked="0"/>
    </xf>
    <xf numFmtId="0" fontId="32" fillId="0" borderId="28" xfId="0" applyFont="1" applyBorder="1" applyAlignment="1">
      <alignment horizontal="center" vertical="center"/>
    </xf>
    <xf numFmtId="0" fontId="26" fillId="0" borderId="28" xfId="0" applyFont="1" applyBorder="1" applyAlignment="1">
      <alignment horizontal="left" vertical="top" wrapText="1"/>
    </xf>
    <xf numFmtId="0" fontId="34" fillId="0" borderId="13" xfId="0" applyFont="1" applyBorder="1" applyAlignment="1">
      <alignment horizontal="left" vertical="center" wrapText="1"/>
    </xf>
    <xf numFmtId="0" fontId="34" fillId="0" borderId="28" xfId="0" applyFont="1" applyBorder="1" applyAlignment="1">
      <alignment horizontal="left" vertical="center" wrapText="1"/>
    </xf>
    <xf numFmtId="0" fontId="25" fillId="0" borderId="0" xfId="0" applyFont="1" applyAlignment="1">
      <alignment horizontal="center" vertical="center"/>
    </xf>
    <xf numFmtId="49" fontId="12" fillId="4" borderId="16" xfId="0" applyNumberFormat="1" applyFont="1" applyFill="1" applyBorder="1" applyAlignment="1">
      <alignment horizontal="left" vertical="top" wrapText="1"/>
    </xf>
    <xf numFmtId="49" fontId="12" fillId="4" borderId="17" xfId="0" applyNumberFormat="1" applyFont="1" applyFill="1" applyBorder="1" applyAlignment="1">
      <alignment horizontal="left" vertical="top" wrapText="1"/>
    </xf>
    <xf numFmtId="49" fontId="12" fillId="4" borderId="18" xfId="0" applyNumberFormat="1" applyFont="1" applyFill="1" applyBorder="1" applyAlignment="1">
      <alignment horizontal="left" vertical="top" wrapText="1"/>
    </xf>
    <xf numFmtId="0" fontId="11" fillId="3" borderId="19" xfId="0" applyFont="1" applyFill="1" applyBorder="1" applyAlignment="1" applyProtection="1">
      <alignment horizontal="center" vertical="center" shrinkToFit="1"/>
      <protection locked="0"/>
    </xf>
    <xf numFmtId="0" fontId="11" fillId="3" borderId="20" xfId="0" applyFont="1" applyFill="1" applyBorder="1" applyAlignment="1" applyProtection="1">
      <alignment horizontal="center" vertical="center" shrinkToFit="1"/>
      <protection locked="0"/>
    </xf>
    <xf numFmtId="0" fontId="11" fillId="3" borderId="21" xfId="0" applyFont="1" applyFill="1" applyBorder="1" applyAlignment="1" applyProtection="1">
      <alignment horizontal="center" vertical="center" shrinkToFit="1"/>
      <protection locked="0"/>
    </xf>
    <xf numFmtId="49" fontId="12" fillId="4" borderId="16" xfId="0" applyNumberFormat="1" applyFont="1" applyFill="1" applyBorder="1" applyAlignment="1">
      <alignment horizontal="left" vertical="top" wrapText="1" shrinkToFit="1"/>
    </xf>
    <xf numFmtId="49" fontId="12" fillId="4" borderId="17" xfId="0" applyNumberFormat="1" applyFont="1" applyFill="1" applyBorder="1" applyAlignment="1">
      <alignment horizontal="left" vertical="top" wrapText="1" shrinkToFit="1"/>
    </xf>
    <xf numFmtId="49" fontId="12" fillId="4" borderId="18" xfId="0" applyNumberFormat="1" applyFont="1" applyFill="1" applyBorder="1" applyAlignment="1">
      <alignment horizontal="left" vertical="top" wrapText="1" shrinkToFit="1"/>
    </xf>
    <xf numFmtId="177" fontId="12" fillId="3" borderId="17" xfId="4" applyNumberFormat="1" applyFont="1" applyFill="1" applyBorder="1" applyAlignment="1" applyProtection="1">
      <alignment vertical="center" shrinkToFit="1"/>
      <protection locked="0"/>
    </xf>
    <xf numFmtId="0" fontId="11" fillId="3" borderId="16" xfId="0" applyFont="1" applyFill="1" applyBorder="1" applyAlignment="1" applyProtection="1">
      <alignment vertical="center" shrinkToFit="1"/>
      <protection locked="0"/>
    </xf>
    <xf numFmtId="0" fontId="11" fillId="3" borderId="17" xfId="0" applyFont="1" applyFill="1" applyBorder="1" applyAlignment="1" applyProtection="1">
      <alignment vertical="center" shrinkToFit="1"/>
      <protection locked="0"/>
    </xf>
    <xf numFmtId="0" fontId="11" fillId="3" borderId="18" xfId="0" applyFont="1" applyFill="1" applyBorder="1" applyAlignment="1" applyProtection="1">
      <alignment vertical="center" shrinkToFit="1"/>
      <protection locked="0"/>
    </xf>
    <xf numFmtId="0" fontId="30" fillId="10" borderId="1" xfId="0" applyFont="1" applyFill="1" applyBorder="1" applyAlignment="1">
      <alignment horizontal="left" vertical="center"/>
    </xf>
    <xf numFmtId="0" fontId="30" fillId="10" borderId="2" xfId="0" applyFont="1" applyFill="1" applyBorder="1" applyAlignment="1">
      <alignment horizontal="left" vertical="center"/>
    </xf>
    <xf numFmtId="0" fontId="30" fillId="10" borderId="3" xfId="0" applyFont="1" applyFill="1" applyBorder="1" applyAlignment="1">
      <alignment horizontal="left" vertical="center"/>
    </xf>
    <xf numFmtId="49" fontId="12" fillId="4" borderId="33" xfId="0" applyNumberFormat="1" applyFont="1" applyFill="1" applyBorder="1" applyAlignment="1">
      <alignment horizontal="left" vertical="top" wrapText="1"/>
    </xf>
    <xf numFmtId="49" fontId="12" fillId="4" borderId="34" xfId="0" applyNumberFormat="1" applyFont="1" applyFill="1" applyBorder="1" applyAlignment="1">
      <alignment horizontal="left" vertical="top" wrapText="1"/>
    </xf>
    <xf numFmtId="49" fontId="12" fillId="4" borderId="35" xfId="0" applyNumberFormat="1" applyFont="1" applyFill="1" applyBorder="1" applyAlignment="1">
      <alignment horizontal="left" vertical="top"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0" borderId="0" xfId="0" applyFont="1" applyAlignment="1">
      <alignment horizontal="center" vertical="center"/>
    </xf>
    <xf numFmtId="178" fontId="12" fillId="0" borderId="0" xfId="0" applyNumberFormat="1" applyFont="1" applyAlignment="1">
      <alignment vertical="center" shrinkToFit="1"/>
    </xf>
    <xf numFmtId="49" fontId="11" fillId="4" borderId="16" xfId="0" applyNumberFormat="1" applyFont="1" applyFill="1" applyBorder="1" applyAlignment="1">
      <alignment horizontal="left" vertical="top" wrapText="1"/>
    </xf>
    <xf numFmtId="49" fontId="11" fillId="4" borderId="17" xfId="0" applyNumberFormat="1" applyFont="1" applyFill="1" applyBorder="1" applyAlignment="1">
      <alignment horizontal="left" vertical="top" wrapText="1"/>
    </xf>
    <xf numFmtId="49" fontId="11" fillId="4" borderId="18" xfId="0" applyNumberFormat="1" applyFont="1" applyFill="1" applyBorder="1" applyAlignment="1">
      <alignment horizontal="left" vertical="top" wrapText="1"/>
    </xf>
    <xf numFmtId="49" fontId="12" fillId="4" borderId="31" xfId="0" applyNumberFormat="1" applyFont="1" applyFill="1" applyBorder="1" applyAlignment="1">
      <alignment horizontal="left" vertical="top" wrapText="1"/>
    </xf>
    <xf numFmtId="49" fontId="12" fillId="4" borderId="12" xfId="0" applyNumberFormat="1" applyFont="1" applyFill="1" applyBorder="1" applyAlignment="1">
      <alignment horizontal="left" vertical="top" wrapText="1"/>
    </xf>
    <xf numFmtId="49" fontId="12" fillId="4" borderId="32" xfId="0" applyNumberFormat="1" applyFont="1" applyFill="1" applyBorder="1" applyAlignment="1">
      <alignment horizontal="left" vertical="top" wrapText="1"/>
    </xf>
    <xf numFmtId="0" fontId="12" fillId="9" borderId="1" xfId="0" applyFont="1" applyFill="1" applyBorder="1" applyAlignment="1" applyProtection="1">
      <alignment vertical="center" shrinkToFit="1"/>
      <protection locked="0"/>
    </xf>
    <xf numFmtId="0" fontId="12" fillId="9" borderId="2" xfId="0" applyFont="1" applyFill="1" applyBorder="1" applyAlignment="1" applyProtection="1">
      <alignment vertical="center" shrinkToFit="1"/>
      <protection locked="0"/>
    </xf>
    <xf numFmtId="0" fontId="12" fillId="9" borderId="3" xfId="0" applyFont="1" applyFill="1" applyBorder="1" applyAlignment="1" applyProtection="1">
      <alignment vertical="center" shrinkToFit="1"/>
      <protection locked="0"/>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7" fontId="12" fillId="3" borderId="12" xfId="4" applyNumberFormat="1" applyFont="1" applyFill="1" applyBorder="1" applyAlignment="1" applyProtection="1">
      <alignment vertical="center" shrinkToFit="1"/>
      <protection locked="0"/>
    </xf>
    <xf numFmtId="179" fontId="12" fillId="0" borderId="4" xfId="0" applyNumberFormat="1" applyFont="1" applyBorder="1" applyAlignment="1">
      <alignment vertical="center" shrinkToFit="1"/>
    </xf>
    <xf numFmtId="179" fontId="12" fillId="0" borderId="5" xfId="0" applyNumberFormat="1" applyFont="1" applyBorder="1" applyAlignment="1">
      <alignment vertical="center" shrinkToFit="1"/>
    </xf>
    <xf numFmtId="179" fontId="12" fillId="0" borderId="10" xfId="0" applyNumberFormat="1" applyFont="1" applyBorder="1" applyAlignment="1">
      <alignment vertical="center" shrinkToFit="1"/>
    </xf>
    <xf numFmtId="179" fontId="12" fillId="0" borderId="7" xfId="0" applyNumberFormat="1" applyFont="1" applyBorder="1" applyAlignment="1">
      <alignment vertical="center" shrinkToFit="1"/>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11" xfId="0" applyFont="1" applyFill="1" applyBorder="1">
      <alignment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49" fontId="12" fillId="4" borderId="19" xfId="0" applyNumberFormat="1" applyFont="1" applyFill="1" applyBorder="1" applyAlignment="1">
      <alignment horizontal="left" vertical="top" wrapText="1"/>
    </xf>
    <xf numFmtId="49" fontId="12" fillId="4" borderId="20" xfId="0" applyNumberFormat="1" applyFont="1" applyFill="1" applyBorder="1" applyAlignment="1">
      <alignment horizontal="left" vertical="top" wrapText="1"/>
    </xf>
    <xf numFmtId="49" fontId="12" fillId="4" borderId="21" xfId="0" applyNumberFormat="1" applyFont="1" applyFill="1" applyBorder="1" applyAlignment="1">
      <alignment horizontal="left" vertical="top" wrapText="1"/>
    </xf>
    <xf numFmtId="177" fontId="12" fillId="3" borderId="20" xfId="4" applyNumberFormat="1" applyFont="1" applyFill="1" applyBorder="1" applyAlignment="1" applyProtection="1">
      <alignment vertical="center" shrinkToFit="1"/>
      <protection locked="0"/>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49" fontId="12" fillId="3" borderId="10" xfId="0" applyNumberFormat="1" applyFont="1" applyFill="1" applyBorder="1" applyProtection="1">
      <alignment vertical="center"/>
      <protection locked="0"/>
    </xf>
    <xf numFmtId="49" fontId="12" fillId="3" borderId="7" xfId="0" applyNumberFormat="1" applyFont="1" applyFill="1" applyBorder="1" applyProtection="1">
      <alignment vertical="center"/>
      <protection locked="0"/>
    </xf>
    <xf numFmtId="49" fontId="12" fillId="3" borderId="11" xfId="0" applyNumberFormat="1" applyFont="1" applyFill="1" applyBorder="1" applyProtection="1">
      <alignment vertical="center"/>
      <protection locked="0"/>
    </xf>
    <xf numFmtId="0" fontId="12" fillId="3" borderId="10"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49" fontId="7" fillId="3" borderId="10" xfId="0" applyNumberFormat="1" applyFont="1" applyFill="1" applyBorder="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49" fontId="7" fillId="3" borderId="11" xfId="0" applyNumberFormat="1" applyFont="1" applyFill="1" applyBorder="1" applyAlignment="1" applyProtection="1">
      <alignment horizontal="center" vertical="center" shrinkToFit="1"/>
      <protection locked="0"/>
    </xf>
    <xf numFmtId="0" fontId="10" fillId="3" borderId="1" xfId="0" applyFont="1" applyFill="1" applyBorder="1" applyAlignment="1" applyProtection="1">
      <alignment vertical="center" shrinkToFit="1"/>
      <protection locked="0"/>
    </xf>
    <xf numFmtId="0" fontId="10" fillId="3" borderId="2"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0" fontId="11" fillId="0" borderId="0" xfId="0" applyFont="1" applyAlignment="1">
      <alignment horizontal="center" vertical="center"/>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179" fontId="12" fillId="3" borderId="4" xfId="0" applyNumberFormat="1" applyFont="1" applyFill="1" applyBorder="1" applyAlignment="1" applyProtection="1">
      <alignment vertical="center" wrapText="1"/>
      <protection locked="0"/>
    </xf>
    <xf numFmtId="179" fontId="12" fillId="3" borderId="5" xfId="0" applyNumberFormat="1" applyFont="1" applyFill="1" applyBorder="1" applyAlignment="1" applyProtection="1">
      <alignment vertical="center" wrapText="1"/>
      <protection locked="0"/>
    </xf>
    <xf numFmtId="179" fontId="12" fillId="3" borderId="10" xfId="0" applyNumberFormat="1" applyFont="1" applyFill="1" applyBorder="1" applyAlignment="1" applyProtection="1">
      <alignment vertical="center" wrapText="1"/>
      <protection locked="0"/>
    </xf>
    <xf numFmtId="179" fontId="12" fillId="3" borderId="7" xfId="0" applyNumberFormat="1" applyFont="1" applyFill="1" applyBorder="1" applyAlignment="1" applyProtection="1">
      <alignment vertical="center" wrapText="1"/>
      <protection locked="0"/>
    </xf>
    <xf numFmtId="0" fontId="12" fillId="0" borderId="0" xfId="0" applyFont="1">
      <alignment vertical="center"/>
    </xf>
    <xf numFmtId="0" fontId="12" fillId="0" borderId="9" xfId="0" applyFont="1" applyBorder="1">
      <alignment vertical="center"/>
    </xf>
    <xf numFmtId="0" fontId="12" fillId="0" borderId="7" xfId="0" applyFont="1" applyBorder="1">
      <alignment vertical="center"/>
    </xf>
    <xf numFmtId="0" fontId="12" fillId="0" borderId="11" xfId="0" applyFont="1" applyBorder="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0" fillId="9" borderId="1" xfId="0" applyFont="1" applyFill="1" applyBorder="1" applyAlignment="1" applyProtection="1">
      <alignment horizontal="center" vertical="center"/>
      <protection locked="0"/>
    </xf>
    <xf numFmtId="0" fontId="10" fillId="9" borderId="2" xfId="0" applyFont="1" applyFill="1" applyBorder="1" applyAlignment="1" applyProtection="1">
      <alignment horizontal="center" vertical="center"/>
      <protection locked="0"/>
    </xf>
    <xf numFmtId="0" fontId="10" fillId="9" borderId="3" xfId="0" applyFont="1" applyFill="1" applyBorder="1" applyAlignment="1" applyProtection="1">
      <alignment horizontal="center" vertical="center"/>
      <protection locked="0"/>
    </xf>
    <xf numFmtId="179" fontId="12" fillId="0" borderId="4" xfId="0" applyNumberFormat="1" applyFont="1" applyBorder="1">
      <alignment vertical="center"/>
    </xf>
    <xf numFmtId="179" fontId="12" fillId="0" borderId="5" xfId="0" applyNumberFormat="1" applyFont="1" applyBorder="1">
      <alignment vertical="center"/>
    </xf>
    <xf numFmtId="179" fontId="12" fillId="0" borderId="10" xfId="0" applyNumberFormat="1" applyFont="1" applyBorder="1">
      <alignment vertical="center"/>
    </xf>
    <xf numFmtId="179" fontId="12" fillId="0" borderId="7" xfId="0" applyNumberFormat="1" applyFont="1" applyBorder="1">
      <alignment vertical="center"/>
    </xf>
    <xf numFmtId="0" fontId="12" fillId="3" borderId="10"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178" fontId="9" fillId="0" borderId="1" xfId="0" applyNumberFormat="1" applyFont="1" applyBorder="1" applyAlignment="1">
      <alignment horizontal="center" vertical="center" shrinkToFit="1"/>
    </xf>
    <xf numFmtId="178" fontId="9" fillId="0" borderId="2" xfId="0" applyNumberFormat="1" applyFont="1" applyBorder="1" applyAlignment="1">
      <alignment horizontal="center" vertical="center" shrinkToFit="1"/>
    </xf>
    <xf numFmtId="178" fontId="9" fillId="0" borderId="3" xfId="0" applyNumberFormat="1" applyFont="1" applyBorder="1" applyAlignment="1">
      <alignment horizontal="center" vertical="center" shrinkToFit="1"/>
    </xf>
    <xf numFmtId="0" fontId="14" fillId="0" borderId="0" xfId="0" applyFont="1">
      <alignment vertical="center"/>
    </xf>
    <xf numFmtId="179" fontId="14" fillId="0" borderId="0" xfId="0" applyNumberFormat="1" applyFont="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10" xfId="0" applyFont="1" applyFill="1" applyBorder="1">
      <alignment vertical="center"/>
    </xf>
    <xf numFmtId="0" fontId="7" fillId="2" borderId="7"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4" fillId="0" borderId="0" xfId="0" applyFont="1" applyAlignment="1">
      <alignment horizontal="right" vertical="center"/>
    </xf>
    <xf numFmtId="0" fontId="31" fillId="0" borderId="0" xfId="7" applyFont="1" applyAlignment="1">
      <alignment horizontal="distributed" vertical="center"/>
    </xf>
    <xf numFmtId="0" fontId="7" fillId="2" borderId="1" xfId="0" applyFont="1" applyFill="1" applyBorder="1">
      <alignment vertical="center"/>
    </xf>
    <xf numFmtId="0" fontId="7" fillId="2" borderId="2" xfId="0" applyFont="1" applyFill="1" applyBorder="1">
      <alignment vertical="center"/>
    </xf>
    <xf numFmtId="0" fontId="31" fillId="0" borderId="0" xfId="7" applyFont="1" applyAlignment="1">
      <alignment horizontal="center" vertical="center" shrinkToFit="1"/>
    </xf>
    <xf numFmtId="0" fontId="14" fillId="0" borderId="0" xfId="0" applyFont="1" applyAlignment="1">
      <alignment horizontal="center" vertical="center"/>
    </xf>
    <xf numFmtId="0" fontId="31" fillId="0" borderId="0" xfId="7" applyFont="1" applyAlignment="1">
      <alignment horizontal="distributed"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9" xfId="6" applyFont="1" applyFill="1" applyBorder="1" applyAlignment="1">
      <alignment horizontal="left" vertical="top" wrapText="1"/>
    </xf>
    <xf numFmtId="38" fontId="22" fillId="0" borderId="30"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4" fillId="3" borderId="0" xfId="0" applyFont="1" applyFill="1" applyAlignment="1" applyProtection="1">
      <alignment horizontal="center" vertical="center"/>
      <protection locked="0"/>
    </xf>
    <xf numFmtId="0" fontId="14" fillId="3" borderId="0" xfId="0" applyFont="1" applyFill="1" applyAlignment="1" applyProtection="1">
      <alignment vertical="center" shrinkToFit="1"/>
      <protection locked="0"/>
    </xf>
    <xf numFmtId="0" fontId="7" fillId="3" borderId="28" xfId="0" applyFont="1" applyFill="1" applyBorder="1" applyAlignment="1" applyProtection="1">
      <alignment vertical="center" shrinkToFit="1"/>
      <protection locked="0"/>
    </xf>
  </cellXfs>
  <cellStyles count="8">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 name="標準 5 2" xfId="7" xr:uid="{8651CB38-7859-4FF2-A7E9-F1BF3F7D4672}"/>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5"/>
  <cols>
    <col min="1" max="1" width="5.375" style="72" bestFit="1" customWidth="1"/>
    <col min="2" max="4" width="32.875" style="70" customWidth="1"/>
    <col min="5" max="5" width="4.25" style="72" customWidth="1"/>
    <col min="6" max="16384" width="9" style="72"/>
  </cols>
  <sheetData>
    <row r="2" spans="1:4" ht="17.25">
      <c r="A2" s="126" t="s">
        <v>0</v>
      </c>
      <c r="B2" s="126"/>
      <c r="C2" s="126"/>
      <c r="D2" s="126"/>
    </row>
    <row r="3" spans="1:4" ht="14.25">
      <c r="B3" s="71"/>
      <c r="C3" s="71"/>
    </row>
    <row r="4" spans="1:4" ht="14.25">
      <c r="A4" s="82" t="s">
        <v>1</v>
      </c>
      <c r="B4" s="83" t="s">
        <v>2</v>
      </c>
      <c r="C4" s="84" t="s">
        <v>3</v>
      </c>
      <c r="D4" s="84" t="s">
        <v>4</v>
      </c>
    </row>
    <row r="5" spans="1:4" ht="63.75" customHeight="1">
      <c r="A5" s="73">
        <v>1</v>
      </c>
      <c r="B5" s="74" t="s">
        <v>5</v>
      </c>
      <c r="C5" s="75"/>
      <c r="D5" s="75"/>
    </row>
    <row r="6" spans="1:4" ht="63.75" customHeight="1">
      <c r="A6" s="73">
        <f>A5+1</f>
        <v>2</v>
      </c>
      <c r="B6" s="74"/>
      <c r="C6" s="75" t="s">
        <v>208</v>
      </c>
      <c r="D6" s="75"/>
    </row>
    <row r="7" spans="1:4" ht="90" customHeight="1">
      <c r="A7" s="73">
        <f t="shared" ref="A7:A13" si="0">A6+1</f>
        <v>3</v>
      </c>
      <c r="B7" s="74"/>
      <c r="C7" s="75"/>
      <c r="D7" s="75" t="s">
        <v>209</v>
      </c>
    </row>
    <row r="8" spans="1:4" ht="63.75" customHeight="1">
      <c r="A8" s="73">
        <f t="shared" si="0"/>
        <v>4</v>
      </c>
      <c r="B8" s="74"/>
      <c r="C8" s="75" t="s">
        <v>6</v>
      </c>
      <c r="D8" s="75"/>
    </row>
    <row r="9" spans="1:4" ht="120" customHeight="1">
      <c r="A9" s="73">
        <f t="shared" si="0"/>
        <v>5</v>
      </c>
      <c r="B9" s="74"/>
      <c r="C9" s="77" t="s">
        <v>7</v>
      </c>
      <c r="D9" s="85"/>
    </row>
    <row r="10" spans="1:4" ht="63.75" customHeight="1">
      <c r="A10" s="73">
        <f t="shared" si="0"/>
        <v>6</v>
      </c>
      <c r="B10" s="76"/>
      <c r="C10" s="75" t="s">
        <v>8</v>
      </c>
      <c r="D10" s="78"/>
    </row>
    <row r="11" spans="1:4" ht="75" customHeight="1">
      <c r="A11" s="73">
        <f t="shared" si="0"/>
        <v>7</v>
      </c>
      <c r="B11" s="74"/>
      <c r="C11" s="75" t="s">
        <v>210</v>
      </c>
      <c r="D11" s="75"/>
    </row>
    <row r="12" spans="1:4" ht="75" customHeight="1">
      <c r="A12" s="73">
        <f t="shared" si="0"/>
        <v>8</v>
      </c>
      <c r="B12" s="74" t="s">
        <v>211</v>
      </c>
      <c r="C12" s="75"/>
      <c r="D12" s="75"/>
    </row>
    <row r="13" spans="1:4" ht="63.75" customHeight="1">
      <c r="A13" s="73">
        <f t="shared" si="0"/>
        <v>9</v>
      </c>
      <c r="B13" s="74" t="s">
        <v>212</v>
      </c>
      <c r="C13" s="75"/>
      <c r="D13" s="75"/>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39</v>
      </c>
      <c r="B1" s="6"/>
      <c r="C1" s="5" t="s">
        <v>40</v>
      </c>
      <c r="I1" s="5"/>
      <c r="J1" s="5"/>
    </row>
    <row r="2" spans="1:15" ht="27" customHeight="1">
      <c r="A2" s="8" t="s">
        <v>41</v>
      </c>
      <c r="B2" s="9"/>
      <c r="C2" s="10"/>
      <c r="D2" s="10"/>
      <c r="E2" s="10"/>
      <c r="F2" s="10"/>
      <c r="G2" s="10"/>
      <c r="H2" s="11"/>
      <c r="I2" s="254" t="s">
        <v>42</v>
      </c>
      <c r="J2" s="255"/>
    </row>
    <row r="3" spans="1:15" ht="30" customHeight="1">
      <c r="A3" s="12"/>
      <c r="B3" s="13"/>
      <c r="C3" s="14"/>
      <c r="D3" s="14"/>
      <c r="E3" s="14"/>
      <c r="F3" s="14"/>
      <c r="G3" s="15" t="s">
        <v>43</v>
      </c>
      <c r="H3" s="16"/>
    </row>
    <row r="4" spans="1:15" ht="71.25" customHeight="1">
      <c r="A4" s="17"/>
      <c r="B4" s="18"/>
      <c r="C4" s="256" t="s">
        <v>44</v>
      </c>
      <c r="D4" s="257"/>
      <c r="E4" s="257"/>
      <c r="F4" s="258"/>
      <c r="G4" s="259" t="s">
        <v>45</v>
      </c>
      <c r="H4" s="260"/>
    </row>
    <row r="5" spans="1:15" ht="18.95" customHeight="1">
      <c r="A5" s="19"/>
      <c r="B5" s="20"/>
      <c r="C5" s="261" t="s">
        <v>46</v>
      </c>
      <c r="D5" s="21">
        <v>1</v>
      </c>
      <c r="E5" s="262" t="s">
        <v>47</v>
      </c>
      <c r="F5" s="21" t="s">
        <v>48</v>
      </c>
      <c r="G5" s="22">
        <v>653</v>
      </c>
      <c r="H5" s="23" t="s">
        <v>49</v>
      </c>
      <c r="K5" s="24"/>
      <c r="L5" s="25"/>
      <c r="M5" s="24"/>
      <c r="N5" s="25"/>
      <c r="O5" s="26"/>
    </row>
    <row r="6" spans="1:15" ht="18.95" customHeight="1">
      <c r="A6" s="19"/>
      <c r="B6" s="20"/>
      <c r="C6" s="261"/>
      <c r="D6" s="21">
        <v>2</v>
      </c>
      <c r="E6" s="262"/>
      <c r="F6" s="21" t="s">
        <v>50</v>
      </c>
      <c r="G6" s="22">
        <v>831</v>
      </c>
      <c r="H6" s="23" t="s">
        <v>49</v>
      </c>
      <c r="K6" s="24"/>
      <c r="L6" s="25"/>
      <c r="M6" s="24"/>
      <c r="N6" s="25"/>
      <c r="O6" s="26"/>
    </row>
    <row r="7" spans="1:15" ht="18.95" customHeight="1">
      <c r="A7" s="19"/>
      <c r="B7" s="20"/>
      <c r="C7" s="261"/>
      <c r="D7" s="21">
        <v>3</v>
      </c>
      <c r="E7" s="262"/>
      <c r="F7" s="21" t="s">
        <v>51</v>
      </c>
      <c r="G7" s="22">
        <v>1075</v>
      </c>
      <c r="H7" s="23" t="s">
        <v>49</v>
      </c>
      <c r="K7" s="24"/>
      <c r="L7" s="25"/>
      <c r="M7" s="24"/>
      <c r="N7" s="25"/>
      <c r="O7" s="26"/>
    </row>
    <row r="8" spans="1:15" ht="18.95" customHeight="1">
      <c r="A8" s="19"/>
      <c r="B8" s="20"/>
      <c r="C8" s="261"/>
      <c r="D8" s="21">
        <v>4</v>
      </c>
      <c r="E8" s="263" t="s">
        <v>52</v>
      </c>
      <c r="F8" s="263"/>
      <c r="G8" s="22">
        <v>305</v>
      </c>
      <c r="H8" s="23" t="s">
        <v>49</v>
      </c>
      <c r="K8" s="24"/>
      <c r="L8" s="25"/>
      <c r="M8" s="24"/>
      <c r="N8" s="25"/>
      <c r="O8" s="26"/>
    </row>
    <row r="9" spans="1:15" ht="18.95" customHeight="1">
      <c r="A9" s="19"/>
      <c r="B9" s="20"/>
      <c r="C9" s="261"/>
      <c r="D9" s="21">
        <v>5</v>
      </c>
      <c r="E9" s="262" t="s">
        <v>53</v>
      </c>
      <c r="F9" s="262"/>
      <c r="G9" s="22">
        <v>340</v>
      </c>
      <c r="H9" s="23" t="s">
        <v>49</v>
      </c>
      <c r="K9" s="24"/>
      <c r="L9" s="25"/>
      <c r="M9" s="24"/>
      <c r="N9" s="25"/>
      <c r="O9" s="26"/>
    </row>
    <row r="10" spans="1:15" ht="18.95" customHeight="1">
      <c r="A10" s="19"/>
      <c r="B10" s="20"/>
      <c r="C10" s="261"/>
      <c r="D10" s="21">
        <v>6</v>
      </c>
      <c r="E10" s="262" t="s">
        <v>54</v>
      </c>
      <c r="F10" s="21" t="s">
        <v>48</v>
      </c>
      <c r="G10" s="22">
        <v>642</v>
      </c>
      <c r="H10" s="23" t="s">
        <v>49</v>
      </c>
      <c r="K10" s="24"/>
      <c r="L10" s="25"/>
      <c r="M10" s="24"/>
      <c r="N10" s="25"/>
      <c r="O10" s="26"/>
    </row>
    <row r="11" spans="1:15" ht="18.95" customHeight="1">
      <c r="A11" s="19"/>
      <c r="B11" s="20"/>
      <c r="C11" s="261"/>
      <c r="D11" s="21">
        <v>7</v>
      </c>
      <c r="E11" s="262"/>
      <c r="F11" s="21" t="s">
        <v>50</v>
      </c>
      <c r="G11" s="22">
        <v>776</v>
      </c>
      <c r="H11" s="23" t="s">
        <v>49</v>
      </c>
      <c r="K11" s="24"/>
      <c r="L11" s="25"/>
      <c r="M11" s="24"/>
      <c r="N11" s="25"/>
      <c r="O11" s="26"/>
    </row>
    <row r="12" spans="1:15" ht="18.95" customHeight="1">
      <c r="A12" s="19"/>
      <c r="B12" s="20"/>
      <c r="C12" s="261"/>
      <c r="D12" s="21">
        <v>8</v>
      </c>
      <c r="E12" s="262"/>
      <c r="F12" s="21" t="s">
        <v>51</v>
      </c>
      <c r="G12" s="22">
        <v>1272</v>
      </c>
      <c r="H12" s="23" t="s">
        <v>49</v>
      </c>
      <c r="K12" s="24"/>
      <c r="L12" s="25"/>
      <c r="M12" s="24"/>
      <c r="N12" s="25"/>
      <c r="O12" s="26"/>
    </row>
    <row r="13" spans="1:15" ht="18.95" customHeight="1">
      <c r="A13" s="19"/>
      <c r="B13" s="20"/>
      <c r="C13" s="27" t="s">
        <v>55</v>
      </c>
      <c r="D13" s="21">
        <v>9</v>
      </c>
      <c r="E13" s="262" t="s">
        <v>56</v>
      </c>
      <c r="F13" s="262"/>
      <c r="G13" s="22">
        <v>44</v>
      </c>
      <c r="H13" s="23" t="s">
        <v>57</v>
      </c>
      <c r="K13" s="24"/>
      <c r="L13" s="26"/>
      <c r="M13" s="26"/>
      <c r="N13" s="25"/>
      <c r="O13" s="24"/>
    </row>
    <row r="14" spans="1:15" ht="18.95" customHeight="1">
      <c r="A14" s="19"/>
      <c r="B14" s="20"/>
      <c r="C14" s="261" t="s">
        <v>58</v>
      </c>
      <c r="D14" s="21">
        <v>10</v>
      </c>
      <c r="E14" s="262" t="s">
        <v>59</v>
      </c>
      <c r="F14" s="262"/>
      <c r="G14" s="22">
        <v>500</v>
      </c>
      <c r="H14" s="23" t="s">
        <v>49</v>
      </c>
      <c r="K14" s="24"/>
      <c r="L14" s="25"/>
      <c r="M14" s="24"/>
      <c r="N14" s="25"/>
      <c r="O14" s="26"/>
    </row>
    <row r="15" spans="1:15" ht="18.95" customHeight="1">
      <c r="A15" s="19"/>
      <c r="B15" s="20"/>
      <c r="C15" s="261"/>
      <c r="D15" s="21">
        <v>11</v>
      </c>
      <c r="E15" s="262" t="s">
        <v>60</v>
      </c>
      <c r="F15" s="262"/>
      <c r="G15" s="22">
        <v>431</v>
      </c>
      <c r="H15" s="23" t="s">
        <v>49</v>
      </c>
      <c r="K15" s="24"/>
      <c r="L15" s="25"/>
      <c r="M15" s="24"/>
      <c r="N15" s="25"/>
      <c r="O15" s="26"/>
    </row>
    <row r="16" spans="1:15" ht="18.95" customHeight="1">
      <c r="A16" s="19"/>
      <c r="B16" s="20"/>
      <c r="C16" s="261"/>
      <c r="D16" s="21">
        <v>12</v>
      </c>
      <c r="E16" s="262" t="s">
        <v>61</v>
      </c>
      <c r="F16" s="262"/>
      <c r="G16" s="22">
        <v>464</v>
      </c>
      <c r="H16" s="23" t="s">
        <v>49</v>
      </c>
      <c r="K16" s="24"/>
      <c r="L16" s="25"/>
      <c r="M16" s="24"/>
      <c r="N16" s="25"/>
      <c r="O16" s="26"/>
    </row>
    <row r="17" spans="1:28" ht="18.95" customHeight="1">
      <c r="A17" s="19"/>
      <c r="B17" s="20"/>
      <c r="C17" s="261"/>
      <c r="D17" s="21">
        <v>13</v>
      </c>
      <c r="E17" s="262" t="s">
        <v>62</v>
      </c>
      <c r="F17" s="262"/>
      <c r="G17" s="22">
        <v>153</v>
      </c>
      <c r="H17" s="23" t="s">
        <v>49</v>
      </c>
      <c r="K17" s="24"/>
      <c r="L17" s="25"/>
      <c r="M17" s="24"/>
      <c r="N17" s="25"/>
      <c r="O17" s="26"/>
    </row>
    <row r="18" spans="1:28" ht="18.95" customHeight="1">
      <c r="A18" s="19"/>
      <c r="B18" s="20"/>
      <c r="C18" s="261"/>
      <c r="D18" s="21">
        <v>14</v>
      </c>
      <c r="E18" s="262" t="s">
        <v>63</v>
      </c>
      <c r="F18" s="262"/>
      <c r="G18" s="22">
        <v>1002</v>
      </c>
      <c r="H18" s="23" t="s">
        <v>49</v>
      </c>
      <c r="K18" s="24"/>
      <c r="L18" s="25"/>
      <c r="M18" s="24"/>
      <c r="N18" s="25"/>
      <c r="O18" s="26"/>
    </row>
    <row r="19" spans="1:28" ht="18.95" customHeight="1">
      <c r="A19" s="19"/>
      <c r="B19" s="20"/>
      <c r="C19" s="261"/>
      <c r="D19" s="21">
        <v>15</v>
      </c>
      <c r="E19" s="262" t="s">
        <v>64</v>
      </c>
      <c r="F19" s="262"/>
      <c r="G19" s="22">
        <v>573</v>
      </c>
      <c r="H19" s="23" t="s">
        <v>49</v>
      </c>
      <c r="K19" s="24"/>
      <c r="L19" s="25"/>
      <c r="M19" s="24"/>
      <c r="N19" s="25"/>
      <c r="O19" s="26"/>
    </row>
    <row r="20" spans="1:28" ht="18.95" customHeight="1">
      <c r="A20" s="19"/>
      <c r="B20" s="20"/>
      <c r="C20" s="261"/>
      <c r="D20" s="21">
        <v>16</v>
      </c>
      <c r="E20" s="262" t="s">
        <v>65</v>
      </c>
      <c r="F20" s="262"/>
      <c r="G20" s="22">
        <v>227</v>
      </c>
      <c r="H20" s="23" t="s">
        <v>49</v>
      </c>
      <c r="K20" s="24"/>
      <c r="L20" s="25"/>
      <c r="M20" s="24"/>
      <c r="N20" s="25"/>
      <c r="O20" s="26"/>
    </row>
    <row r="21" spans="1:28" s="28" customFormat="1" ht="18.95" customHeight="1">
      <c r="A21" s="19"/>
      <c r="B21" s="20"/>
      <c r="C21" s="261"/>
      <c r="D21" s="21">
        <v>17</v>
      </c>
      <c r="E21" s="262" t="s">
        <v>66</v>
      </c>
      <c r="F21" s="262"/>
      <c r="G21" s="22">
        <v>252</v>
      </c>
      <c r="H21" s="23" t="s">
        <v>49</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61"/>
      <c r="D22" s="21">
        <v>18</v>
      </c>
      <c r="E22" s="265" t="s">
        <v>67</v>
      </c>
      <c r="F22" s="265"/>
      <c r="G22" s="22">
        <v>82</v>
      </c>
      <c r="H22" s="23" t="s">
        <v>49</v>
      </c>
      <c r="K22" s="24"/>
      <c r="L22" s="25"/>
      <c r="M22" s="24"/>
      <c r="N22" s="25"/>
      <c r="O22" s="26"/>
    </row>
    <row r="23" spans="1:28" ht="18.95" customHeight="1">
      <c r="A23" s="19"/>
      <c r="B23" s="20"/>
      <c r="C23" s="266" t="s">
        <v>68</v>
      </c>
      <c r="D23" s="21">
        <v>19</v>
      </c>
      <c r="E23" s="262" t="s">
        <v>69</v>
      </c>
      <c r="F23" s="262"/>
      <c r="G23" s="22">
        <v>637</v>
      </c>
      <c r="H23" s="23" t="s">
        <v>49</v>
      </c>
      <c r="K23" s="24"/>
      <c r="L23" s="25"/>
      <c r="M23" s="24"/>
      <c r="N23" s="25"/>
      <c r="O23" s="26"/>
    </row>
    <row r="24" spans="1:28" ht="18.95" customHeight="1">
      <c r="A24" s="19"/>
      <c r="B24" s="20"/>
      <c r="C24" s="266"/>
      <c r="D24" s="21">
        <v>20</v>
      </c>
      <c r="E24" s="262" t="s">
        <v>70</v>
      </c>
      <c r="F24" s="262"/>
      <c r="G24" s="22">
        <v>873</v>
      </c>
      <c r="H24" s="23" t="s">
        <v>49</v>
      </c>
      <c r="K24" s="24"/>
      <c r="L24" s="25"/>
      <c r="M24" s="24"/>
      <c r="N24" s="25"/>
      <c r="O24" s="26"/>
    </row>
    <row r="25" spans="1:28" ht="18.95" customHeight="1">
      <c r="A25" s="19"/>
      <c r="B25" s="20"/>
      <c r="C25" s="266" t="s">
        <v>71</v>
      </c>
      <c r="D25" s="21">
        <v>21</v>
      </c>
      <c r="E25" s="262" t="s">
        <v>72</v>
      </c>
      <c r="F25" s="262"/>
      <c r="G25" s="22">
        <v>40</v>
      </c>
      <c r="H25" s="23" t="s">
        <v>57</v>
      </c>
      <c r="K25" s="24"/>
      <c r="L25" s="26"/>
      <c r="M25" s="26"/>
      <c r="N25" s="25"/>
      <c r="O25" s="24"/>
    </row>
    <row r="26" spans="1:28" ht="18.95" customHeight="1">
      <c r="A26" s="19"/>
      <c r="B26" s="20"/>
      <c r="C26" s="266"/>
      <c r="D26" s="21">
        <v>22</v>
      </c>
      <c r="E26" s="262" t="s">
        <v>73</v>
      </c>
      <c r="F26" s="262"/>
      <c r="G26" s="22">
        <v>48</v>
      </c>
      <c r="H26" s="23" t="s">
        <v>57</v>
      </c>
      <c r="K26" s="24"/>
      <c r="L26" s="26"/>
      <c r="M26" s="26"/>
      <c r="N26" s="25"/>
      <c r="O26" s="24"/>
    </row>
    <row r="27" spans="1:28" ht="18.95" customHeight="1">
      <c r="A27" s="19"/>
      <c r="B27" s="20"/>
      <c r="C27" s="266"/>
      <c r="D27" s="21">
        <v>23</v>
      </c>
      <c r="E27" s="262" t="s">
        <v>74</v>
      </c>
      <c r="F27" s="262"/>
      <c r="G27" s="22">
        <v>39</v>
      </c>
      <c r="H27" s="23" t="s">
        <v>57</v>
      </c>
      <c r="K27" s="24"/>
      <c r="L27" s="26"/>
      <c r="M27" s="26"/>
      <c r="N27" s="25"/>
      <c r="O27" s="24"/>
    </row>
    <row r="28" spans="1:28" ht="18.95" customHeight="1">
      <c r="A28" s="19"/>
      <c r="B28" s="20"/>
      <c r="C28" s="266"/>
      <c r="D28" s="21">
        <v>24</v>
      </c>
      <c r="E28" s="262" t="s">
        <v>75</v>
      </c>
      <c r="F28" s="262"/>
      <c r="G28" s="22">
        <v>48</v>
      </c>
      <c r="H28" s="23" t="s">
        <v>57</v>
      </c>
      <c r="K28" s="24"/>
      <c r="L28" s="26"/>
      <c r="M28" s="26"/>
      <c r="N28" s="25"/>
      <c r="O28" s="24"/>
    </row>
    <row r="29" spans="1:28" ht="18.95" customHeight="1">
      <c r="A29" s="19"/>
      <c r="B29" s="20"/>
      <c r="C29" s="266"/>
      <c r="D29" s="21">
        <v>25</v>
      </c>
      <c r="E29" s="262" t="s">
        <v>76</v>
      </c>
      <c r="F29" s="262"/>
      <c r="G29" s="22">
        <v>43</v>
      </c>
      <c r="H29" s="23" t="s">
        <v>57</v>
      </c>
      <c r="K29" s="24"/>
      <c r="L29" s="26"/>
      <c r="M29" s="26"/>
      <c r="N29" s="25"/>
      <c r="O29" s="24"/>
    </row>
    <row r="30" spans="1:28" ht="18.95" customHeight="1">
      <c r="A30" s="19"/>
      <c r="B30" s="20"/>
      <c r="C30" s="266"/>
      <c r="D30" s="21">
        <v>26</v>
      </c>
      <c r="E30" s="262" t="s">
        <v>77</v>
      </c>
      <c r="F30" s="262"/>
      <c r="G30" s="22">
        <v>48</v>
      </c>
      <c r="H30" s="23" t="s">
        <v>57</v>
      </c>
      <c r="K30" s="24"/>
      <c r="L30" s="26"/>
      <c r="M30" s="26"/>
      <c r="N30" s="25"/>
      <c r="O30" s="24"/>
    </row>
    <row r="31" spans="1:28" ht="18.95" customHeight="1">
      <c r="A31" s="19"/>
      <c r="B31" s="20"/>
      <c r="C31" s="266"/>
      <c r="D31" s="21">
        <v>27</v>
      </c>
      <c r="E31" s="263" t="s">
        <v>78</v>
      </c>
      <c r="F31" s="263"/>
      <c r="G31" s="22">
        <v>37</v>
      </c>
      <c r="H31" s="23" t="s">
        <v>57</v>
      </c>
      <c r="K31" s="24"/>
      <c r="L31" s="26"/>
      <c r="M31" s="26"/>
      <c r="N31" s="25"/>
      <c r="O31" s="24"/>
    </row>
    <row r="32" spans="1:28" ht="18.95" customHeight="1">
      <c r="A32" s="29"/>
      <c r="B32" s="30"/>
      <c r="C32" s="266"/>
      <c r="D32" s="21">
        <v>28</v>
      </c>
      <c r="E32" s="263" t="s">
        <v>79</v>
      </c>
      <c r="F32" s="263"/>
      <c r="G32" s="22">
        <v>37</v>
      </c>
      <c r="H32" s="23" t="s">
        <v>57</v>
      </c>
      <c r="K32" s="24"/>
      <c r="L32" s="26"/>
      <c r="M32" s="26"/>
      <c r="N32" s="25"/>
      <c r="O32" s="24"/>
    </row>
    <row r="33" spans="1:10" ht="246.75" customHeight="1">
      <c r="A33" s="31" t="s">
        <v>80</v>
      </c>
      <c r="B33" s="32"/>
      <c r="C33" s="33"/>
      <c r="D33" s="34"/>
      <c r="E33" s="35"/>
      <c r="F33" s="36"/>
      <c r="G33" s="267" t="s">
        <v>81</v>
      </c>
      <c r="H33" s="268"/>
    </row>
    <row r="34" spans="1:10" ht="70.5" customHeight="1">
      <c r="A34" s="37" t="s">
        <v>82</v>
      </c>
      <c r="B34" s="38"/>
      <c r="C34" s="39"/>
      <c r="D34" s="40"/>
      <c r="E34" s="41"/>
      <c r="F34" s="42"/>
      <c r="G34" s="269" t="s">
        <v>83</v>
      </c>
      <c r="H34" s="270"/>
    </row>
    <row r="35" spans="1:10" ht="21" customHeight="1">
      <c r="A35" s="43" t="s">
        <v>84</v>
      </c>
      <c r="B35" s="43"/>
      <c r="C35" s="26"/>
      <c r="D35" s="26"/>
      <c r="E35" s="43"/>
      <c r="F35" s="26"/>
      <c r="G35" s="44"/>
      <c r="H35" s="44"/>
    </row>
    <row r="36" spans="1:10" ht="21" customHeight="1">
      <c r="A36" s="7" t="s">
        <v>85</v>
      </c>
    </row>
    <row r="37" spans="1:10" ht="21" customHeight="1">
      <c r="A37" s="7" t="s">
        <v>86</v>
      </c>
    </row>
    <row r="38" spans="1:10" ht="21" customHeight="1">
      <c r="B38" s="7" t="s">
        <v>87</v>
      </c>
    </row>
    <row r="39" spans="1:10" ht="21" customHeight="1">
      <c r="A39" s="7" t="s">
        <v>88</v>
      </c>
    </row>
    <row r="40" spans="1:10">
      <c r="A40" s="7" t="s">
        <v>89</v>
      </c>
    </row>
    <row r="41" spans="1:10">
      <c r="A41" s="7" t="s">
        <v>90</v>
      </c>
    </row>
    <row r="42" spans="1:10">
      <c r="A42" s="7" t="s">
        <v>91</v>
      </c>
    </row>
    <row r="44" spans="1:10" ht="18.75">
      <c r="I44" s="264" t="s">
        <v>92</v>
      </c>
      <c r="J44" s="264"/>
    </row>
    <row r="45" spans="1:10" ht="21">
      <c r="I45" s="45"/>
      <c r="J45" s="45"/>
    </row>
    <row r="48" spans="1:10" ht="18.75">
      <c r="A48" s="8" t="s">
        <v>93</v>
      </c>
      <c r="B48" s="9"/>
      <c r="C48" s="10"/>
      <c r="D48" s="10"/>
      <c r="E48" s="10"/>
      <c r="F48" s="10"/>
      <c r="G48" s="10"/>
      <c r="H48" s="46"/>
      <c r="I48" s="46"/>
      <c r="J48" s="11"/>
    </row>
    <row r="49" spans="1:10" ht="17.25">
      <c r="A49" s="12"/>
      <c r="B49" s="13"/>
      <c r="C49" s="14"/>
      <c r="D49" s="14"/>
      <c r="E49" s="14"/>
      <c r="F49" s="14"/>
      <c r="G49" s="271" t="s">
        <v>94</v>
      </c>
      <c r="H49" s="272"/>
      <c r="I49" s="271" t="s">
        <v>95</v>
      </c>
      <c r="J49" s="272"/>
    </row>
    <row r="50" spans="1:10" ht="14.25" customHeight="1">
      <c r="A50" s="17"/>
      <c r="B50" s="18"/>
      <c r="C50" s="256" t="s">
        <v>96</v>
      </c>
      <c r="D50" s="257"/>
      <c r="E50" s="257"/>
      <c r="F50" s="258"/>
      <c r="G50" s="276" t="s">
        <v>97</v>
      </c>
      <c r="H50" s="277"/>
      <c r="I50" s="280" t="s">
        <v>98</v>
      </c>
      <c r="J50" s="281"/>
    </row>
    <row r="51" spans="1:10" ht="29.25" customHeight="1">
      <c r="A51" s="47"/>
      <c r="B51" s="48"/>
      <c r="C51" s="273"/>
      <c r="D51" s="274"/>
      <c r="E51" s="274"/>
      <c r="F51" s="275"/>
      <c r="G51" s="278"/>
      <c r="H51" s="279"/>
      <c r="I51" s="282"/>
      <c r="J51" s="283"/>
    </row>
    <row r="52" spans="1:10" ht="21">
      <c r="A52" s="19"/>
      <c r="B52" s="20"/>
      <c r="C52" s="261" t="s">
        <v>46</v>
      </c>
      <c r="D52" s="21">
        <v>1</v>
      </c>
      <c r="E52" s="262" t="s">
        <v>47</v>
      </c>
      <c r="F52" s="21" t="s">
        <v>48</v>
      </c>
      <c r="G52" s="49">
        <v>20</v>
      </c>
      <c r="H52" s="50" t="s">
        <v>99</v>
      </c>
      <c r="I52" s="22">
        <v>200</v>
      </c>
      <c r="J52" s="50" t="s">
        <v>49</v>
      </c>
    </row>
    <row r="53" spans="1:10" ht="21">
      <c r="A53" s="19"/>
      <c r="B53" s="20"/>
      <c r="C53" s="261"/>
      <c r="D53" s="21">
        <v>2</v>
      </c>
      <c r="E53" s="262"/>
      <c r="F53" s="21" t="s">
        <v>50</v>
      </c>
      <c r="G53" s="49">
        <v>20</v>
      </c>
      <c r="H53" s="50" t="s">
        <v>99</v>
      </c>
      <c r="I53" s="22">
        <v>200</v>
      </c>
      <c r="J53" s="50" t="s">
        <v>49</v>
      </c>
    </row>
    <row r="54" spans="1:10" ht="21">
      <c r="A54" s="19"/>
      <c r="B54" s="20"/>
      <c r="C54" s="261"/>
      <c r="D54" s="21">
        <v>3</v>
      </c>
      <c r="E54" s="262"/>
      <c r="F54" s="21" t="s">
        <v>51</v>
      </c>
      <c r="G54" s="49">
        <v>20</v>
      </c>
      <c r="H54" s="50" t="s">
        <v>99</v>
      </c>
      <c r="I54" s="22">
        <v>200</v>
      </c>
      <c r="J54" s="50" t="s">
        <v>49</v>
      </c>
    </row>
    <row r="55" spans="1:10" ht="21">
      <c r="A55" s="19"/>
      <c r="B55" s="20"/>
      <c r="C55" s="261"/>
      <c r="D55" s="21">
        <v>4</v>
      </c>
      <c r="E55" s="263" t="s">
        <v>52</v>
      </c>
      <c r="F55" s="263"/>
      <c r="G55" s="49">
        <v>20</v>
      </c>
      <c r="H55" s="50" t="s">
        <v>99</v>
      </c>
      <c r="I55" s="22">
        <v>200</v>
      </c>
      <c r="J55" s="50" t="s">
        <v>49</v>
      </c>
    </row>
    <row r="56" spans="1:10" ht="21">
      <c r="A56" s="19"/>
      <c r="B56" s="20"/>
      <c r="C56" s="261"/>
      <c r="D56" s="21">
        <v>5</v>
      </c>
      <c r="E56" s="262" t="s">
        <v>53</v>
      </c>
      <c r="F56" s="262"/>
      <c r="G56" s="49">
        <v>20</v>
      </c>
      <c r="H56" s="50" t="s">
        <v>99</v>
      </c>
      <c r="I56" s="22">
        <v>200</v>
      </c>
      <c r="J56" s="50" t="s">
        <v>49</v>
      </c>
    </row>
    <row r="57" spans="1:10" ht="21">
      <c r="A57" s="19"/>
      <c r="B57" s="20"/>
      <c r="C57" s="261"/>
      <c r="D57" s="21">
        <v>6</v>
      </c>
      <c r="E57" s="262" t="s">
        <v>54</v>
      </c>
      <c r="F57" s="21" t="s">
        <v>48</v>
      </c>
      <c r="G57" s="49">
        <v>20</v>
      </c>
      <c r="H57" s="50" t="s">
        <v>99</v>
      </c>
      <c r="I57" s="22">
        <v>200</v>
      </c>
      <c r="J57" s="50" t="s">
        <v>49</v>
      </c>
    </row>
    <row r="58" spans="1:10" ht="21">
      <c r="A58" s="19"/>
      <c r="B58" s="20"/>
      <c r="C58" s="261"/>
      <c r="D58" s="21">
        <v>7</v>
      </c>
      <c r="E58" s="262"/>
      <c r="F58" s="21" t="s">
        <v>50</v>
      </c>
      <c r="G58" s="49">
        <v>20</v>
      </c>
      <c r="H58" s="50" t="s">
        <v>99</v>
      </c>
      <c r="I58" s="22">
        <v>200</v>
      </c>
      <c r="J58" s="50" t="s">
        <v>49</v>
      </c>
    </row>
    <row r="59" spans="1:10" ht="21">
      <c r="A59" s="19"/>
      <c r="B59" s="20"/>
      <c r="C59" s="261"/>
      <c r="D59" s="21">
        <v>8</v>
      </c>
      <c r="E59" s="262"/>
      <c r="F59" s="21" t="s">
        <v>51</v>
      </c>
      <c r="G59" s="49">
        <v>20</v>
      </c>
      <c r="H59" s="50" t="s">
        <v>99</v>
      </c>
      <c r="I59" s="22">
        <v>200</v>
      </c>
      <c r="J59" s="50" t="s">
        <v>49</v>
      </c>
    </row>
    <row r="60" spans="1:10" ht="21">
      <c r="A60" s="19"/>
      <c r="B60" s="20"/>
      <c r="C60" s="27" t="s">
        <v>55</v>
      </c>
      <c r="D60" s="21">
        <v>9</v>
      </c>
      <c r="E60" s="262" t="s">
        <v>56</v>
      </c>
      <c r="F60" s="262"/>
      <c r="G60" s="49">
        <v>20</v>
      </c>
      <c r="H60" s="50" t="s">
        <v>99</v>
      </c>
      <c r="I60" s="22">
        <v>200</v>
      </c>
      <c r="J60" s="50" t="s">
        <v>49</v>
      </c>
    </row>
    <row r="61" spans="1:10" ht="21">
      <c r="A61" s="19"/>
      <c r="B61" s="20"/>
      <c r="C61" s="261" t="s">
        <v>58</v>
      </c>
      <c r="D61" s="21">
        <v>10</v>
      </c>
      <c r="E61" s="262" t="s">
        <v>59</v>
      </c>
      <c r="F61" s="262"/>
      <c r="G61" s="49">
        <v>20</v>
      </c>
      <c r="H61" s="50" t="s">
        <v>99</v>
      </c>
      <c r="I61" s="22">
        <v>200</v>
      </c>
      <c r="J61" s="50" t="s">
        <v>49</v>
      </c>
    </row>
    <row r="62" spans="1:10" ht="21">
      <c r="A62" s="19"/>
      <c r="B62" s="20"/>
      <c r="C62" s="261"/>
      <c r="D62" s="21">
        <v>11</v>
      </c>
      <c r="E62" s="262" t="s">
        <v>60</v>
      </c>
      <c r="F62" s="262"/>
      <c r="G62" s="49">
        <v>20</v>
      </c>
      <c r="H62" s="50" t="s">
        <v>99</v>
      </c>
      <c r="I62" s="22">
        <v>200</v>
      </c>
      <c r="J62" s="50" t="s">
        <v>49</v>
      </c>
    </row>
    <row r="63" spans="1:10" ht="21">
      <c r="A63" s="19"/>
      <c r="B63" s="20"/>
      <c r="C63" s="261"/>
      <c r="D63" s="21">
        <v>12</v>
      </c>
      <c r="E63" s="262" t="s">
        <v>61</v>
      </c>
      <c r="F63" s="262"/>
      <c r="G63" s="49">
        <v>20</v>
      </c>
      <c r="H63" s="50" t="s">
        <v>99</v>
      </c>
      <c r="I63" s="22">
        <v>200</v>
      </c>
      <c r="J63" s="50" t="s">
        <v>49</v>
      </c>
    </row>
    <row r="64" spans="1:10" ht="21">
      <c r="A64" s="19"/>
      <c r="B64" s="20"/>
      <c r="C64" s="261"/>
      <c r="D64" s="21">
        <v>13</v>
      </c>
      <c r="E64" s="262" t="s">
        <v>62</v>
      </c>
      <c r="F64" s="262"/>
      <c r="G64" s="49">
        <v>20</v>
      </c>
      <c r="H64" s="50" t="s">
        <v>99</v>
      </c>
      <c r="I64" s="22">
        <v>200</v>
      </c>
      <c r="J64" s="50" t="s">
        <v>49</v>
      </c>
    </row>
    <row r="65" spans="1:10" ht="21">
      <c r="A65" s="19"/>
      <c r="B65" s="20"/>
      <c r="C65" s="261"/>
      <c r="D65" s="21">
        <v>14</v>
      </c>
      <c r="E65" s="262" t="s">
        <v>63</v>
      </c>
      <c r="F65" s="262"/>
      <c r="G65" s="49">
        <v>20</v>
      </c>
      <c r="H65" s="50" t="s">
        <v>99</v>
      </c>
      <c r="I65" s="22">
        <v>200</v>
      </c>
      <c r="J65" s="50" t="s">
        <v>49</v>
      </c>
    </row>
    <row r="66" spans="1:10" ht="21">
      <c r="A66" s="19"/>
      <c r="B66" s="20"/>
      <c r="C66" s="261"/>
      <c r="D66" s="21">
        <v>15</v>
      </c>
      <c r="E66" s="262" t="s">
        <v>64</v>
      </c>
      <c r="F66" s="262"/>
      <c r="G66" s="49">
        <v>20</v>
      </c>
      <c r="H66" s="50" t="s">
        <v>99</v>
      </c>
      <c r="I66" s="22">
        <v>200</v>
      </c>
      <c r="J66" s="50" t="s">
        <v>49</v>
      </c>
    </row>
    <row r="67" spans="1:10" ht="21">
      <c r="A67" s="19"/>
      <c r="B67" s="20"/>
      <c r="C67" s="261"/>
      <c r="D67" s="51">
        <v>16</v>
      </c>
      <c r="E67" s="284" t="s">
        <v>65</v>
      </c>
      <c r="F67" s="52" t="s">
        <v>100</v>
      </c>
      <c r="G67" s="53" t="s">
        <v>101</v>
      </c>
      <c r="H67" s="50" t="s">
        <v>99</v>
      </c>
      <c r="I67" s="286">
        <v>200</v>
      </c>
      <c r="J67" s="286" t="s">
        <v>49</v>
      </c>
    </row>
    <row r="68" spans="1:10" ht="21">
      <c r="A68" s="19"/>
      <c r="B68" s="20"/>
      <c r="C68" s="261"/>
      <c r="D68" s="51">
        <v>17</v>
      </c>
      <c r="E68" s="285"/>
      <c r="F68" s="52" t="s">
        <v>102</v>
      </c>
      <c r="G68" s="53" t="s">
        <v>103</v>
      </c>
      <c r="H68" s="50" t="s">
        <v>99</v>
      </c>
      <c r="I68" s="287"/>
      <c r="J68" s="287"/>
    </row>
    <row r="69" spans="1:10" ht="21">
      <c r="A69" s="19"/>
      <c r="B69" s="20"/>
      <c r="C69" s="261"/>
      <c r="D69" s="51">
        <v>18</v>
      </c>
      <c r="E69" s="262" t="s">
        <v>66</v>
      </c>
      <c r="F69" s="262"/>
      <c r="G69" s="49">
        <v>20</v>
      </c>
      <c r="H69" s="50" t="s">
        <v>99</v>
      </c>
      <c r="I69" s="22">
        <v>200</v>
      </c>
      <c r="J69" s="50" t="s">
        <v>49</v>
      </c>
    </row>
    <row r="70" spans="1:10" ht="21">
      <c r="A70" s="19"/>
      <c r="B70" s="20"/>
      <c r="C70" s="261"/>
      <c r="D70" s="51">
        <v>19</v>
      </c>
      <c r="E70" s="265" t="s">
        <v>67</v>
      </c>
      <c r="F70" s="265"/>
      <c r="G70" s="49">
        <v>20</v>
      </c>
      <c r="H70" s="50" t="s">
        <v>99</v>
      </c>
      <c r="I70" s="22">
        <v>200</v>
      </c>
      <c r="J70" s="50" t="s">
        <v>49</v>
      </c>
    </row>
    <row r="71" spans="1:10" ht="21">
      <c r="A71" s="19"/>
      <c r="B71" s="20"/>
      <c r="C71" s="266" t="s">
        <v>68</v>
      </c>
      <c r="D71" s="51">
        <v>20</v>
      </c>
      <c r="E71" s="262" t="s">
        <v>69</v>
      </c>
      <c r="F71" s="262"/>
      <c r="G71" s="49">
        <v>20</v>
      </c>
      <c r="H71" s="50" t="s">
        <v>99</v>
      </c>
      <c r="I71" s="22">
        <v>200</v>
      </c>
      <c r="J71" s="50" t="s">
        <v>49</v>
      </c>
    </row>
    <row r="72" spans="1:10" ht="21">
      <c r="A72" s="19"/>
      <c r="B72" s="20"/>
      <c r="C72" s="266"/>
      <c r="D72" s="51">
        <v>21</v>
      </c>
      <c r="E72" s="262" t="s">
        <v>70</v>
      </c>
      <c r="F72" s="262"/>
      <c r="G72" s="49">
        <v>20</v>
      </c>
      <c r="H72" s="50" t="s">
        <v>99</v>
      </c>
      <c r="I72" s="22">
        <v>200</v>
      </c>
      <c r="J72" s="50" t="s">
        <v>49</v>
      </c>
    </row>
    <row r="73" spans="1:10" ht="21">
      <c r="A73" s="19"/>
      <c r="B73" s="20"/>
      <c r="C73" s="266" t="s">
        <v>71</v>
      </c>
      <c r="D73" s="51">
        <v>22</v>
      </c>
      <c r="E73" s="262" t="s">
        <v>72</v>
      </c>
      <c r="F73" s="262"/>
      <c r="G73" s="49" t="s">
        <v>104</v>
      </c>
      <c r="H73" s="50" t="s">
        <v>104</v>
      </c>
      <c r="I73" s="50" t="s">
        <v>104</v>
      </c>
      <c r="J73" s="50" t="s">
        <v>104</v>
      </c>
    </row>
    <row r="74" spans="1:10" ht="21">
      <c r="A74" s="19"/>
      <c r="B74" s="20"/>
      <c r="C74" s="266"/>
      <c r="D74" s="51">
        <v>23</v>
      </c>
      <c r="E74" s="262" t="s">
        <v>73</v>
      </c>
      <c r="F74" s="262"/>
      <c r="G74" s="49" t="s">
        <v>104</v>
      </c>
      <c r="H74" s="50" t="s">
        <v>104</v>
      </c>
      <c r="I74" s="50" t="s">
        <v>104</v>
      </c>
      <c r="J74" s="50" t="s">
        <v>104</v>
      </c>
    </row>
    <row r="75" spans="1:10" ht="21">
      <c r="A75" s="19"/>
      <c r="B75" s="20"/>
      <c r="C75" s="266"/>
      <c r="D75" s="51">
        <v>24</v>
      </c>
      <c r="E75" s="262" t="s">
        <v>74</v>
      </c>
      <c r="F75" s="262"/>
      <c r="G75" s="49" t="s">
        <v>104</v>
      </c>
      <c r="H75" s="50" t="s">
        <v>104</v>
      </c>
      <c r="I75" s="50" t="s">
        <v>104</v>
      </c>
      <c r="J75" s="50" t="s">
        <v>104</v>
      </c>
    </row>
    <row r="76" spans="1:10" ht="21">
      <c r="A76" s="19"/>
      <c r="B76" s="20"/>
      <c r="C76" s="266"/>
      <c r="D76" s="51">
        <v>25</v>
      </c>
      <c r="E76" s="262" t="s">
        <v>75</v>
      </c>
      <c r="F76" s="262"/>
      <c r="G76" s="49" t="s">
        <v>104</v>
      </c>
      <c r="H76" s="50" t="s">
        <v>104</v>
      </c>
      <c r="I76" s="50" t="s">
        <v>104</v>
      </c>
      <c r="J76" s="50" t="s">
        <v>104</v>
      </c>
    </row>
    <row r="77" spans="1:10" ht="21">
      <c r="A77" s="19"/>
      <c r="B77" s="20"/>
      <c r="C77" s="266"/>
      <c r="D77" s="51">
        <v>26</v>
      </c>
      <c r="E77" s="262" t="s">
        <v>76</v>
      </c>
      <c r="F77" s="262"/>
      <c r="G77" s="49" t="s">
        <v>104</v>
      </c>
      <c r="H77" s="50" t="s">
        <v>104</v>
      </c>
      <c r="I77" s="50" t="s">
        <v>104</v>
      </c>
      <c r="J77" s="50" t="s">
        <v>104</v>
      </c>
    </row>
    <row r="78" spans="1:10" ht="21">
      <c r="A78" s="19"/>
      <c r="B78" s="20"/>
      <c r="C78" s="266"/>
      <c r="D78" s="51">
        <v>27</v>
      </c>
      <c r="E78" s="262" t="s">
        <v>77</v>
      </c>
      <c r="F78" s="262"/>
      <c r="G78" s="49" t="s">
        <v>104</v>
      </c>
      <c r="H78" s="50" t="s">
        <v>104</v>
      </c>
      <c r="I78" s="50" t="s">
        <v>104</v>
      </c>
      <c r="J78" s="50" t="s">
        <v>104</v>
      </c>
    </row>
    <row r="79" spans="1:10" ht="21">
      <c r="A79" s="19"/>
      <c r="B79" s="20"/>
      <c r="C79" s="266"/>
      <c r="D79" s="51">
        <v>28</v>
      </c>
      <c r="E79" s="263" t="s">
        <v>78</v>
      </c>
      <c r="F79" s="263"/>
      <c r="G79" s="49" t="s">
        <v>104</v>
      </c>
      <c r="H79" s="50" t="s">
        <v>104</v>
      </c>
      <c r="I79" s="50" t="s">
        <v>104</v>
      </c>
      <c r="J79" s="50" t="s">
        <v>104</v>
      </c>
    </row>
    <row r="80" spans="1:10" ht="21">
      <c r="A80" s="29"/>
      <c r="B80" s="30"/>
      <c r="C80" s="266"/>
      <c r="D80" s="51">
        <v>29</v>
      </c>
      <c r="E80" s="263" t="s">
        <v>79</v>
      </c>
      <c r="F80" s="263"/>
      <c r="G80" s="49" t="s">
        <v>104</v>
      </c>
      <c r="H80" s="50" t="s">
        <v>104</v>
      </c>
      <c r="I80" s="50" t="s">
        <v>104</v>
      </c>
      <c r="J80" s="50" t="s">
        <v>104</v>
      </c>
    </row>
    <row r="81" spans="1:10" ht="123" customHeight="1">
      <c r="A81" s="31" t="s">
        <v>105</v>
      </c>
      <c r="B81" s="32"/>
      <c r="C81" s="33"/>
      <c r="D81" s="34"/>
      <c r="E81" s="35"/>
      <c r="F81" s="36"/>
      <c r="G81" s="291"/>
      <c r="H81" s="292"/>
      <c r="I81" s="54" t="s">
        <v>106</v>
      </c>
      <c r="J81" s="55"/>
    </row>
    <row r="82" spans="1:10" ht="81" customHeight="1">
      <c r="A82" s="37" t="s">
        <v>82</v>
      </c>
      <c r="B82" s="38"/>
      <c r="C82" s="39"/>
      <c r="D82" s="40"/>
      <c r="E82" s="41"/>
      <c r="F82" s="42"/>
      <c r="G82" s="269" t="s">
        <v>107</v>
      </c>
      <c r="H82" s="270"/>
      <c r="I82" s="269" t="s">
        <v>108</v>
      </c>
      <c r="J82" s="270"/>
    </row>
    <row r="83" spans="1:10">
      <c r="A83" s="43" t="s">
        <v>84</v>
      </c>
      <c r="B83" s="43"/>
    </row>
    <row r="84" spans="1:10">
      <c r="A84" s="7" t="s">
        <v>85</v>
      </c>
    </row>
    <row r="85" spans="1:10">
      <c r="A85" s="7" t="s">
        <v>109</v>
      </c>
    </row>
    <row r="86" spans="1:10">
      <c r="B86" s="7" t="s">
        <v>110</v>
      </c>
    </row>
    <row r="87" spans="1:10">
      <c r="A87" s="7" t="s">
        <v>88</v>
      </c>
      <c r="C87" s="56"/>
      <c r="D87" s="56"/>
      <c r="E87" s="56"/>
      <c r="F87" s="56"/>
      <c r="G87" s="56"/>
      <c r="H87" s="56"/>
    </row>
    <row r="88" spans="1:10">
      <c r="A88" s="7" t="s">
        <v>111</v>
      </c>
      <c r="B88" s="43"/>
      <c r="C88" s="56"/>
      <c r="D88" s="56"/>
      <c r="E88" s="56"/>
      <c r="F88" s="56"/>
      <c r="G88" s="56"/>
      <c r="H88" s="56"/>
    </row>
    <row r="89" spans="1:10">
      <c r="A89" s="7" t="s">
        <v>112</v>
      </c>
      <c r="C89" s="56"/>
      <c r="D89" s="56"/>
      <c r="E89" s="56"/>
      <c r="F89" s="56"/>
      <c r="G89" s="56"/>
      <c r="H89" s="56"/>
    </row>
    <row r="90" spans="1:10">
      <c r="A90" s="7" t="s">
        <v>113</v>
      </c>
      <c r="C90" s="56"/>
      <c r="D90" s="56"/>
      <c r="E90" s="56"/>
      <c r="F90" s="56"/>
      <c r="G90" s="56"/>
      <c r="H90" s="56"/>
    </row>
    <row r="91" spans="1:10">
      <c r="A91" s="7" t="s">
        <v>114</v>
      </c>
      <c r="C91" s="56"/>
      <c r="D91" s="56"/>
      <c r="E91" s="56"/>
      <c r="F91" s="56"/>
      <c r="G91" s="56"/>
      <c r="H91" s="56"/>
    </row>
    <row r="92" spans="1:10">
      <c r="A92" s="43" t="s">
        <v>115</v>
      </c>
      <c r="C92" s="56"/>
      <c r="D92" s="56"/>
      <c r="E92" s="56"/>
      <c r="F92" s="56"/>
      <c r="H92" s="56"/>
    </row>
    <row r="93" spans="1:10">
      <c r="A93" s="7" t="s">
        <v>116</v>
      </c>
    </row>
    <row r="94" spans="1:10">
      <c r="A94" s="7" t="s">
        <v>117</v>
      </c>
      <c r="B94" s="43"/>
      <c r="E94" s="57"/>
      <c r="F94" s="57"/>
      <c r="G94" s="57"/>
      <c r="H94" s="57"/>
    </row>
    <row r="95" spans="1:10">
      <c r="A95" s="7" t="s">
        <v>118</v>
      </c>
      <c r="B95" s="43"/>
      <c r="E95" s="57"/>
      <c r="F95" s="57"/>
      <c r="G95" s="57"/>
      <c r="H95" s="57"/>
    </row>
    <row r="96" spans="1:10">
      <c r="A96" s="7" t="s">
        <v>119</v>
      </c>
      <c r="E96" s="57"/>
      <c r="F96" s="57"/>
      <c r="G96" s="57"/>
      <c r="H96" s="57"/>
    </row>
    <row r="97" spans="1:10">
      <c r="A97" s="7" t="s">
        <v>120</v>
      </c>
      <c r="E97" s="57"/>
      <c r="F97" s="57"/>
      <c r="G97" s="57"/>
      <c r="H97" s="57"/>
    </row>
    <row r="99" spans="1:10" ht="18.75">
      <c r="A99" s="8" t="s">
        <v>121</v>
      </c>
      <c r="B99" s="9"/>
      <c r="C99" s="10"/>
      <c r="D99" s="10"/>
      <c r="E99" s="10"/>
      <c r="F99" s="10"/>
      <c r="G99" s="58"/>
      <c r="H99" s="58"/>
      <c r="I99" s="58"/>
      <c r="J99" s="59"/>
    </row>
    <row r="100" spans="1:10" ht="18.75">
      <c r="A100" s="12"/>
      <c r="B100" s="60"/>
      <c r="C100" s="60"/>
      <c r="D100" s="60"/>
      <c r="E100" s="60"/>
      <c r="F100" s="60"/>
      <c r="G100" s="293" t="s">
        <v>122</v>
      </c>
      <c r="H100" s="294"/>
      <c r="I100" s="294"/>
      <c r="J100" s="295"/>
    </row>
    <row r="101" spans="1:10" ht="17.25">
      <c r="A101" s="12"/>
      <c r="B101" s="60"/>
      <c r="C101" s="60"/>
      <c r="D101" s="60"/>
      <c r="E101" s="60"/>
      <c r="F101" s="60"/>
      <c r="G101" s="296" t="s">
        <v>123</v>
      </c>
      <c r="H101" s="297"/>
      <c r="I101" s="297"/>
      <c r="J101" s="298"/>
    </row>
    <row r="102" spans="1:10" ht="44.25" customHeight="1">
      <c r="A102" s="31" t="s">
        <v>124</v>
      </c>
      <c r="B102" s="32"/>
      <c r="C102" s="34"/>
      <c r="D102" s="34"/>
      <c r="E102" s="35"/>
      <c r="F102" s="36"/>
      <c r="G102" s="269" t="s">
        <v>125</v>
      </c>
      <c r="H102" s="299"/>
      <c r="I102" s="299"/>
      <c r="J102" s="270"/>
    </row>
    <row r="103" spans="1:10" ht="52.5" customHeight="1">
      <c r="A103" s="37" t="s">
        <v>82</v>
      </c>
      <c r="B103" s="38"/>
      <c r="C103" s="40"/>
      <c r="D103" s="40"/>
      <c r="E103" s="41"/>
      <c r="F103" s="42"/>
      <c r="G103" s="288" t="s">
        <v>126</v>
      </c>
      <c r="H103" s="289"/>
      <c r="I103" s="289"/>
      <c r="J103" s="290"/>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5"/>
  <cols>
    <col min="2" max="2" width="39.125" bestFit="1" customWidth="1"/>
  </cols>
  <sheetData>
    <row r="1" spans="1:4">
      <c r="B1" t="s">
        <v>170</v>
      </c>
    </row>
    <row r="2" spans="1:4">
      <c r="A2">
        <v>1</v>
      </c>
      <c r="B2" t="s">
        <v>171</v>
      </c>
      <c r="C2">
        <v>200</v>
      </c>
      <c r="D2" t="s">
        <v>127</v>
      </c>
    </row>
    <row r="3" spans="1:4">
      <c r="A3">
        <v>2</v>
      </c>
      <c r="B3" t="s">
        <v>172</v>
      </c>
      <c r="C3">
        <v>300</v>
      </c>
      <c r="D3" t="s">
        <v>127</v>
      </c>
    </row>
    <row r="4" spans="1:4">
      <c r="A4">
        <v>3</v>
      </c>
      <c r="B4" t="s">
        <v>173</v>
      </c>
      <c r="C4">
        <v>400</v>
      </c>
      <c r="D4" t="s">
        <v>127</v>
      </c>
    </row>
    <row r="5" spans="1:4">
      <c r="A5">
        <v>4</v>
      </c>
      <c r="B5" t="s">
        <v>174</v>
      </c>
      <c r="C5">
        <v>500</v>
      </c>
      <c r="D5" t="s">
        <v>127</v>
      </c>
    </row>
    <row r="6" spans="1:4">
      <c r="A6">
        <v>5</v>
      </c>
      <c r="B6" t="s">
        <v>131</v>
      </c>
      <c r="C6">
        <v>200</v>
      </c>
      <c r="D6" t="s">
        <v>127</v>
      </c>
    </row>
    <row r="7" spans="1:4">
      <c r="A7">
        <v>6</v>
      </c>
      <c r="B7" t="s">
        <v>132</v>
      </c>
      <c r="C7">
        <v>200</v>
      </c>
      <c r="D7" t="s">
        <v>127</v>
      </c>
    </row>
    <row r="8" spans="1:4">
      <c r="A8">
        <v>7</v>
      </c>
      <c r="B8" t="s">
        <v>133</v>
      </c>
      <c r="C8">
        <v>200</v>
      </c>
      <c r="D8" t="s">
        <v>127</v>
      </c>
    </row>
    <row r="9" spans="1:4">
      <c r="A9">
        <v>8</v>
      </c>
      <c r="B9" t="s">
        <v>175</v>
      </c>
      <c r="C9">
        <v>200</v>
      </c>
      <c r="D9" t="s">
        <v>127</v>
      </c>
    </row>
    <row r="10" spans="1:4">
      <c r="A10">
        <v>9</v>
      </c>
      <c r="B10" t="s">
        <v>176</v>
      </c>
      <c r="C10">
        <v>300</v>
      </c>
      <c r="D10" t="s">
        <v>130</v>
      </c>
    </row>
    <row r="11" spans="1:4">
      <c r="A11">
        <v>10</v>
      </c>
      <c r="B11" t="s">
        <v>177</v>
      </c>
      <c r="C11">
        <v>400</v>
      </c>
      <c r="D11" t="s">
        <v>130</v>
      </c>
    </row>
    <row r="12" spans="1:4">
      <c r="A12">
        <v>11</v>
      </c>
      <c r="B12" t="s">
        <v>178</v>
      </c>
      <c r="C12">
        <v>200</v>
      </c>
      <c r="D12" t="s">
        <v>127</v>
      </c>
    </row>
    <row r="13" spans="1:4">
      <c r="A13">
        <v>12</v>
      </c>
      <c r="B13" t="s">
        <v>206</v>
      </c>
      <c r="C13">
        <v>200</v>
      </c>
      <c r="D13" t="s">
        <v>127</v>
      </c>
    </row>
    <row r="14" spans="1:4">
      <c r="A14">
        <v>13</v>
      </c>
      <c r="B14" t="s">
        <v>137</v>
      </c>
      <c r="C14">
        <v>200</v>
      </c>
      <c r="D14" t="s">
        <v>127</v>
      </c>
    </row>
    <row r="15" spans="1:4">
      <c r="A15">
        <v>14</v>
      </c>
      <c r="B15" t="s">
        <v>134</v>
      </c>
      <c r="C15">
        <v>200</v>
      </c>
      <c r="D15" t="s">
        <v>127</v>
      </c>
    </row>
    <row r="16" spans="1:4">
      <c r="A16">
        <v>15</v>
      </c>
      <c r="B16" t="s">
        <v>135</v>
      </c>
      <c r="C16">
        <v>200</v>
      </c>
      <c r="D16" t="s">
        <v>127</v>
      </c>
    </row>
    <row r="17" spans="1:6">
      <c r="A17">
        <v>16</v>
      </c>
      <c r="B17" t="s">
        <v>179</v>
      </c>
      <c r="C17">
        <v>200</v>
      </c>
      <c r="D17" t="s">
        <v>127</v>
      </c>
    </row>
    <row r="18" spans="1:6">
      <c r="A18">
        <v>17</v>
      </c>
      <c r="B18" t="s">
        <v>128</v>
      </c>
      <c r="C18">
        <v>200</v>
      </c>
      <c r="D18" t="s">
        <v>127</v>
      </c>
    </row>
    <row r="19" spans="1:6">
      <c r="A19">
        <v>18</v>
      </c>
      <c r="B19" t="s">
        <v>138</v>
      </c>
      <c r="C19">
        <v>200</v>
      </c>
      <c r="D19" t="s">
        <v>127</v>
      </c>
    </row>
    <row r="20" spans="1:6">
      <c r="A20">
        <v>19</v>
      </c>
      <c r="B20" t="s">
        <v>180</v>
      </c>
      <c r="C20">
        <v>200</v>
      </c>
      <c r="D20" t="s">
        <v>127</v>
      </c>
    </row>
    <row r="21" spans="1:6">
      <c r="A21">
        <v>20</v>
      </c>
      <c r="B21" t="s">
        <v>207</v>
      </c>
      <c r="C21">
        <v>200</v>
      </c>
      <c r="D21" t="s">
        <v>127</v>
      </c>
    </row>
    <row r="22" spans="1:6">
      <c r="A22">
        <v>21</v>
      </c>
      <c r="B22" t="s">
        <v>139</v>
      </c>
      <c r="C22">
        <v>200</v>
      </c>
      <c r="D22" t="s">
        <v>127</v>
      </c>
    </row>
    <row r="23" spans="1:6">
      <c r="A23">
        <v>22</v>
      </c>
      <c r="B23" t="s">
        <v>136</v>
      </c>
      <c r="C23">
        <v>200</v>
      </c>
      <c r="D23" t="s">
        <v>127</v>
      </c>
    </row>
    <row r="24" spans="1:6">
      <c r="A24">
        <v>23</v>
      </c>
      <c r="B24" t="s">
        <v>140</v>
      </c>
      <c r="C24">
        <v>6</v>
      </c>
      <c r="D24" t="s">
        <v>130</v>
      </c>
      <c r="E24">
        <v>18</v>
      </c>
      <c r="F24" t="s">
        <v>185</v>
      </c>
    </row>
    <row r="25" spans="1:6">
      <c r="A25">
        <v>24</v>
      </c>
      <c r="B25" t="s">
        <v>142</v>
      </c>
      <c r="C25">
        <v>6</v>
      </c>
      <c r="D25" t="s">
        <v>130</v>
      </c>
      <c r="E25">
        <v>18</v>
      </c>
      <c r="F25" t="s">
        <v>185</v>
      </c>
    </row>
    <row r="26" spans="1:6">
      <c r="A26">
        <v>25</v>
      </c>
      <c r="B26" t="s">
        <v>143</v>
      </c>
      <c r="C26">
        <v>6</v>
      </c>
      <c r="D26" t="s">
        <v>130</v>
      </c>
      <c r="E26">
        <v>18</v>
      </c>
      <c r="F26" t="s">
        <v>185</v>
      </c>
    </row>
    <row r="27" spans="1:6">
      <c r="A27">
        <v>26</v>
      </c>
      <c r="B27" t="s">
        <v>141</v>
      </c>
      <c r="C27">
        <v>6</v>
      </c>
      <c r="D27" t="s">
        <v>130</v>
      </c>
      <c r="E27">
        <v>18</v>
      </c>
      <c r="F27" t="s">
        <v>185</v>
      </c>
    </row>
    <row r="28" spans="1:6">
      <c r="A28">
        <v>27</v>
      </c>
      <c r="B28" t="s">
        <v>129</v>
      </c>
      <c r="C28">
        <v>6</v>
      </c>
      <c r="D28" t="s">
        <v>130</v>
      </c>
      <c r="E28">
        <v>18</v>
      </c>
      <c r="F28" t="s">
        <v>185</v>
      </c>
    </row>
    <row r="29" spans="1:6">
      <c r="A29">
        <v>28</v>
      </c>
      <c r="B29" t="s">
        <v>181</v>
      </c>
      <c r="C29">
        <v>6</v>
      </c>
      <c r="D29" t="s">
        <v>130</v>
      </c>
      <c r="E29">
        <v>18</v>
      </c>
      <c r="F29" t="s">
        <v>185</v>
      </c>
    </row>
    <row r="30" spans="1:6">
      <c r="A30">
        <v>29</v>
      </c>
      <c r="B30" t="s">
        <v>182</v>
      </c>
      <c r="C30">
        <v>6</v>
      </c>
      <c r="D30" t="s">
        <v>130</v>
      </c>
      <c r="E30">
        <v>18</v>
      </c>
      <c r="F30" t="s">
        <v>185</v>
      </c>
    </row>
    <row r="32" spans="1:6">
      <c r="B32" t="s">
        <v>186</v>
      </c>
    </row>
    <row r="33" spans="2:2">
      <c r="B33" t="s">
        <v>187</v>
      </c>
    </row>
    <row r="34" spans="2:2">
      <c r="B34" t="s">
        <v>188</v>
      </c>
    </row>
    <row r="35" spans="2:2">
      <c r="B35" t="s">
        <v>189</v>
      </c>
    </row>
    <row r="36" spans="2:2">
      <c r="B36" t="s">
        <v>190</v>
      </c>
    </row>
    <row r="37" spans="2:2">
      <c r="B37" t="s">
        <v>191</v>
      </c>
    </row>
    <row r="38" spans="2:2">
      <c r="B38" t="s">
        <v>192</v>
      </c>
    </row>
    <row r="39" spans="2:2">
      <c r="B39" t="s">
        <v>193</v>
      </c>
    </row>
    <row r="40" spans="2:2">
      <c r="B40" t="s">
        <v>194</v>
      </c>
    </row>
    <row r="41" spans="2:2">
      <c r="B41" t="s">
        <v>195</v>
      </c>
    </row>
    <row r="42" spans="2:2">
      <c r="B42" t="s">
        <v>196</v>
      </c>
    </row>
    <row r="43" spans="2:2">
      <c r="B43" t="s">
        <v>197</v>
      </c>
    </row>
    <row r="44" spans="2:2">
      <c r="B44" t="s">
        <v>36</v>
      </c>
    </row>
    <row r="45" spans="2:2">
      <c r="B45" t="s">
        <v>198</v>
      </c>
    </row>
    <row r="46" spans="2:2">
      <c r="B46" t="s">
        <v>199</v>
      </c>
    </row>
    <row r="47" spans="2:2">
      <c r="B47" t="s">
        <v>200</v>
      </c>
    </row>
    <row r="48" spans="2:2">
      <c r="B48" t="s">
        <v>201</v>
      </c>
    </row>
    <row r="49" spans="2:2">
      <c r="B49" t="s">
        <v>202</v>
      </c>
    </row>
    <row r="50" spans="2:2">
      <c r="B50" t="s">
        <v>203</v>
      </c>
    </row>
    <row r="51" spans="2:2">
      <c r="B51" t="s">
        <v>204</v>
      </c>
    </row>
    <row r="52" spans="2:2">
      <c r="B52" t="s">
        <v>144</v>
      </c>
    </row>
    <row r="53" spans="2:2">
      <c r="B53" t="s">
        <v>145</v>
      </c>
    </row>
    <row r="54" spans="2:2">
      <c r="B54" t="s">
        <v>146</v>
      </c>
    </row>
    <row r="55" spans="2:2">
      <c r="B55" t="s">
        <v>147</v>
      </c>
    </row>
    <row r="56" spans="2:2">
      <c r="B56" t="s">
        <v>148</v>
      </c>
    </row>
    <row r="57" spans="2:2">
      <c r="B57" t="s">
        <v>149</v>
      </c>
    </row>
    <row r="58" spans="2:2">
      <c r="B58" t="s">
        <v>150</v>
      </c>
    </row>
    <row r="59" spans="2:2">
      <c r="B59" t="s">
        <v>151</v>
      </c>
    </row>
    <row r="60" spans="2:2">
      <c r="B60" t="s">
        <v>152</v>
      </c>
    </row>
    <row r="61" spans="2:2">
      <c r="B61" t="s">
        <v>153</v>
      </c>
    </row>
    <row r="62" spans="2:2">
      <c r="B62" t="s">
        <v>154</v>
      </c>
    </row>
    <row r="63" spans="2:2">
      <c r="B63" t="s">
        <v>155</v>
      </c>
    </row>
    <row r="64" spans="2:2">
      <c r="B64" t="s">
        <v>156</v>
      </c>
    </row>
    <row r="65" spans="2:2">
      <c r="B65" t="s">
        <v>157</v>
      </c>
    </row>
    <row r="66" spans="2:2">
      <c r="B66" t="s">
        <v>158</v>
      </c>
    </row>
    <row r="67" spans="2:2">
      <c r="B67" t="s">
        <v>159</v>
      </c>
    </row>
    <row r="68" spans="2:2">
      <c r="B68" t="s">
        <v>160</v>
      </c>
    </row>
    <row r="69" spans="2:2">
      <c r="B69" t="s">
        <v>161</v>
      </c>
    </row>
    <row r="70" spans="2:2">
      <c r="B70" t="s">
        <v>162</v>
      </c>
    </row>
    <row r="71" spans="2:2">
      <c r="B71" t="s">
        <v>163</v>
      </c>
    </row>
    <row r="72" spans="2:2">
      <c r="B72" t="s">
        <v>164</v>
      </c>
    </row>
    <row r="73" spans="2:2">
      <c r="B73" t="s">
        <v>165</v>
      </c>
    </row>
    <row r="74" spans="2:2">
      <c r="B74" t="s">
        <v>166</v>
      </c>
    </row>
    <row r="75" spans="2:2">
      <c r="B75" t="s">
        <v>167</v>
      </c>
    </row>
    <row r="76" spans="2:2">
      <c r="B76" t="s">
        <v>168</v>
      </c>
    </row>
    <row r="77" spans="2:2">
      <c r="B77" t="s">
        <v>169</v>
      </c>
    </row>
    <row r="78" spans="2:2">
      <c r="B78" t="s">
        <v>205</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DF76-7B2C-43EE-A0FE-5B565EDCA6EB}">
  <sheetPr>
    <tabColor rgb="FFFFFF00"/>
  </sheetPr>
  <dimension ref="A2:B9"/>
  <sheetViews>
    <sheetView showGridLines="0" tabSelected="1" zoomScaleNormal="100" zoomScaleSheetLayoutView="100" workbookViewId="0">
      <selection activeCell="B7" sqref="B7"/>
    </sheetView>
  </sheetViews>
  <sheetFormatPr defaultColWidth="9" defaultRowHeight="13.5"/>
  <cols>
    <col min="1" max="1" width="5.375" style="72" bestFit="1" customWidth="1"/>
    <col min="2" max="2" width="64.125" style="70" customWidth="1"/>
    <col min="3" max="16384" width="9" style="72"/>
  </cols>
  <sheetData>
    <row r="2" spans="1:2" ht="17.25">
      <c r="A2" s="126" t="s">
        <v>259</v>
      </c>
      <c r="B2" s="126"/>
    </row>
    <row r="3" spans="1:2" ht="14.25">
      <c r="B3" s="71"/>
    </row>
    <row r="4" spans="1:2" ht="14.25">
      <c r="A4" s="82" t="s">
        <v>1</v>
      </c>
      <c r="B4" s="84" t="s">
        <v>256</v>
      </c>
    </row>
    <row r="5" spans="1:2" ht="171.75">
      <c r="A5" s="122">
        <v>1</v>
      </c>
      <c r="B5" s="123" t="s">
        <v>261</v>
      </c>
    </row>
    <row r="6" spans="1:2" ht="120" customHeight="1">
      <c r="A6" s="73">
        <v>2</v>
      </c>
      <c r="B6" s="124" t="s">
        <v>258</v>
      </c>
    </row>
    <row r="7" spans="1:2" ht="80.25" customHeight="1">
      <c r="A7" s="73">
        <v>3</v>
      </c>
      <c r="B7" s="125" t="s">
        <v>260</v>
      </c>
    </row>
    <row r="8" spans="1:2" ht="75" customHeight="1">
      <c r="A8" s="73">
        <f t="shared" ref="A8" si="0">A7+1</f>
        <v>4</v>
      </c>
      <c r="B8" s="75" t="s">
        <v>257</v>
      </c>
    </row>
    <row r="9" spans="1:2" ht="54" customHeight="1"/>
  </sheetData>
  <mergeCells count="1">
    <mergeCell ref="A2:B2"/>
  </mergeCells>
  <phoneticPr fontId="5"/>
  <printOptions horizontalCentered="1"/>
  <pageMargins left="0.70866141732283472" right="0.70866141732283472" top="0.74803149606299213" bottom="0.35433070866141736" header="0.31496062992125984" footer="0.31496062992125984"/>
  <pageSetup paperSize="9" scale="11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V44"/>
  <sheetViews>
    <sheetView showGridLines="0" showZeros="0" topLeftCell="A29" zoomScaleNormal="100" zoomScaleSheetLayoutView="100" workbookViewId="0">
      <selection activeCell="W8" sqref="W8:AF8"/>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81" t="s">
        <v>253</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3"/>
    </row>
    <row r="4" spans="1:48"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84" t="s">
        <v>29</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6"/>
    </row>
    <row r="6" spans="1:48"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46" t="s">
        <v>30</v>
      </c>
      <c r="B7" s="147"/>
      <c r="C7" s="147"/>
      <c r="D7" s="147"/>
      <c r="E7" s="147"/>
      <c r="F7" s="147"/>
      <c r="G7" s="148"/>
      <c r="H7" s="206"/>
      <c r="I7" s="207"/>
      <c r="J7" s="207"/>
      <c r="K7" s="207"/>
      <c r="L7" s="207"/>
      <c r="M7" s="207"/>
      <c r="N7" s="208"/>
      <c r="O7" s="146" t="s">
        <v>31</v>
      </c>
      <c r="P7" s="147"/>
      <c r="Q7" s="147"/>
      <c r="R7" s="147"/>
      <c r="S7" s="148"/>
      <c r="T7" s="209"/>
      <c r="U7" s="210"/>
      <c r="V7" s="210"/>
      <c r="W7" s="210"/>
      <c r="X7" s="210"/>
      <c r="Y7" s="210"/>
      <c r="Z7" s="210"/>
      <c r="AA7" s="210"/>
      <c r="AB7" s="210"/>
      <c r="AC7" s="210"/>
      <c r="AD7" s="210"/>
      <c r="AE7" s="210"/>
      <c r="AF7" s="210"/>
      <c r="AG7" s="210"/>
      <c r="AH7" s="210"/>
      <c r="AI7" s="210"/>
      <c r="AJ7" s="210"/>
      <c r="AK7" s="210"/>
      <c r="AL7" s="210"/>
      <c r="AM7" s="211"/>
    </row>
    <row r="8" spans="1:48">
      <c r="A8" s="187" t="s">
        <v>32</v>
      </c>
      <c r="B8" s="188"/>
      <c r="C8" s="189"/>
      <c r="D8" s="146" t="s">
        <v>33</v>
      </c>
      <c r="E8" s="147"/>
      <c r="F8" s="147"/>
      <c r="G8" s="148"/>
      <c r="H8" s="146" t="s">
        <v>25</v>
      </c>
      <c r="I8" s="147"/>
      <c r="J8" s="147"/>
      <c r="K8" s="147"/>
      <c r="L8" s="147"/>
      <c r="M8" s="147"/>
      <c r="N8" s="147"/>
      <c r="O8" s="147"/>
      <c r="P8" s="147"/>
      <c r="Q8" s="147"/>
      <c r="R8" s="147"/>
      <c r="S8" s="148"/>
      <c r="T8" s="187" t="s">
        <v>34</v>
      </c>
      <c r="U8" s="188"/>
      <c r="V8" s="189"/>
      <c r="W8" s="146" t="s">
        <v>19</v>
      </c>
      <c r="X8" s="147"/>
      <c r="Y8" s="147"/>
      <c r="Z8" s="147"/>
      <c r="AA8" s="147"/>
      <c r="AB8" s="147"/>
      <c r="AC8" s="147"/>
      <c r="AD8" s="147"/>
      <c r="AE8" s="147"/>
      <c r="AF8" s="148"/>
      <c r="AG8" s="194" t="s">
        <v>35</v>
      </c>
      <c r="AH8" s="195"/>
      <c r="AI8" s="195"/>
      <c r="AJ8" s="195"/>
      <c r="AK8" s="195"/>
      <c r="AL8" s="195"/>
      <c r="AM8" s="196"/>
    </row>
    <row r="9" spans="1:48" ht="17.25" customHeight="1">
      <c r="A9" s="190"/>
      <c r="B9" s="175"/>
      <c r="C9" s="176"/>
      <c r="D9" s="191" t="s">
        <v>158</v>
      </c>
      <c r="E9" s="192"/>
      <c r="F9" s="192"/>
      <c r="G9" s="193"/>
      <c r="H9" s="197"/>
      <c r="I9" s="198"/>
      <c r="J9" s="198"/>
      <c r="K9" s="198"/>
      <c r="L9" s="198"/>
      <c r="M9" s="198"/>
      <c r="N9" s="198"/>
      <c r="O9" s="198"/>
      <c r="P9" s="198"/>
      <c r="Q9" s="198"/>
      <c r="R9" s="198"/>
      <c r="S9" s="199"/>
      <c r="T9" s="190"/>
      <c r="U9" s="175"/>
      <c r="V9" s="176"/>
      <c r="W9" s="200"/>
      <c r="X9" s="201"/>
      <c r="Y9" s="201"/>
      <c r="Z9" s="201"/>
      <c r="AA9" s="201"/>
      <c r="AB9" s="201"/>
      <c r="AC9" s="201"/>
      <c r="AD9" s="201"/>
      <c r="AE9" s="201"/>
      <c r="AF9" s="202"/>
      <c r="AG9" s="203"/>
      <c r="AH9" s="204"/>
      <c r="AI9" s="204"/>
      <c r="AJ9" s="204"/>
      <c r="AK9" s="204"/>
      <c r="AL9" s="204"/>
      <c r="AM9" s="205"/>
      <c r="AV9" s="3"/>
    </row>
    <row r="10" spans="1:48" s="3" customFormat="1" ht="20.25" customHeight="1">
      <c r="A10" s="146" t="s">
        <v>37</v>
      </c>
      <c r="B10" s="147"/>
      <c r="C10" s="147"/>
      <c r="D10" s="147"/>
      <c r="E10" s="147"/>
      <c r="F10" s="147"/>
      <c r="G10" s="147"/>
      <c r="H10" s="147"/>
      <c r="I10" s="147"/>
      <c r="J10" s="147"/>
      <c r="K10" s="148"/>
      <c r="L10" s="158"/>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60"/>
      <c r="AP10" s="212"/>
      <c r="AQ10" s="212"/>
      <c r="AR10" s="212"/>
      <c r="AS10" s="212"/>
      <c r="AT10" s="212"/>
      <c r="AU10" s="212"/>
    </row>
    <row r="11" spans="1:48" s="3" customFormat="1" ht="6" customHeight="1">
      <c r="A11" s="118"/>
      <c r="B11" s="118"/>
      <c r="C11" s="118"/>
      <c r="D11" s="118"/>
      <c r="E11" s="118"/>
      <c r="F11" s="118"/>
      <c r="G11" s="118"/>
      <c r="H11" s="118"/>
      <c r="I11" s="119"/>
      <c r="J11" s="120"/>
      <c r="K11" s="119"/>
      <c r="L11" s="116"/>
      <c r="M11" s="116"/>
      <c r="N11" s="116"/>
      <c r="O11" s="116"/>
      <c r="P11" s="116"/>
      <c r="Q11" s="116"/>
      <c r="R11" s="116"/>
      <c r="S11" s="116"/>
      <c r="T11" s="116"/>
      <c r="U11" s="119"/>
      <c r="V11" s="116"/>
      <c r="W11" s="116"/>
      <c r="X11" s="116"/>
      <c r="Y11" s="120"/>
      <c r="Z11" s="121"/>
      <c r="AA11" s="119"/>
      <c r="AB11" s="116"/>
      <c r="AC11" s="116"/>
      <c r="AD11" s="116"/>
      <c r="AE11" s="116"/>
      <c r="AF11" s="116"/>
      <c r="AG11" s="116"/>
      <c r="AH11" s="116"/>
      <c r="AI11" s="116"/>
      <c r="AJ11" s="116"/>
      <c r="AK11" s="116"/>
      <c r="AL11" s="116"/>
      <c r="AM11" s="116"/>
    </row>
    <row r="12" spans="1:48" s="3" customFormat="1" ht="6" customHeight="1">
      <c r="I12" s="68"/>
      <c r="J12" s="94"/>
      <c r="L12" s="4"/>
      <c r="M12" s="4"/>
      <c r="N12" s="4"/>
      <c r="O12" s="4"/>
      <c r="P12" s="4"/>
      <c r="Q12" s="4"/>
      <c r="R12" s="4"/>
      <c r="S12" s="4"/>
      <c r="T12" s="4"/>
      <c r="U12" s="4"/>
      <c r="V12" s="4"/>
      <c r="W12" s="4"/>
      <c r="X12" s="4"/>
      <c r="Y12" s="4"/>
      <c r="Z12" s="4"/>
      <c r="AA12" s="4"/>
      <c r="AB12" s="4"/>
      <c r="AC12" s="4"/>
      <c r="AD12" s="4"/>
      <c r="AE12" s="4"/>
      <c r="AF12" s="4"/>
      <c r="AG12" s="4"/>
      <c r="AH12" s="4"/>
      <c r="AI12" s="4"/>
      <c r="AJ12" s="4"/>
      <c r="AK12" s="117"/>
      <c r="AL12" s="4"/>
      <c r="AM12" s="4"/>
    </row>
    <row r="13" spans="1:48" s="3" customFormat="1" ht="12">
      <c r="A13" s="184" t="s">
        <v>224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6"/>
    </row>
    <row r="14" spans="1:48" s="3" customFormat="1" ht="3" customHeight="1">
      <c r="I14" s="68"/>
      <c r="J14" s="9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23" t="s">
        <v>221</v>
      </c>
      <c r="B15" s="224"/>
      <c r="C15" s="224"/>
      <c r="D15" s="224"/>
      <c r="E15" s="224"/>
      <c r="F15" s="224"/>
      <c r="G15" s="224"/>
      <c r="H15" s="224"/>
      <c r="I15" s="224"/>
      <c r="J15" s="224"/>
      <c r="K15" s="224"/>
      <c r="L15" s="224"/>
      <c r="M15" s="224"/>
      <c r="N15" s="224"/>
      <c r="O15" s="224"/>
      <c r="P15" s="224"/>
      <c r="Q15" s="224"/>
      <c r="R15" s="224"/>
      <c r="S15" s="224"/>
      <c r="T15" s="224"/>
      <c r="U15" s="224"/>
      <c r="V15" s="224"/>
      <c r="W15" s="224"/>
      <c r="X15" s="225"/>
      <c r="Y15" s="226"/>
      <c r="Z15" s="227"/>
      <c r="AA15" s="106"/>
      <c r="AB15" s="106"/>
      <c r="AC15" s="106"/>
      <c r="AD15" s="106"/>
      <c r="AE15" s="106"/>
      <c r="AF15" s="106"/>
      <c r="AG15" s="106"/>
    </row>
    <row r="16" spans="1:48" s="3" customFormat="1" ht="18" customHeight="1">
      <c r="A16" s="223" t="s">
        <v>218</v>
      </c>
      <c r="B16" s="224"/>
      <c r="C16" s="224"/>
      <c r="D16" s="224"/>
      <c r="E16" s="224"/>
      <c r="F16" s="224"/>
      <c r="G16" s="224"/>
      <c r="H16" s="224"/>
      <c r="I16" s="224"/>
      <c r="J16" s="224"/>
      <c r="K16" s="224"/>
      <c r="L16" s="224"/>
      <c r="M16" s="224"/>
      <c r="N16" s="224"/>
      <c r="O16" s="224"/>
      <c r="P16" s="224"/>
      <c r="Q16" s="224"/>
      <c r="R16" s="224"/>
      <c r="S16" s="224"/>
      <c r="T16" s="224"/>
      <c r="U16" s="224"/>
      <c r="V16" s="224"/>
      <c r="W16" s="224"/>
      <c r="X16" s="225"/>
      <c r="Y16" s="226"/>
      <c r="Z16" s="227"/>
      <c r="AA16" s="106"/>
      <c r="AB16" s="106"/>
      <c r="AC16" s="106"/>
      <c r="AD16" s="106"/>
      <c r="AE16" s="106"/>
      <c r="AF16" s="106"/>
      <c r="AG16" s="106"/>
    </row>
    <row r="17" spans="1:48" s="3" customFormat="1" ht="6" customHeight="1">
      <c r="I17" s="68"/>
      <c r="J17" s="9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84" t="s">
        <v>225</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6"/>
    </row>
    <row r="19" spans="1:48" s="3" customFormat="1" ht="3" customHeight="1">
      <c r="I19" s="68"/>
      <c r="J19" s="9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5"/>
      <c r="B20" s="3"/>
      <c r="C20" s="90"/>
      <c r="D20" s="3"/>
      <c r="E20" s="96"/>
      <c r="F20" s="3"/>
      <c r="G20" s="3"/>
      <c r="H20" s="3"/>
      <c r="I20" s="3"/>
      <c r="J20" s="97"/>
      <c r="K20" s="97"/>
      <c r="L20" s="97"/>
      <c r="M20" s="97"/>
      <c r="N20" s="97"/>
      <c r="O20" s="98"/>
      <c r="P20" s="90"/>
      <c r="S20" s="97"/>
      <c r="T20" s="94"/>
      <c r="U20" s="97"/>
      <c r="V20" s="97"/>
      <c r="W20" s="90"/>
      <c r="Y20" s="213" t="s">
        <v>219</v>
      </c>
      <c r="Z20" s="149"/>
      <c r="AA20" s="149"/>
      <c r="AB20" s="149"/>
      <c r="AC20" s="214"/>
      <c r="AD20" s="146" t="s">
        <v>231</v>
      </c>
      <c r="AE20" s="147"/>
      <c r="AF20" s="147"/>
      <c r="AG20" s="147"/>
      <c r="AH20" s="148"/>
      <c r="AI20" s="146" t="s">
        <v>220</v>
      </c>
      <c r="AJ20" s="147"/>
      <c r="AK20" s="147"/>
      <c r="AL20" s="147"/>
      <c r="AM20" s="148"/>
      <c r="AV20" s="3"/>
    </row>
    <row r="21" spans="1:48">
      <c r="A21" s="95"/>
      <c r="B21" s="3"/>
      <c r="C21" s="90"/>
      <c r="D21" s="3"/>
      <c r="E21" s="96"/>
      <c r="F21" s="3"/>
      <c r="G21" s="3"/>
      <c r="H21" s="3"/>
      <c r="I21" s="3"/>
      <c r="J21" s="97"/>
      <c r="K21" s="97"/>
      <c r="L21" s="97"/>
      <c r="M21" s="97"/>
      <c r="N21" s="97"/>
      <c r="O21" s="98"/>
      <c r="P21" s="90"/>
      <c r="S21" s="97"/>
      <c r="T21" s="94"/>
      <c r="U21" s="97"/>
      <c r="V21" s="97"/>
      <c r="W21" s="99"/>
      <c r="Y21" s="215"/>
      <c r="Z21" s="216"/>
      <c r="AA21" s="216"/>
      <c r="AB21" s="219" t="s">
        <v>13</v>
      </c>
      <c r="AC21" s="220"/>
      <c r="AD21" s="228">
        <f>MIN(Y21,ROUNDDOWN((H30+H39)/1000,0))</f>
        <v>0</v>
      </c>
      <c r="AE21" s="229"/>
      <c r="AF21" s="229"/>
      <c r="AG21" s="171" t="s">
        <v>13</v>
      </c>
      <c r="AH21" s="172"/>
      <c r="AI21" s="167">
        <f>IF(Y21&lt;AD21,0,Y21-AD21)</f>
        <v>0</v>
      </c>
      <c r="AJ21" s="168"/>
      <c r="AK21" s="168"/>
      <c r="AL21" s="171" t="s">
        <v>13</v>
      </c>
      <c r="AM21" s="172"/>
    </row>
    <row r="22" spans="1:48">
      <c r="A22" s="90" t="s">
        <v>183</v>
      </c>
      <c r="B22" s="3"/>
      <c r="C22" s="90"/>
      <c r="D22" s="3"/>
      <c r="E22" s="96"/>
      <c r="F22" s="3"/>
      <c r="G22" s="3"/>
      <c r="H22" s="3"/>
      <c r="I22" s="3"/>
      <c r="J22" s="97"/>
      <c r="K22" s="97"/>
      <c r="L22" s="97"/>
      <c r="M22" s="97"/>
      <c r="N22" s="97"/>
      <c r="O22" s="98"/>
      <c r="P22" s="90"/>
      <c r="S22" s="97"/>
      <c r="T22" s="94"/>
      <c r="U22" s="97"/>
      <c r="V22" s="97"/>
      <c r="W22" s="99"/>
      <c r="Y22" s="217"/>
      <c r="Z22" s="218"/>
      <c r="AA22" s="218"/>
      <c r="AB22" s="221"/>
      <c r="AC22" s="222"/>
      <c r="AD22" s="230"/>
      <c r="AE22" s="231"/>
      <c r="AF22" s="231"/>
      <c r="AG22" s="173"/>
      <c r="AH22" s="174"/>
      <c r="AI22" s="169"/>
      <c r="AJ22" s="170"/>
      <c r="AK22" s="170"/>
      <c r="AL22" s="173"/>
      <c r="AM22" s="174"/>
    </row>
    <row r="23" spans="1:48" ht="26.25" customHeight="1">
      <c r="A23" s="146" t="s">
        <v>237</v>
      </c>
      <c r="B23" s="147"/>
      <c r="C23" s="147"/>
      <c r="D23" s="147"/>
      <c r="E23" s="147"/>
      <c r="F23" s="147"/>
      <c r="G23" s="148"/>
      <c r="H23" s="149" t="s">
        <v>232</v>
      </c>
      <c r="I23" s="147"/>
      <c r="J23" s="147"/>
      <c r="K23" s="147"/>
      <c r="L23" s="147"/>
      <c r="M23" s="146" t="s">
        <v>38</v>
      </c>
      <c r="N23" s="147"/>
      <c r="O23" s="147"/>
      <c r="P23" s="147"/>
      <c r="Q23" s="147"/>
      <c r="R23" s="147"/>
      <c r="S23" s="147"/>
      <c r="T23" s="147"/>
      <c r="U23" s="147"/>
      <c r="V23" s="147"/>
      <c r="W23" s="147"/>
      <c r="X23" s="147"/>
      <c r="Y23" s="175"/>
      <c r="Z23" s="175"/>
      <c r="AA23" s="175"/>
      <c r="AB23" s="175"/>
      <c r="AC23" s="175"/>
      <c r="AD23" s="175"/>
      <c r="AE23" s="175"/>
      <c r="AF23" s="175"/>
      <c r="AG23" s="175"/>
      <c r="AH23" s="175"/>
      <c r="AI23" s="175"/>
      <c r="AJ23" s="175"/>
      <c r="AK23" s="175"/>
      <c r="AL23" s="175"/>
      <c r="AM23" s="176"/>
    </row>
    <row r="24" spans="1:48">
      <c r="A24" s="140" t="s">
        <v>234</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2"/>
    </row>
    <row r="25" spans="1:48" ht="39" customHeight="1">
      <c r="A25" s="177" t="s">
        <v>235</v>
      </c>
      <c r="B25" s="178"/>
      <c r="C25" s="178"/>
      <c r="D25" s="178"/>
      <c r="E25" s="178"/>
      <c r="F25" s="178"/>
      <c r="G25" s="179"/>
      <c r="H25" s="180"/>
      <c r="I25" s="180"/>
      <c r="J25" s="180"/>
      <c r="K25" s="180"/>
      <c r="L25" s="180"/>
      <c r="M25" s="130"/>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2"/>
    </row>
    <row r="26" spans="1:48" ht="38.25" customHeight="1">
      <c r="A26" s="133" t="s">
        <v>236</v>
      </c>
      <c r="B26" s="134"/>
      <c r="C26" s="134"/>
      <c r="D26" s="134"/>
      <c r="E26" s="134"/>
      <c r="F26" s="134"/>
      <c r="G26" s="135"/>
      <c r="H26" s="136"/>
      <c r="I26" s="136"/>
      <c r="J26" s="136"/>
      <c r="K26" s="136"/>
      <c r="L26" s="136"/>
      <c r="M26" s="137"/>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9"/>
    </row>
    <row r="27" spans="1:48">
      <c r="A27" s="140" t="s">
        <v>240</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2"/>
    </row>
    <row r="28" spans="1:48" ht="54.75" customHeight="1">
      <c r="A28" s="133" t="s">
        <v>238</v>
      </c>
      <c r="B28" s="134"/>
      <c r="C28" s="134"/>
      <c r="D28" s="134"/>
      <c r="E28" s="134"/>
      <c r="F28" s="134"/>
      <c r="G28" s="135"/>
      <c r="H28" s="136"/>
      <c r="I28" s="136"/>
      <c r="J28" s="136"/>
      <c r="K28" s="136"/>
      <c r="L28" s="136"/>
      <c r="M28" s="137"/>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9"/>
    </row>
    <row r="29" spans="1:48" ht="56.25" customHeight="1">
      <c r="A29" s="152" t="s">
        <v>239</v>
      </c>
      <c r="B29" s="153"/>
      <c r="C29" s="153"/>
      <c r="D29" s="153"/>
      <c r="E29" s="153"/>
      <c r="F29" s="153"/>
      <c r="G29" s="154"/>
      <c r="H29" s="136"/>
      <c r="I29" s="136"/>
      <c r="J29" s="136"/>
      <c r="K29" s="136"/>
      <c r="L29" s="136"/>
      <c r="M29" s="137"/>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9"/>
      <c r="AV29" s="3"/>
    </row>
    <row r="30" spans="1:48" ht="15" customHeight="1">
      <c r="A30" s="62" t="s">
        <v>26</v>
      </c>
      <c r="B30" s="63"/>
      <c r="C30" s="63"/>
      <c r="D30" s="63"/>
      <c r="E30" s="63"/>
      <c r="F30" s="63"/>
      <c r="G30" s="64"/>
      <c r="H30" s="161">
        <f>SUM(H25:L26,H28:L29)</f>
        <v>0</v>
      </c>
      <c r="I30" s="161"/>
      <c r="J30" s="161"/>
      <c r="K30" s="161"/>
      <c r="L30" s="162"/>
      <c r="M30" s="163"/>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5"/>
    </row>
    <row r="31" spans="1:48">
      <c r="A31" s="95"/>
      <c r="B31" s="3"/>
      <c r="C31" s="90"/>
      <c r="D31" s="3"/>
      <c r="E31" s="96"/>
      <c r="F31" s="3"/>
      <c r="G31" s="3"/>
      <c r="H31" s="3"/>
      <c r="I31" s="3"/>
      <c r="J31" s="97"/>
      <c r="K31" s="97"/>
      <c r="L31" s="97"/>
      <c r="M31" s="97"/>
      <c r="N31" s="97"/>
      <c r="O31" s="98"/>
      <c r="P31" s="90"/>
      <c r="S31" s="97"/>
      <c r="T31" s="94"/>
      <c r="U31" s="97"/>
      <c r="V31" s="97"/>
      <c r="W31" s="99"/>
      <c r="AD31" s="90"/>
      <c r="AE31" s="91"/>
      <c r="AF31" s="91"/>
      <c r="AG31" s="91"/>
      <c r="AH31" s="99"/>
      <c r="AI31" s="151"/>
      <c r="AJ31" s="151"/>
      <c r="AK31" s="151"/>
      <c r="AL31" s="150"/>
      <c r="AM31" s="150"/>
    </row>
    <row r="32" spans="1:48">
      <c r="A32" s="90" t="s">
        <v>184</v>
      </c>
      <c r="B32" s="3"/>
      <c r="C32" s="90"/>
      <c r="D32" s="3"/>
      <c r="E32" s="96"/>
      <c r="F32" s="3"/>
      <c r="G32" s="3"/>
      <c r="H32" s="3"/>
      <c r="I32" s="3"/>
      <c r="J32" s="97"/>
      <c r="K32" s="97"/>
      <c r="L32" s="97"/>
      <c r="M32" s="97"/>
      <c r="N32" s="97"/>
      <c r="O32" s="98"/>
      <c r="P32" s="90"/>
      <c r="S32" s="97"/>
      <c r="T32" s="94"/>
      <c r="U32" s="97"/>
      <c r="V32" s="97"/>
      <c r="W32" s="99"/>
      <c r="AD32" s="90"/>
      <c r="AE32" s="91"/>
      <c r="AF32" s="91"/>
      <c r="AG32" s="91"/>
      <c r="AH32" s="99"/>
      <c r="AI32" s="151"/>
      <c r="AJ32" s="151"/>
      <c r="AK32" s="151"/>
      <c r="AL32" s="150"/>
      <c r="AM32" s="150"/>
    </row>
    <row r="33" spans="1:48" ht="30.75" customHeight="1">
      <c r="A33" s="146" t="s">
        <v>237</v>
      </c>
      <c r="B33" s="147"/>
      <c r="C33" s="147"/>
      <c r="D33" s="147"/>
      <c r="E33" s="147"/>
      <c r="F33" s="147"/>
      <c r="G33" s="148"/>
      <c r="H33" s="149" t="s">
        <v>232</v>
      </c>
      <c r="I33" s="147"/>
      <c r="J33" s="147"/>
      <c r="K33" s="147"/>
      <c r="L33" s="147"/>
      <c r="M33" s="146" t="s">
        <v>38</v>
      </c>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8"/>
    </row>
    <row r="34" spans="1:48" ht="35.25" customHeight="1">
      <c r="A34" s="155" t="s">
        <v>241</v>
      </c>
      <c r="B34" s="156"/>
      <c r="C34" s="156"/>
      <c r="D34" s="156"/>
      <c r="E34" s="156"/>
      <c r="F34" s="156"/>
      <c r="G34" s="157"/>
      <c r="H34" s="166"/>
      <c r="I34" s="166"/>
      <c r="J34" s="166"/>
      <c r="K34" s="166"/>
      <c r="L34" s="166"/>
      <c r="M34" s="130"/>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2"/>
    </row>
    <row r="35" spans="1:48" ht="36.75" customHeight="1">
      <c r="A35" s="127" t="s">
        <v>242</v>
      </c>
      <c r="B35" s="128"/>
      <c r="C35" s="128"/>
      <c r="D35" s="128"/>
      <c r="E35" s="128"/>
      <c r="F35" s="128"/>
      <c r="G35" s="129"/>
      <c r="H35" s="136"/>
      <c r="I35" s="136"/>
      <c r="J35" s="136"/>
      <c r="K35" s="136"/>
      <c r="L35" s="136"/>
      <c r="M35" s="137"/>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9"/>
    </row>
    <row r="36" spans="1:48" ht="27" customHeight="1">
      <c r="A36" s="127" t="s">
        <v>243</v>
      </c>
      <c r="B36" s="128"/>
      <c r="C36" s="128"/>
      <c r="D36" s="128"/>
      <c r="E36" s="128"/>
      <c r="F36" s="128"/>
      <c r="G36" s="129"/>
      <c r="H36" s="136"/>
      <c r="I36" s="136"/>
      <c r="J36" s="136"/>
      <c r="K36" s="136"/>
      <c r="L36" s="136"/>
      <c r="M36" s="137"/>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9"/>
    </row>
    <row r="37" spans="1:48" ht="51" customHeight="1">
      <c r="A37" s="127" t="s">
        <v>244</v>
      </c>
      <c r="B37" s="128"/>
      <c r="C37" s="128"/>
      <c r="D37" s="128"/>
      <c r="E37" s="128"/>
      <c r="F37" s="128"/>
      <c r="G37" s="129"/>
      <c r="H37" s="136"/>
      <c r="I37" s="136"/>
      <c r="J37" s="136"/>
      <c r="K37" s="136"/>
      <c r="L37" s="136"/>
      <c r="M37" s="137"/>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9"/>
      <c r="AV37" s="3"/>
    </row>
    <row r="38" spans="1:48" ht="38.25" customHeight="1">
      <c r="A38" s="143" t="s">
        <v>245</v>
      </c>
      <c r="B38" s="144"/>
      <c r="C38" s="144"/>
      <c r="D38" s="144"/>
      <c r="E38" s="144"/>
      <c r="F38" s="144"/>
      <c r="G38" s="145"/>
      <c r="H38" s="136"/>
      <c r="I38" s="136"/>
      <c r="J38" s="136"/>
      <c r="K38" s="136"/>
      <c r="L38" s="136"/>
      <c r="M38" s="137"/>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9"/>
    </row>
    <row r="39" spans="1:48" ht="15" customHeight="1">
      <c r="A39" s="62" t="s">
        <v>26</v>
      </c>
      <c r="B39" s="63"/>
      <c r="C39" s="63"/>
      <c r="D39" s="63"/>
      <c r="E39" s="63"/>
      <c r="F39" s="63"/>
      <c r="G39" s="64"/>
      <c r="H39" s="161">
        <f>SUM(H34:L38)</f>
        <v>0</v>
      </c>
      <c r="I39" s="161"/>
      <c r="J39" s="161"/>
      <c r="K39" s="161"/>
      <c r="L39" s="162"/>
      <c r="M39" s="163"/>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5"/>
    </row>
    <row r="40" spans="1:48" ht="6" customHeight="1">
      <c r="A40" s="100"/>
      <c r="B40" s="100"/>
      <c r="C40" s="100"/>
      <c r="D40" s="100"/>
      <c r="E40" s="101"/>
      <c r="F40" s="101"/>
      <c r="G40" s="101"/>
      <c r="H40" s="101"/>
      <c r="I40" s="101"/>
      <c r="J40" s="102"/>
      <c r="K40" s="102"/>
      <c r="L40" s="102"/>
      <c r="M40" s="102"/>
      <c r="N40" s="102"/>
      <c r="Y40" s="105"/>
      <c r="Z40" s="105"/>
      <c r="AA40" s="105"/>
      <c r="AB40" s="105"/>
      <c r="AC40" s="105"/>
      <c r="AD40" s="105"/>
      <c r="AE40" s="105"/>
      <c r="AH40" s="105"/>
    </row>
    <row r="41" spans="1:48" ht="4.5" customHeight="1">
      <c r="A41" s="100"/>
      <c r="B41" s="100"/>
      <c r="C41" s="100"/>
      <c r="D41" s="100"/>
      <c r="E41" s="103"/>
      <c r="F41" s="103"/>
      <c r="G41" s="103"/>
      <c r="H41" s="103"/>
      <c r="I41" s="103"/>
      <c r="J41" s="104"/>
      <c r="K41" s="104"/>
      <c r="L41" s="104"/>
      <c r="M41" s="104"/>
      <c r="N41" s="104"/>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row>
    <row r="42" spans="1:48">
      <c r="A42" s="90" t="s">
        <v>222</v>
      </c>
    </row>
    <row r="44" spans="1:48">
      <c r="AI44" s="150"/>
      <c r="AJ44" s="150"/>
      <c r="AK44" s="150"/>
      <c r="AL44" s="150"/>
      <c r="AM44" s="150"/>
    </row>
  </sheetData>
  <sheetProtection algorithmName="SHA-512" hashValue="j/YWx08gWfVdJiT8HADXZKaC8l0GW5saqkT3Y2Ua/5Zwzcqgp1F2BL746BoW267+kP5XBoMxjmrCvk9JLzg0gQ==" saltValue="fznQYcUhK94tnDN6gImWWA==" spinCount="100000" sheet="1" formatCells="0" formatColumns="0" formatRows="0" insertColumns="0" insertRows="0" autoFilter="0"/>
  <mergeCells count="78">
    <mergeCell ref="AI44:AM44"/>
    <mergeCell ref="AP10:AU10"/>
    <mergeCell ref="Y20:AC20"/>
    <mergeCell ref="Y21:AA22"/>
    <mergeCell ref="AB21:AC22"/>
    <mergeCell ref="A13:AM13"/>
    <mergeCell ref="A16:W16"/>
    <mergeCell ref="X15:Z15"/>
    <mergeCell ref="X16:Z16"/>
    <mergeCell ref="A18:AM18"/>
    <mergeCell ref="A15:W15"/>
    <mergeCell ref="AD20:AH20"/>
    <mergeCell ref="H30:L30"/>
    <mergeCell ref="AD21:AF22"/>
    <mergeCell ref="AG21:AH22"/>
    <mergeCell ref="AI20:AM2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I21:AK22"/>
    <mergeCell ref="AL21:AM22"/>
    <mergeCell ref="M23:AM23"/>
    <mergeCell ref="H28:L28"/>
    <mergeCell ref="H29:L29"/>
    <mergeCell ref="A24:AM24"/>
    <mergeCell ref="A25:G25"/>
    <mergeCell ref="H25:L25"/>
    <mergeCell ref="L10:AM10"/>
    <mergeCell ref="H39:L39"/>
    <mergeCell ref="M39:AM39"/>
    <mergeCell ref="AI31:AK31"/>
    <mergeCell ref="AL31:AM31"/>
    <mergeCell ref="H36:L36"/>
    <mergeCell ref="M36:AM36"/>
    <mergeCell ref="H37:L37"/>
    <mergeCell ref="M37:AM37"/>
    <mergeCell ref="H34:L34"/>
    <mergeCell ref="M34:AM34"/>
    <mergeCell ref="H35:L35"/>
    <mergeCell ref="M35:AM35"/>
    <mergeCell ref="A10:K10"/>
    <mergeCell ref="M30:AM30"/>
    <mergeCell ref="A33:G33"/>
    <mergeCell ref="A37:G37"/>
    <mergeCell ref="A38:G38"/>
    <mergeCell ref="H38:L38"/>
    <mergeCell ref="M38:AM38"/>
    <mergeCell ref="A23:G23"/>
    <mergeCell ref="H33:L33"/>
    <mergeCell ref="M33:AM33"/>
    <mergeCell ref="AL32:AM32"/>
    <mergeCell ref="M28:AM28"/>
    <mergeCell ref="M29:AM29"/>
    <mergeCell ref="H23:L23"/>
    <mergeCell ref="AI32:AK32"/>
    <mergeCell ref="A28:G28"/>
    <mergeCell ref="A29:G29"/>
    <mergeCell ref="A34:G34"/>
    <mergeCell ref="A35:G35"/>
    <mergeCell ref="A36:G36"/>
    <mergeCell ref="M25:AM25"/>
    <mergeCell ref="A26:G26"/>
    <mergeCell ref="H26:L26"/>
    <mergeCell ref="M26:AM26"/>
    <mergeCell ref="A27:AM27"/>
  </mergeCells>
  <phoneticPr fontId="5"/>
  <dataValidations count="2">
    <dataValidation imeMode="halfAlpha" allowBlank="1" showInputMessage="1" showErrorMessage="1" sqref="S20:V22 J20:N22 S32:V32 J32:N32" xr:uid="{00000000-0002-0000-0300-000000000000}"/>
    <dataValidation type="list" allowBlank="1" showInputMessage="1" showErrorMessage="1" sqref="X15: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AE78-746C-42AC-9F54-11946A8C1BF6}">
  <sheetPr>
    <tabColor rgb="FFFF0000"/>
  </sheetPr>
  <dimension ref="A1:AV44"/>
  <sheetViews>
    <sheetView showGridLines="0" showZeros="0" zoomScaleNormal="100" zoomScaleSheetLayoutView="100" workbookViewId="0">
      <selection activeCell="M25" sqref="M25:AM25"/>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81" t="s">
        <v>253</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3"/>
    </row>
    <row r="4" spans="1:48"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84" t="s">
        <v>29</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6"/>
    </row>
    <row r="6" spans="1:48"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46" t="s">
        <v>30</v>
      </c>
      <c r="B7" s="147"/>
      <c r="C7" s="147"/>
      <c r="D7" s="147"/>
      <c r="E7" s="147"/>
      <c r="F7" s="147"/>
      <c r="G7" s="148"/>
      <c r="H7" s="206"/>
      <c r="I7" s="207"/>
      <c r="J7" s="207"/>
      <c r="K7" s="207"/>
      <c r="L7" s="207"/>
      <c r="M7" s="207"/>
      <c r="N7" s="208"/>
      <c r="O7" s="146" t="s">
        <v>31</v>
      </c>
      <c r="P7" s="147"/>
      <c r="Q7" s="147"/>
      <c r="R7" s="147"/>
      <c r="S7" s="148"/>
      <c r="T7" s="209"/>
      <c r="U7" s="210"/>
      <c r="V7" s="210"/>
      <c r="W7" s="210"/>
      <c r="X7" s="210"/>
      <c r="Y7" s="210"/>
      <c r="Z7" s="210"/>
      <c r="AA7" s="210"/>
      <c r="AB7" s="210"/>
      <c r="AC7" s="210"/>
      <c r="AD7" s="210"/>
      <c r="AE7" s="210"/>
      <c r="AF7" s="210"/>
      <c r="AG7" s="210"/>
      <c r="AH7" s="210"/>
      <c r="AI7" s="210"/>
      <c r="AJ7" s="210"/>
      <c r="AK7" s="210"/>
      <c r="AL7" s="210"/>
      <c r="AM7" s="211"/>
    </row>
    <row r="8" spans="1:48">
      <c r="A8" s="187" t="s">
        <v>32</v>
      </c>
      <c r="B8" s="188"/>
      <c r="C8" s="189"/>
      <c r="D8" s="146" t="s">
        <v>33</v>
      </c>
      <c r="E8" s="147"/>
      <c r="F8" s="147"/>
      <c r="G8" s="148"/>
      <c r="H8" s="146" t="s">
        <v>25</v>
      </c>
      <c r="I8" s="147"/>
      <c r="J8" s="147"/>
      <c r="K8" s="147"/>
      <c r="L8" s="147"/>
      <c r="M8" s="147"/>
      <c r="N8" s="147"/>
      <c r="O8" s="147"/>
      <c r="P8" s="147"/>
      <c r="Q8" s="147"/>
      <c r="R8" s="147"/>
      <c r="S8" s="148"/>
      <c r="T8" s="187" t="s">
        <v>34</v>
      </c>
      <c r="U8" s="188"/>
      <c r="V8" s="189"/>
      <c r="W8" s="146" t="s">
        <v>19</v>
      </c>
      <c r="X8" s="147"/>
      <c r="Y8" s="147"/>
      <c r="Z8" s="147"/>
      <c r="AA8" s="147"/>
      <c r="AB8" s="147"/>
      <c r="AC8" s="147"/>
      <c r="AD8" s="147"/>
      <c r="AE8" s="147"/>
      <c r="AF8" s="148"/>
      <c r="AG8" s="194" t="s">
        <v>35</v>
      </c>
      <c r="AH8" s="195"/>
      <c r="AI8" s="195"/>
      <c r="AJ8" s="195"/>
      <c r="AK8" s="195"/>
      <c r="AL8" s="195"/>
      <c r="AM8" s="196"/>
    </row>
    <row r="9" spans="1:48" ht="17.25" customHeight="1">
      <c r="A9" s="190"/>
      <c r="B9" s="175"/>
      <c r="C9" s="176"/>
      <c r="D9" s="232"/>
      <c r="E9" s="233"/>
      <c r="F9" s="233"/>
      <c r="G9" s="234"/>
      <c r="H9" s="197"/>
      <c r="I9" s="198"/>
      <c r="J9" s="198"/>
      <c r="K9" s="198"/>
      <c r="L9" s="198"/>
      <c r="M9" s="198"/>
      <c r="N9" s="198"/>
      <c r="O9" s="198"/>
      <c r="P9" s="198"/>
      <c r="Q9" s="198"/>
      <c r="R9" s="198"/>
      <c r="S9" s="199"/>
      <c r="T9" s="190"/>
      <c r="U9" s="175"/>
      <c r="V9" s="176"/>
      <c r="W9" s="200"/>
      <c r="X9" s="201"/>
      <c r="Y9" s="201"/>
      <c r="Z9" s="201"/>
      <c r="AA9" s="201"/>
      <c r="AB9" s="201"/>
      <c r="AC9" s="201"/>
      <c r="AD9" s="201"/>
      <c r="AE9" s="201"/>
      <c r="AF9" s="202"/>
      <c r="AG9" s="203"/>
      <c r="AH9" s="204"/>
      <c r="AI9" s="204"/>
      <c r="AJ9" s="204"/>
      <c r="AK9" s="204"/>
      <c r="AL9" s="204"/>
      <c r="AM9" s="205"/>
      <c r="AV9" s="3"/>
    </row>
    <row r="10" spans="1:48" s="3" customFormat="1" ht="20.25" customHeight="1">
      <c r="A10" s="146" t="s">
        <v>37</v>
      </c>
      <c r="B10" s="147"/>
      <c r="C10" s="147"/>
      <c r="D10" s="147"/>
      <c r="E10" s="147"/>
      <c r="F10" s="147"/>
      <c r="G10" s="147"/>
      <c r="H10" s="147"/>
      <c r="I10" s="147"/>
      <c r="J10" s="147"/>
      <c r="K10" s="148"/>
      <c r="L10" s="158"/>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60"/>
      <c r="AP10" s="212"/>
      <c r="AQ10" s="212"/>
      <c r="AR10" s="212"/>
      <c r="AS10" s="212"/>
      <c r="AT10" s="212"/>
      <c r="AU10" s="212"/>
    </row>
    <row r="11" spans="1:48" s="3" customFormat="1" ht="6" customHeight="1">
      <c r="A11" s="118"/>
      <c r="B11" s="118"/>
      <c r="C11" s="118"/>
      <c r="D11" s="118"/>
      <c r="E11" s="118"/>
      <c r="F11" s="118"/>
      <c r="G11" s="118"/>
      <c r="H11" s="118"/>
      <c r="I11" s="119"/>
      <c r="J11" s="120"/>
      <c r="K11" s="119"/>
      <c r="L11" s="116"/>
      <c r="M11" s="116"/>
      <c r="N11" s="116"/>
      <c r="O11" s="116"/>
      <c r="P11" s="116"/>
      <c r="Q11" s="116"/>
      <c r="R11" s="116"/>
      <c r="S11" s="116"/>
      <c r="T11" s="116"/>
      <c r="U11" s="119"/>
      <c r="V11" s="116"/>
      <c r="W11" s="116"/>
      <c r="X11" s="116"/>
      <c r="Y11" s="120"/>
      <c r="Z11" s="121"/>
      <c r="AA11" s="119"/>
      <c r="AB11" s="116"/>
      <c r="AC11" s="116"/>
      <c r="AD11" s="116"/>
      <c r="AE11" s="116"/>
      <c r="AF11" s="116"/>
      <c r="AG11" s="116"/>
      <c r="AH11" s="116"/>
      <c r="AI11" s="116"/>
      <c r="AJ11" s="116"/>
      <c r="AK11" s="116"/>
      <c r="AL11" s="116"/>
      <c r="AM11" s="116"/>
    </row>
    <row r="12" spans="1:48" s="3" customFormat="1" ht="6" customHeight="1">
      <c r="I12" s="68"/>
      <c r="J12" s="94"/>
      <c r="L12" s="4"/>
      <c r="M12" s="4"/>
      <c r="N12" s="4"/>
      <c r="O12" s="4"/>
      <c r="P12" s="4"/>
      <c r="Q12" s="4"/>
      <c r="R12" s="4"/>
      <c r="S12" s="4"/>
      <c r="T12" s="4"/>
      <c r="U12" s="4"/>
      <c r="V12" s="4"/>
      <c r="W12" s="4"/>
      <c r="X12" s="4"/>
      <c r="Y12" s="4"/>
      <c r="Z12" s="4"/>
      <c r="AA12" s="4"/>
      <c r="AB12" s="4"/>
      <c r="AC12" s="4"/>
      <c r="AD12" s="4"/>
      <c r="AE12" s="4"/>
      <c r="AF12" s="4"/>
      <c r="AG12" s="4"/>
      <c r="AH12" s="4"/>
      <c r="AI12" s="4"/>
      <c r="AJ12" s="4"/>
      <c r="AK12" s="117"/>
      <c r="AL12" s="4"/>
      <c r="AM12" s="4"/>
    </row>
    <row r="13" spans="1:48" s="3" customFormat="1" ht="12">
      <c r="A13" s="184" t="s">
        <v>224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6"/>
    </row>
    <row r="14" spans="1:48" s="3" customFormat="1" ht="3" customHeight="1">
      <c r="I14" s="68"/>
      <c r="J14" s="9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23" t="s">
        <v>221</v>
      </c>
      <c r="B15" s="224"/>
      <c r="C15" s="224"/>
      <c r="D15" s="224"/>
      <c r="E15" s="224"/>
      <c r="F15" s="224"/>
      <c r="G15" s="224"/>
      <c r="H15" s="224"/>
      <c r="I15" s="224"/>
      <c r="J15" s="224"/>
      <c r="K15" s="224"/>
      <c r="L15" s="224"/>
      <c r="M15" s="224"/>
      <c r="N15" s="224"/>
      <c r="O15" s="224"/>
      <c r="P15" s="224"/>
      <c r="Q15" s="224"/>
      <c r="R15" s="224"/>
      <c r="S15" s="224"/>
      <c r="T15" s="224"/>
      <c r="U15" s="224"/>
      <c r="V15" s="224"/>
      <c r="W15" s="224"/>
      <c r="X15" s="225"/>
      <c r="Y15" s="226"/>
      <c r="Z15" s="227"/>
      <c r="AA15" s="106"/>
      <c r="AB15" s="106"/>
      <c r="AC15" s="106"/>
      <c r="AD15" s="106"/>
      <c r="AE15" s="106"/>
      <c r="AF15" s="106"/>
      <c r="AG15" s="106"/>
    </row>
    <row r="16" spans="1:48" s="3" customFormat="1" ht="18" customHeight="1">
      <c r="A16" s="223" t="s">
        <v>218</v>
      </c>
      <c r="B16" s="224"/>
      <c r="C16" s="224"/>
      <c r="D16" s="224"/>
      <c r="E16" s="224"/>
      <c r="F16" s="224"/>
      <c r="G16" s="224"/>
      <c r="H16" s="224"/>
      <c r="I16" s="224"/>
      <c r="J16" s="224"/>
      <c r="K16" s="224"/>
      <c r="L16" s="224"/>
      <c r="M16" s="224"/>
      <c r="N16" s="224"/>
      <c r="O16" s="224"/>
      <c r="P16" s="224"/>
      <c r="Q16" s="224"/>
      <c r="R16" s="224"/>
      <c r="S16" s="224"/>
      <c r="T16" s="224"/>
      <c r="U16" s="224"/>
      <c r="V16" s="224"/>
      <c r="W16" s="224"/>
      <c r="X16" s="225"/>
      <c r="Y16" s="226"/>
      <c r="Z16" s="227"/>
      <c r="AA16" s="106"/>
      <c r="AB16" s="106"/>
      <c r="AC16" s="106"/>
      <c r="AD16" s="106"/>
      <c r="AE16" s="106"/>
      <c r="AF16" s="106"/>
      <c r="AG16" s="106"/>
    </row>
    <row r="17" spans="1:48" s="3" customFormat="1" ht="6" customHeight="1">
      <c r="I17" s="68"/>
      <c r="J17" s="9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84" t="s">
        <v>225</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6"/>
    </row>
    <row r="19" spans="1:48" s="3" customFormat="1" ht="3" customHeight="1">
      <c r="I19" s="68"/>
      <c r="J19" s="9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5"/>
      <c r="B20" s="3"/>
      <c r="C20" s="90"/>
      <c r="D20" s="3"/>
      <c r="E20" s="96"/>
      <c r="F20" s="3"/>
      <c r="G20" s="3"/>
      <c r="H20" s="3"/>
      <c r="I20" s="3"/>
      <c r="J20" s="97"/>
      <c r="K20" s="97"/>
      <c r="L20" s="97"/>
      <c r="M20" s="97"/>
      <c r="N20" s="97"/>
      <c r="O20" s="98"/>
      <c r="P20" s="90"/>
      <c r="S20" s="97"/>
      <c r="T20" s="94"/>
      <c r="U20" s="97"/>
      <c r="V20" s="97"/>
      <c r="W20" s="90"/>
      <c r="Y20" s="213" t="s">
        <v>219</v>
      </c>
      <c r="Z20" s="149"/>
      <c r="AA20" s="149"/>
      <c r="AB20" s="149"/>
      <c r="AC20" s="214"/>
      <c r="AD20" s="146" t="s">
        <v>231</v>
      </c>
      <c r="AE20" s="147"/>
      <c r="AF20" s="147"/>
      <c r="AG20" s="147"/>
      <c r="AH20" s="148"/>
      <c r="AI20" s="146" t="s">
        <v>220</v>
      </c>
      <c r="AJ20" s="147"/>
      <c r="AK20" s="147"/>
      <c r="AL20" s="147"/>
      <c r="AM20" s="148"/>
      <c r="AV20" s="3"/>
    </row>
    <row r="21" spans="1:48" ht="12.75" customHeight="1">
      <c r="A21" s="95"/>
      <c r="B21" s="3"/>
      <c r="C21" s="90"/>
      <c r="D21" s="3"/>
      <c r="E21" s="96"/>
      <c r="F21" s="3"/>
      <c r="G21" s="3"/>
      <c r="H21" s="3"/>
      <c r="I21" s="3"/>
      <c r="J21" s="97"/>
      <c r="K21" s="97"/>
      <c r="L21" s="97"/>
      <c r="M21" s="97"/>
      <c r="N21" s="97"/>
      <c r="O21" s="98"/>
      <c r="P21" s="90"/>
      <c r="S21" s="97"/>
      <c r="T21" s="94"/>
      <c r="U21" s="97"/>
      <c r="V21" s="97"/>
      <c r="W21" s="99"/>
      <c r="Y21" s="215"/>
      <c r="Z21" s="216"/>
      <c r="AA21" s="216"/>
      <c r="AB21" s="219" t="s">
        <v>13</v>
      </c>
      <c r="AC21" s="220"/>
      <c r="AD21" s="228">
        <f>MIN(Y21,ROUNDDOWN((H30+H39)/1000,0))</f>
        <v>0</v>
      </c>
      <c r="AE21" s="229"/>
      <c r="AF21" s="229"/>
      <c r="AG21" s="171" t="s">
        <v>13</v>
      </c>
      <c r="AH21" s="172"/>
      <c r="AI21" s="167">
        <f>IF(Y21&lt;AD21,0,Y21-AD21)</f>
        <v>0</v>
      </c>
      <c r="AJ21" s="168"/>
      <c r="AK21" s="168"/>
      <c r="AL21" s="171" t="s">
        <v>13</v>
      </c>
      <c r="AM21" s="172"/>
    </row>
    <row r="22" spans="1:48">
      <c r="A22" s="90" t="s">
        <v>183</v>
      </c>
      <c r="B22" s="3"/>
      <c r="C22" s="90"/>
      <c r="D22" s="3"/>
      <c r="E22" s="96"/>
      <c r="F22" s="3"/>
      <c r="G22" s="3"/>
      <c r="H22" s="3"/>
      <c r="I22" s="3"/>
      <c r="J22" s="97"/>
      <c r="K22" s="97"/>
      <c r="L22" s="97"/>
      <c r="M22" s="97"/>
      <c r="N22" s="97"/>
      <c r="O22" s="98"/>
      <c r="P22" s="90"/>
      <c r="S22" s="97"/>
      <c r="T22" s="94"/>
      <c r="U22" s="97"/>
      <c r="V22" s="97"/>
      <c r="W22" s="99"/>
      <c r="Y22" s="217"/>
      <c r="Z22" s="218"/>
      <c r="AA22" s="218"/>
      <c r="AB22" s="221"/>
      <c r="AC22" s="222"/>
      <c r="AD22" s="230"/>
      <c r="AE22" s="231"/>
      <c r="AF22" s="231"/>
      <c r="AG22" s="173"/>
      <c r="AH22" s="174"/>
      <c r="AI22" s="169"/>
      <c r="AJ22" s="170"/>
      <c r="AK22" s="170"/>
      <c r="AL22" s="173"/>
      <c r="AM22" s="174"/>
    </row>
    <row r="23" spans="1:48" ht="26.25" customHeight="1">
      <c r="A23" s="146" t="s">
        <v>237</v>
      </c>
      <c r="B23" s="147"/>
      <c r="C23" s="147"/>
      <c r="D23" s="147"/>
      <c r="E23" s="147"/>
      <c r="F23" s="147"/>
      <c r="G23" s="148"/>
      <c r="H23" s="149" t="s">
        <v>232</v>
      </c>
      <c r="I23" s="147"/>
      <c r="J23" s="147"/>
      <c r="K23" s="147"/>
      <c r="L23" s="147"/>
      <c r="M23" s="146" t="s">
        <v>38</v>
      </c>
      <c r="N23" s="147"/>
      <c r="O23" s="147"/>
      <c r="P23" s="147"/>
      <c r="Q23" s="147"/>
      <c r="R23" s="147"/>
      <c r="S23" s="147"/>
      <c r="T23" s="147"/>
      <c r="U23" s="147"/>
      <c r="V23" s="147"/>
      <c r="W23" s="147"/>
      <c r="X23" s="147"/>
      <c r="Y23" s="175"/>
      <c r="Z23" s="175"/>
      <c r="AA23" s="175"/>
      <c r="AB23" s="175"/>
      <c r="AC23" s="175"/>
      <c r="AD23" s="175"/>
      <c r="AE23" s="175"/>
      <c r="AF23" s="175"/>
      <c r="AG23" s="175"/>
      <c r="AH23" s="175"/>
      <c r="AI23" s="175"/>
      <c r="AJ23" s="175"/>
      <c r="AK23" s="175"/>
      <c r="AL23" s="175"/>
      <c r="AM23" s="176"/>
    </row>
    <row r="24" spans="1:48">
      <c r="A24" s="140" t="s">
        <v>234</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2"/>
    </row>
    <row r="25" spans="1:48" ht="39" customHeight="1">
      <c r="A25" s="177" t="s">
        <v>235</v>
      </c>
      <c r="B25" s="178"/>
      <c r="C25" s="178"/>
      <c r="D25" s="178"/>
      <c r="E25" s="178"/>
      <c r="F25" s="178"/>
      <c r="G25" s="179"/>
      <c r="H25" s="180"/>
      <c r="I25" s="180"/>
      <c r="J25" s="180"/>
      <c r="K25" s="180"/>
      <c r="L25" s="180"/>
      <c r="M25" s="130"/>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2"/>
    </row>
    <row r="26" spans="1:48" ht="38.25" customHeight="1">
      <c r="A26" s="133" t="s">
        <v>236</v>
      </c>
      <c r="B26" s="134"/>
      <c r="C26" s="134"/>
      <c r="D26" s="134"/>
      <c r="E26" s="134"/>
      <c r="F26" s="134"/>
      <c r="G26" s="135"/>
      <c r="H26" s="136"/>
      <c r="I26" s="136"/>
      <c r="J26" s="136"/>
      <c r="K26" s="136"/>
      <c r="L26" s="136"/>
      <c r="M26" s="137"/>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9"/>
    </row>
    <row r="27" spans="1:48">
      <c r="A27" s="140" t="s">
        <v>240</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2"/>
    </row>
    <row r="28" spans="1:48" ht="54.75" customHeight="1">
      <c r="A28" s="133" t="s">
        <v>238</v>
      </c>
      <c r="B28" s="134"/>
      <c r="C28" s="134"/>
      <c r="D28" s="134"/>
      <c r="E28" s="134"/>
      <c r="F28" s="134"/>
      <c r="G28" s="135"/>
      <c r="H28" s="136"/>
      <c r="I28" s="136"/>
      <c r="J28" s="136"/>
      <c r="K28" s="136"/>
      <c r="L28" s="136"/>
      <c r="M28" s="137"/>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9"/>
    </row>
    <row r="29" spans="1:48" ht="56.25" customHeight="1">
      <c r="A29" s="152" t="s">
        <v>239</v>
      </c>
      <c r="B29" s="153"/>
      <c r="C29" s="153"/>
      <c r="D29" s="153"/>
      <c r="E29" s="153"/>
      <c r="F29" s="153"/>
      <c r="G29" s="154"/>
      <c r="H29" s="136"/>
      <c r="I29" s="136"/>
      <c r="J29" s="136"/>
      <c r="K29" s="136"/>
      <c r="L29" s="136"/>
      <c r="M29" s="137"/>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9"/>
      <c r="AV29" s="3"/>
    </row>
    <row r="30" spans="1:48" ht="15" customHeight="1">
      <c r="A30" s="62" t="s">
        <v>26</v>
      </c>
      <c r="B30" s="63"/>
      <c r="C30" s="63"/>
      <c r="D30" s="63"/>
      <c r="E30" s="63"/>
      <c r="F30" s="63"/>
      <c r="G30" s="64"/>
      <c r="H30" s="161">
        <f>SUM(H25:L26,H28:L29)</f>
        <v>0</v>
      </c>
      <c r="I30" s="161"/>
      <c r="J30" s="161"/>
      <c r="K30" s="161"/>
      <c r="L30" s="162"/>
      <c r="M30" s="163"/>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5"/>
    </row>
    <row r="31" spans="1:48">
      <c r="A31" s="95"/>
      <c r="B31" s="3"/>
      <c r="C31" s="90"/>
      <c r="D31" s="3"/>
      <c r="E31" s="96"/>
      <c r="F31" s="3"/>
      <c r="G31" s="3"/>
      <c r="H31" s="3"/>
      <c r="I31" s="3"/>
      <c r="J31" s="97"/>
      <c r="K31" s="97"/>
      <c r="L31" s="97"/>
      <c r="M31" s="97"/>
      <c r="N31" s="97"/>
      <c r="O31" s="98"/>
      <c r="P31" s="90"/>
      <c r="S31" s="97"/>
      <c r="T31" s="94"/>
      <c r="U31" s="97"/>
      <c r="V31" s="97"/>
      <c r="W31" s="99"/>
      <c r="AD31" s="90"/>
      <c r="AE31" s="91"/>
      <c r="AF31" s="91"/>
      <c r="AG31" s="91"/>
      <c r="AH31" s="99"/>
      <c r="AI31" s="151"/>
      <c r="AJ31" s="151"/>
      <c r="AK31" s="151"/>
      <c r="AL31" s="150"/>
      <c r="AM31" s="150"/>
    </row>
    <row r="32" spans="1:48">
      <c r="A32" s="90" t="s">
        <v>184</v>
      </c>
      <c r="B32" s="3"/>
      <c r="C32" s="90"/>
      <c r="D32" s="3"/>
      <c r="E32" s="96"/>
      <c r="F32" s="3"/>
      <c r="G32" s="3"/>
      <c r="H32" s="3"/>
      <c r="I32" s="3"/>
      <c r="J32" s="97"/>
      <c r="K32" s="97"/>
      <c r="L32" s="97"/>
      <c r="M32" s="97"/>
      <c r="N32" s="97"/>
      <c r="O32" s="98"/>
      <c r="P32" s="90"/>
      <c r="S32" s="97"/>
      <c r="T32" s="94"/>
      <c r="U32" s="97"/>
      <c r="V32" s="97"/>
      <c r="W32" s="99"/>
      <c r="AD32" s="90"/>
      <c r="AE32" s="91"/>
      <c r="AF32" s="91"/>
      <c r="AG32" s="91"/>
      <c r="AH32" s="99"/>
      <c r="AI32" s="151"/>
      <c r="AJ32" s="151"/>
      <c r="AK32" s="151"/>
      <c r="AL32" s="150"/>
      <c r="AM32" s="150"/>
    </row>
    <row r="33" spans="1:48" ht="30.75" customHeight="1">
      <c r="A33" s="146" t="s">
        <v>237</v>
      </c>
      <c r="B33" s="147"/>
      <c r="C33" s="147"/>
      <c r="D33" s="147"/>
      <c r="E33" s="147"/>
      <c r="F33" s="147"/>
      <c r="G33" s="148"/>
      <c r="H33" s="149" t="s">
        <v>232</v>
      </c>
      <c r="I33" s="147"/>
      <c r="J33" s="147"/>
      <c r="K33" s="147"/>
      <c r="L33" s="147"/>
      <c r="M33" s="146" t="s">
        <v>38</v>
      </c>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8"/>
    </row>
    <row r="34" spans="1:48" ht="35.25" customHeight="1">
      <c r="A34" s="155" t="s">
        <v>241</v>
      </c>
      <c r="B34" s="156"/>
      <c r="C34" s="156"/>
      <c r="D34" s="156"/>
      <c r="E34" s="156"/>
      <c r="F34" s="156"/>
      <c r="G34" s="157"/>
      <c r="H34" s="166"/>
      <c r="I34" s="166"/>
      <c r="J34" s="166"/>
      <c r="K34" s="166"/>
      <c r="L34" s="166"/>
      <c r="M34" s="130"/>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2"/>
    </row>
    <row r="35" spans="1:48" ht="36.75" customHeight="1">
      <c r="A35" s="127" t="s">
        <v>242</v>
      </c>
      <c r="B35" s="128"/>
      <c r="C35" s="128"/>
      <c r="D35" s="128"/>
      <c r="E35" s="128"/>
      <c r="F35" s="128"/>
      <c r="G35" s="129"/>
      <c r="H35" s="136"/>
      <c r="I35" s="136"/>
      <c r="J35" s="136"/>
      <c r="K35" s="136"/>
      <c r="L35" s="136"/>
      <c r="M35" s="137"/>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9"/>
    </row>
    <row r="36" spans="1:48" ht="27" customHeight="1">
      <c r="A36" s="127" t="s">
        <v>243</v>
      </c>
      <c r="B36" s="128"/>
      <c r="C36" s="128"/>
      <c r="D36" s="128"/>
      <c r="E36" s="128"/>
      <c r="F36" s="128"/>
      <c r="G36" s="129"/>
      <c r="H36" s="136"/>
      <c r="I36" s="136"/>
      <c r="J36" s="136"/>
      <c r="K36" s="136"/>
      <c r="L36" s="136"/>
      <c r="M36" s="137"/>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9"/>
    </row>
    <row r="37" spans="1:48" ht="51" customHeight="1">
      <c r="A37" s="127" t="s">
        <v>244</v>
      </c>
      <c r="B37" s="128"/>
      <c r="C37" s="128"/>
      <c r="D37" s="128"/>
      <c r="E37" s="128"/>
      <c r="F37" s="128"/>
      <c r="G37" s="129"/>
      <c r="H37" s="136"/>
      <c r="I37" s="136"/>
      <c r="J37" s="136"/>
      <c r="K37" s="136"/>
      <c r="L37" s="136"/>
      <c r="M37" s="137"/>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9"/>
      <c r="AV37" s="3"/>
    </row>
    <row r="38" spans="1:48" ht="38.25" customHeight="1">
      <c r="A38" s="143" t="s">
        <v>245</v>
      </c>
      <c r="B38" s="144"/>
      <c r="C38" s="144"/>
      <c r="D38" s="144"/>
      <c r="E38" s="144"/>
      <c r="F38" s="144"/>
      <c r="G38" s="145"/>
      <c r="H38" s="136"/>
      <c r="I38" s="136"/>
      <c r="J38" s="136"/>
      <c r="K38" s="136"/>
      <c r="L38" s="136"/>
      <c r="M38" s="137"/>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9"/>
    </row>
    <row r="39" spans="1:48" ht="15" customHeight="1">
      <c r="A39" s="62" t="s">
        <v>26</v>
      </c>
      <c r="B39" s="63"/>
      <c r="C39" s="63"/>
      <c r="D39" s="63"/>
      <c r="E39" s="63"/>
      <c r="F39" s="63"/>
      <c r="G39" s="64"/>
      <c r="H39" s="161">
        <f>SUM(H34:L38)</f>
        <v>0</v>
      </c>
      <c r="I39" s="161"/>
      <c r="J39" s="161"/>
      <c r="K39" s="161"/>
      <c r="L39" s="162"/>
      <c r="M39" s="163"/>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5"/>
    </row>
    <row r="40" spans="1:48" ht="6" customHeight="1">
      <c r="A40" s="100"/>
      <c r="B40" s="100"/>
      <c r="C40" s="100"/>
      <c r="D40" s="100"/>
      <c r="E40" s="101"/>
      <c r="F40" s="101"/>
      <c r="G40" s="101"/>
      <c r="H40" s="101"/>
      <c r="I40" s="101"/>
      <c r="J40" s="102"/>
      <c r="K40" s="102"/>
      <c r="L40" s="102"/>
      <c r="M40" s="102"/>
      <c r="N40" s="102"/>
      <c r="Y40" s="105"/>
      <c r="Z40" s="105"/>
      <c r="AA40" s="105"/>
      <c r="AB40" s="105"/>
      <c r="AC40" s="105"/>
      <c r="AD40" s="105"/>
      <c r="AE40" s="105"/>
      <c r="AH40" s="105"/>
    </row>
    <row r="41" spans="1:48" ht="4.5" customHeight="1">
      <c r="A41" s="100"/>
      <c r="B41" s="100"/>
      <c r="C41" s="100"/>
      <c r="D41" s="100"/>
      <c r="E41" s="103"/>
      <c r="F41" s="103"/>
      <c r="G41" s="103"/>
      <c r="H41" s="103"/>
      <c r="I41" s="103"/>
      <c r="J41" s="104"/>
      <c r="K41" s="104"/>
      <c r="L41" s="104"/>
      <c r="M41" s="104"/>
      <c r="N41" s="104"/>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row>
    <row r="42" spans="1:48">
      <c r="A42" s="90" t="s">
        <v>222</v>
      </c>
    </row>
    <row r="44" spans="1:48">
      <c r="AI44" s="150"/>
      <c r="AJ44" s="150"/>
      <c r="AK44" s="150"/>
      <c r="AL44" s="150"/>
      <c r="AM44" s="150"/>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K10"/>
    <mergeCell ref="L10:AM10"/>
    <mergeCell ref="AP10:AU10"/>
    <mergeCell ref="A13:AM13"/>
    <mergeCell ref="A15:W15"/>
    <mergeCell ref="X15:Z15"/>
    <mergeCell ref="AL21:AM22"/>
    <mergeCell ref="A16:W16"/>
    <mergeCell ref="X16:Z16"/>
    <mergeCell ref="A18:AM18"/>
    <mergeCell ref="Y20:AC20"/>
    <mergeCell ref="AD20:AH20"/>
    <mergeCell ref="AI20:AM20"/>
    <mergeCell ref="Y21:AA22"/>
    <mergeCell ref="AB21:AC22"/>
    <mergeCell ref="AD21:AF22"/>
    <mergeCell ref="AG21:AH22"/>
    <mergeCell ref="AI21:AK22"/>
    <mergeCell ref="A23:G23"/>
    <mergeCell ref="H23:L23"/>
    <mergeCell ref="M23:AM23"/>
    <mergeCell ref="A24:AM24"/>
    <mergeCell ref="A25:G25"/>
    <mergeCell ref="H25:L25"/>
    <mergeCell ref="M25:AM25"/>
    <mergeCell ref="A26:G26"/>
    <mergeCell ref="H26:L26"/>
    <mergeCell ref="M26:AM26"/>
    <mergeCell ref="A27:AM27"/>
    <mergeCell ref="A28:G28"/>
    <mergeCell ref="H28:L28"/>
    <mergeCell ref="M28:AM28"/>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35:G35"/>
    <mergeCell ref="H35:L35"/>
    <mergeCell ref="M35:AM35"/>
    <mergeCell ref="A36:G36"/>
    <mergeCell ref="H36:L36"/>
    <mergeCell ref="M36:AM36"/>
    <mergeCell ref="H39:L39"/>
    <mergeCell ref="M39:AM39"/>
    <mergeCell ref="AI44:AM44"/>
    <mergeCell ref="A37:G37"/>
    <mergeCell ref="H37:L37"/>
    <mergeCell ref="M37:AM37"/>
    <mergeCell ref="A38:G38"/>
    <mergeCell ref="H38:L38"/>
    <mergeCell ref="M38:AM38"/>
  </mergeCells>
  <phoneticPr fontId="5"/>
  <dataValidations count="2">
    <dataValidation type="list" allowBlank="1" showInputMessage="1" showErrorMessage="1" sqref="X15:Z16" xr:uid="{05BD5CE6-4375-40DB-891D-C2A666527538}">
      <formula1>"✔"</formula1>
    </dataValidation>
    <dataValidation imeMode="halfAlpha" allowBlank="1" showInputMessage="1" showErrorMessage="1" sqref="S20:V22 J20:N22 S32:V32 J32:N32" xr:uid="{739B4CDF-171F-42EA-B17E-2EA6EC16607D}"/>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6F723CEC-CC40-4B18-80F2-3F2F49661F31}">
          <x14:formula1>
            <xm:f>リスト!$B$2:$B$30</xm:f>
          </x14:formula1>
          <xm:sqref>L10</xm:sqref>
        </x14:dataValidation>
        <x14:dataValidation type="list" allowBlank="1" xr:uid="{44A0E5C0-40AE-4712-A9DD-CBF4EBC4BA32}">
          <x14:formula1>
            <xm:f>リスト!$B$32:$B$78</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8F1B-599D-45F4-B46A-F04D91F5EF0D}">
  <sheetPr>
    <tabColor rgb="FFFF0000"/>
  </sheetPr>
  <dimension ref="A1:AV44"/>
  <sheetViews>
    <sheetView showGridLines="0" showZeros="0" zoomScaleNormal="100" zoomScaleSheetLayoutView="100" workbookViewId="0">
      <selection activeCell="A16" sqref="A16:W16"/>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81" t="s">
        <v>253</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3"/>
    </row>
    <row r="4" spans="1:48"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84" t="s">
        <v>29</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6"/>
    </row>
    <row r="6" spans="1:48"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46" t="s">
        <v>30</v>
      </c>
      <c r="B7" s="147"/>
      <c r="C7" s="147"/>
      <c r="D7" s="147"/>
      <c r="E7" s="147"/>
      <c r="F7" s="147"/>
      <c r="G7" s="148"/>
      <c r="H7" s="206"/>
      <c r="I7" s="207"/>
      <c r="J7" s="207"/>
      <c r="K7" s="207"/>
      <c r="L7" s="207"/>
      <c r="M7" s="207"/>
      <c r="N7" s="208"/>
      <c r="O7" s="146" t="s">
        <v>31</v>
      </c>
      <c r="P7" s="147"/>
      <c r="Q7" s="147"/>
      <c r="R7" s="147"/>
      <c r="S7" s="148"/>
      <c r="T7" s="209"/>
      <c r="U7" s="210"/>
      <c r="V7" s="210"/>
      <c r="W7" s="210"/>
      <c r="X7" s="210"/>
      <c r="Y7" s="210"/>
      <c r="Z7" s="210"/>
      <c r="AA7" s="210"/>
      <c r="AB7" s="210"/>
      <c r="AC7" s="210"/>
      <c r="AD7" s="210"/>
      <c r="AE7" s="210"/>
      <c r="AF7" s="210"/>
      <c r="AG7" s="210"/>
      <c r="AH7" s="210"/>
      <c r="AI7" s="210"/>
      <c r="AJ7" s="210"/>
      <c r="AK7" s="210"/>
      <c r="AL7" s="210"/>
      <c r="AM7" s="211"/>
    </row>
    <row r="8" spans="1:48">
      <c r="A8" s="187" t="s">
        <v>32</v>
      </c>
      <c r="B8" s="188"/>
      <c r="C8" s="189"/>
      <c r="D8" s="146" t="s">
        <v>33</v>
      </c>
      <c r="E8" s="147"/>
      <c r="F8" s="147"/>
      <c r="G8" s="148"/>
      <c r="H8" s="146" t="s">
        <v>25</v>
      </c>
      <c r="I8" s="147"/>
      <c r="J8" s="147"/>
      <c r="K8" s="147"/>
      <c r="L8" s="147"/>
      <c r="M8" s="147"/>
      <c r="N8" s="147"/>
      <c r="O8" s="147"/>
      <c r="P8" s="147"/>
      <c r="Q8" s="147"/>
      <c r="R8" s="147"/>
      <c r="S8" s="148"/>
      <c r="T8" s="187" t="s">
        <v>34</v>
      </c>
      <c r="U8" s="188"/>
      <c r="V8" s="189"/>
      <c r="W8" s="146" t="s">
        <v>19</v>
      </c>
      <c r="X8" s="147"/>
      <c r="Y8" s="147"/>
      <c r="Z8" s="147"/>
      <c r="AA8" s="147"/>
      <c r="AB8" s="147"/>
      <c r="AC8" s="147"/>
      <c r="AD8" s="147"/>
      <c r="AE8" s="147"/>
      <c r="AF8" s="148"/>
      <c r="AG8" s="194" t="s">
        <v>35</v>
      </c>
      <c r="AH8" s="195"/>
      <c r="AI8" s="195"/>
      <c r="AJ8" s="195"/>
      <c r="AK8" s="195"/>
      <c r="AL8" s="195"/>
      <c r="AM8" s="196"/>
    </row>
    <row r="9" spans="1:48" ht="17.25" customHeight="1">
      <c r="A9" s="190"/>
      <c r="B9" s="175"/>
      <c r="C9" s="176"/>
      <c r="D9" s="232"/>
      <c r="E9" s="233"/>
      <c r="F9" s="233"/>
      <c r="G9" s="234"/>
      <c r="H9" s="197"/>
      <c r="I9" s="198"/>
      <c r="J9" s="198"/>
      <c r="K9" s="198"/>
      <c r="L9" s="198"/>
      <c r="M9" s="198"/>
      <c r="N9" s="198"/>
      <c r="O9" s="198"/>
      <c r="P9" s="198"/>
      <c r="Q9" s="198"/>
      <c r="R9" s="198"/>
      <c r="S9" s="199"/>
      <c r="T9" s="190"/>
      <c r="U9" s="175"/>
      <c r="V9" s="176"/>
      <c r="W9" s="200"/>
      <c r="X9" s="201"/>
      <c r="Y9" s="201"/>
      <c r="Z9" s="201"/>
      <c r="AA9" s="201"/>
      <c r="AB9" s="201"/>
      <c r="AC9" s="201"/>
      <c r="AD9" s="201"/>
      <c r="AE9" s="201"/>
      <c r="AF9" s="202"/>
      <c r="AG9" s="203"/>
      <c r="AH9" s="204"/>
      <c r="AI9" s="204"/>
      <c r="AJ9" s="204"/>
      <c r="AK9" s="204"/>
      <c r="AL9" s="204"/>
      <c r="AM9" s="205"/>
      <c r="AV9" s="3"/>
    </row>
    <row r="10" spans="1:48" s="3" customFormat="1" ht="20.25" customHeight="1">
      <c r="A10" s="146" t="s">
        <v>37</v>
      </c>
      <c r="B10" s="147"/>
      <c r="C10" s="147"/>
      <c r="D10" s="147"/>
      <c r="E10" s="147"/>
      <c r="F10" s="147"/>
      <c r="G10" s="147"/>
      <c r="H10" s="147"/>
      <c r="I10" s="147"/>
      <c r="J10" s="147"/>
      <c r="K10" s="148"/>
      <c r="L10" s="158"/>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60"/>
      <c r="AP10" s="212"/>
      <c r="AQ10" s="212"/>
      <c r="AR10" s="212"/>
      <c r="AS10" s="212"/>
      <c r="AT10" s="212"/>
      <c r="AU10" s="212"/>
    </row>
    <row r="11" spans="1:48" s="3" customFormat="1" ht="6" customHeight="1">
      <c r="A11" s="118"/>
      <c r="B11" s="118"/>
      <c r="C11" s="118"/>
      <c r="D11" s="118"/>
      <c r="E11" s="118"/>
      <c r="F11" s="118"/>
      <c r="G11" s="118"/>
      <c r="H11" s="118"/>
      <c r="I11" s="119"/>
      <c r="J11" s="120"/>
      <c r="K11" s="119"/>
      <c r="L11" s="116"/>
      <c r="M11" s="116"/>
      <c r="N11" s="116"/>
      <c r="O11" s="116"/>
      <c r="P11" s="116"/>
      <c r="Q11" s="116"/>
      <c r="R11" s="116"/>
      <c r="S11" s="116"/>
      <c r="T11" s="116"/>
      <c r="U11" s="119"/>
      <c r="V11" s="116"/>
      <c r="W11" s="116"/>
      <c r="X11" s="116"/>
      <c r="Y11" s="120"/>
      <c r="Z11" s="121"/>
      <c r="AA11" s="119"/>
      <c r="AB11" s="116"/>
      <c r="AC11" s="116"/>
      <c r="AD11" s="116"/>
      <c r="AE11" s="116"/>
      <c r="AF11" s="116"/>
      <c r="AG11" s="116"/>
      <c r="AH11" s="116"/>
      <c r="AI11" s="116"/>
      <c r="AJ11" s="116"/>
      <c r="AK11" s="116"/>
      <c r="AL11" s="116"/>
      <c r="AM11" s="116"/>
    </row>
    <row r="12" spans="1:48" s="3" customFormat="1" ht="6" customHeight="1">
      <c r="I12" s="68"/>
      <c r="J12" s="94"/>
      <c r="L12" s="4"/>
      <c r="M12" s="4"/>
      <c r="N12" s="4"/>
      <c r="O12" s="4"/>
      <c r="P12" s="4"/>
      <c r="Q12" s="4"/>
      <c r="R12" s="4"/>
      <c r="S12" s="4"/>
      <c r="T12" s="4"/>
      <c r="U12" s="4"/>
      <c r="V12" s="4"/>
      <c r="W12" s="4"/>
      <c r="X12" s="4"/>
      <c r="Y12" s="4"/>
      <c r="Z12" s="4"/>
      <c r="AA12" s="4"/>
      <c r="AB12" s="4"/>
      <c r="AC12" s="4"/>
      <c r="AD12" s="4"/>
      <c r="AE12" s="4"/>
      <c r="AF12" s="4"/>
      <c r="AG12" s="4"/>
      <c r="AH12" s="4"/>
      <c r="AI12" s="4"/>
      <c r="AJ12" s="4"/>
      <c r="AK12" s="117"/>
      <c r="AL12" s="4"/>
      <c r="AM12" s="4"/>
    </row>
    <row r="13" spans="1:48" s="3" customFormat="1" ht="12">
      <c r="A13" s="184" t="s">
        <v>224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6"/>
    </row>
    <row r="14" spans="1:48" s="3" customFormat="1" ht="3" customHeight="1">
      <c r="I14" s="68"/>
      <c r="J14" s="9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23" t="s">
        <v>221</v>
      </c>
      <c r="B15" s="224"/>
      <c r="C15" s="224"/>
      <c r="D15" s="224"/>
      <c r="E15" s="224"/>
      <c r="F15" s="224"/>
      <c r="G15" s="224"/>
      <c r="H15" s="224"/>
      <c r="I15" s="224"/>
      <c r="J15" s="224"/>
      <c r="K15" s="224"/>
      <c r="L15" s="224"/>
      <c r="M15" s="224"/>
      <c r="N15" s="224"/>
      <c r="O15" s="224"/>
      <c r="P15" s="224"/>
      <c r="Q15" s="224"/>
      <c r="R15" s="224"/>
      <c r="S15" s="224"/>
      <c r="T15" s="224"/>
      <c r="U15" s="224"/>
      <c r="V15" s="224"/>
      <c r="W15" s="224"/>
      <c r="X15" s="225"/>
      <c r="Y15" s="226"/>
      <c r="Z15" s="227"/>
      <c r="AA15" s="106"/>
      <c r="AB15" s="106"/>
      <c r="AC15" s="106"/>
      <c r="AD15" s="106"/>
      <c r="AE15" s="106"/>
      <c r="AF15" s="106"/>
      <c r="AG15" s="106"/>
    </row>
    <row r="16" spans="1:48" s="3" customFormat="1" ht="18" customHeight="1">
      <c r="A16" s="223" t="s">
        <v>218</v>
      </c>
      <c r="B16" s="224"/>
      <c r="C16" s="224"/>
      <c r="D16" s="224"/>
      <c r="E16" s="224"/>
      <c r="F16" s="224"/>
      <c r="G16" s="224"/>
      <c r="H16" s="224"/>
      <c r="I16" s="224"/>
      <c r="J16" s="224"/>
      <c r="K16" s="224"/>
      <c r="L16" s="224"/>
      <c r="M16" s="224"/>
      <c r="N16" s="224"/>
      <c r="O16" s="224"/>
      <c r="P16" s="224"/>
      <c r="Q16" s="224"/>
      <c r="R16" s="224"/>
      <c r="S16" s="224"/>
      <c r="T16" s="224"/>
      <c r="U16" s="224"/>
      <c r="V16" s="224"/>
      <c r="W16" s="224"/>
      <c r="X16" s="225"/>
      <c r="Y16" s="226"/>
      <c r="Z16" s="227"/>
      <c r="AA16" s="106"/>
      <c r="AB16" s="106"/>
      <c r="AC16" s="106"/>
      <c r="AD16" s="106"/>
      <c r="AE16" s="106"/>
      <c r="AF16" s="106"/>
      <c r="AG16" s="106"/>
    </row>
    <row r="17" spans="1:48" s="3" customFormat="1" ht="6" customHeight="1">
      <c r="I17" s="68"/>
      <c r="J17" s="9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84" t="s">
        <v>225</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6"/>
    </row>
    <row r="19" spans="1:48" s="3" customFormat="1" ht="3" customHeight="1">
      <c r="I19" s="68"/>
      <c r="J19" s="9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5"/>
      <c r="B20" s="3"/>
      <c r="C20" s="90"/>
      <c r="D20" s="3"/>
      <c r="E20" s="96"/>
      <c r="F20" s="3"/>
      <c r="G20" s="3"/>
      <c r="H20" s="3"/>
      <c r="I20" s="3"/>
      <c r="J20" s="97"/>
      <c r="K20" s="97"/>
      <c r="L20" s="97"/>
      <c r="M20" s="97"/>
      <c r="N20" s="97"/>
      <c r="O20" s="98"/>
      <c r="P20" s="90"/>
      <c r="S20" s="97"/>
      <c r="T20" s="94"/>
      <c r="U20" s="97"/>
      <c r="V20" s="97"/>
      <c r="W20" s="90"/>
      <c r="Y20" s="213" t="s">
        <v>219</v>
      </c>
      <c r="Z20" s="149"/>
      <c r="AA20" s="149"/>
      <c r="AB20" s="149"/>
      <c r="AC20" s="214"/>
      <c r="AD20" s="146" t="s">
        <v>231</v>
      </c>
      <c r="AE20" s="147"/>
      <c r="AF20" s="147"/>
      <c r="AG20" s="147"/>
      <c r="AH20" s="148"/>
      <c r="AI20" s="146" t="s">
        <v>220</v>
      </c>
      <c r="AJ20" s="147"/>
      <c r="AK20" s="147"/>
      <c r="AL20" s="147"/>
      <c r="AM20" s="148"/>
      <c r="AV20" s="3"/>
    </row>
    <row r="21" spans="1:48" ht="12.75" customHeight="1">
      <c r="A21" s="95"/>
      <c r="B21" s="3"/>
      <c r="C21" s="90"/>
      <c r="D21" s="3"/>
      <c r="E21" s="96"/>
      <c r="F21" s="3"/>
      <c r="G21" s="3"/>
      <c r="H21" s="3"/>
      <c r="I21" s="3"/>
      <c r="J21" s="97"/>
      <c r="K21" s="97"/>
      <c r="L21" s="97"/>
      <c r="M21" s="97"/>
      <c r="N21" s="97"/>
      <c r="O21" s="98"/>
      <c r="P21" s="90"/>
      <c r="S21" s="97"/>
      <c r="T21" s="94"/>
      <c r="U21" s="97"/>
      <c r="V21" s="97"/>
      <c r="W21" s="99"/>
      <c r="Y21" s="215"/>
      <c r="Z21" s="216"/>
      <c r="AA21" s="216"/>
      <c r="AB21" s="219" t="s">
        <v>13</v>
      </c>
      <c r="AC21" s="220"/>
      <c r="AD21" s="228">
        <f>MIN(Y21,ROUNDDOWN((H30+H39)/1000,0))</f>
        <v>0</v>
      </c>
      <c r="AE21" s="229"/>
      <c r="AF21" s="229"/>
      <c r="AG21" s="171" t="s">
        <v>13</v>
      </c>
      <c r="AH21" s="172"/>
      <c r="AI21" s="167">
        <f>IF(Y21&lt;AD21,0,Y21-AD21)</f>
        <v>0</v>
      </c>
      <c r="AJ21" s="168"/>
      <c r="AK21" s="168"/>
      <c r="AL21" s="171" t="s">
        <v>13</v>
      </c>
      <c r="AM21" s="172"/>
    </row>
    <row r="22" spans="1:48">
      <c r="A22" s="90" t="s">
        <v>183</v>
      </c>
      <c r="B22" s="3"/>
      <c r="C22" s="90"/>
      <c r="D22" s="3"/>
      <c r="E22" s="96"/>
      <c r="F22" s="3"/>
      <c r="G22" s="3"/>
      <c r="H22" s="3"/>
      <c r="I22" s="3"/>
      <c r="J22" s="97"/>
      <c r="K22" s="97"/>
      <c r="L22" s="97"/>
      <c r="M22" s="97"/>
      <c r="N22" s="97"/>
      <c r="O22" s="98"/>
      <c r="P22" s="90"/>
      <c r="S22" s="97"/>
      <c r="T22" s="94"/>
      <c r="U22" s="97"/>
      <c r="V22" s="97"/>
      <c r="W22" s="99"/>
      <c r="Y22" s="217"/>
      <c r="Z22" s="218"/>
      <c r="AA22" s="218"/>
      <c r="AB22" s="221"/>
      <c r="AC22" s="222"/>
      <c r="AD22" s="230"/>
      <c r="AE22" s="231"/>
      <c r="AF22" s="231"/>
      <c r="AG22" s="173"/>
      <c r="AH22" s="174"/>
      <c r="AI22" s="169"/>
      <c r="AJ22" s="170"/>
      <c r="AK22" s="170"/>
      <c r="AL22" s="173"/>
      <c r="AM22" s="174"/>
    </row>
    <row r="23" spans="1:48" ht="26.25" customHeight="1">
      <c r="A23" s="146" t="s">
        <v>237</v>
      </c>
      <c r="B23" s="147"/>
      <c r="C23" s="147"/>
      <c r="D23" s="147"/>
      <c r="E23" s="147"/>
      <c r="F23" s="147"/>
      <c r="G23" s="148"/>
      <c r="H23" s="149" t="s">
        <v>232</v>
      </c>
      <c r="I23" s="147"/>
      <c r="J23" s="147"/>
      <c r="K23" s="147"/>
      <c r="L23" s="147"/>
      <c r="M23" s="146" t="s">
        <v>38</v>
      </c>
      <c r="N23" s="147"/>
      <c r="O23" s="147"/>
      <c r="P23" s="147"/>
      <c r="Q23" s="147"/>
      <c r="R23" s="147"/>
      <c r="S23" s="147"/>
      <c r="T23" s="147"/>
      <c r="U23" s="147"/>
      <c r="V23" s="147"/>
      <c r="W23" s="147"/>
      <c r="X23" s="147"/>
      <c r="Y23" s="175"/>
      <c r="Z23" s="175"/>
      <c r="AA23" s="175"/>
      <c r="AB23" s="175"/>
      <c r="AC23" s="175"/>
      <c r="AD23" s="175"/>
      <c r="AE23" s="175"/>
      <c r="AF23" s="175"/>
      <c r="AG23" s="175"/>
      <c r="AH23" s="175"/>
      <c r="AI23" s="175"/>
      <c r="AJ23" s="175"/>
      <c r="AK23" s="175"/>
      <c r="AL23" s="175"/>
      <c r="AM23" s="176"/>
    </row>
    <row r="24" spans="1:48">
      <c r="A24" s="140" t="s">
        <v>234</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2"/>
    </row>
    <row r="25" spans="1:48" ht="39" customHeight="1">
      <c r="A25" s="177" t="s">
        <v>235</v>
      </c>
      <c r="B25" s="178"/>
      <c r="C25" s="178"/>
      <c r="D25" s="178"/>
      <c r="E25" s="178"/>
      <c r="F25" s="178"/>
      <c r="G25" s="179"/>
      <c r="H25" s="180"/>
      <c r="I25" s="180"/>
      <c r="J25" s="180"/>
      <c r="K25" s="180"/>
      <c r="L25" s="180"/>
      <c r="M25" s="130"/>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2"/>
    </row>
    <row r="26" spans="1:48" ht="38.25" customHeight="1">
      <c r="A26" s="133" t="s">
        <v>236</v>
      </c>
      <c r="B26" s="134"/>
      <c r="C26" s="134"/>
      <c r="D26" s="134"/>
      <c r="E26" s="134"/>
      <c r="F26" s="134"/>
      <c r="G26" s="135"/>
      <c r="H26" s="136"/>
      <c r="I26" s="136"/>
      <c r="J26" s="136"/>
      <c r="K26" s="136"/>
      <c r="L26" s="136"/>
      <c r="M26" s="137"/>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9"/>
    </row>
    <row r="27" spans="1:48">
      <c r="A27" s="140" t="s">
        <v>240</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2"/>
    </row>
    <row r="28" spans="1:48" ht="54.75" customHeight="1">
      <c r="A28" s="133" t="s">
        <v>238</v>
      </c>
      <c r="B28" s="134"/>
      <c r="C28" s="134"/>
      <c r="D28" s="134"/>
      <c r="E28" s="134"/>
      <c r="F28" s="134"/>
      <c r="G28" s="135"/>
      <c r="H28" s="136"/>
      <c r="I28" s="136"/>
      <c r="J28" s="136"/>
      <c r="K28" s="136"/>
      <c r="L28" s="136"/>
      <c r="M28" s="137"/>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9"/>
    </row>
    <row r="29" spans="1:48" ht="56.25" customHeight="1">
      <c r="A29" s="152" t="s">
        <v>239</v>
      </c>
      <c r="B29" s="153"/>
      <c r="C29" s="153"/>
      <c r="D29" s="153"/>
      <c r="E29" s="153"/>
      <c r="F29" s="153"/>
      <c r="G29" s="154"/>
      <c r="H29" s="136"/>
      <c r="I29" s="136"/>
      <c r="J29" s="136"/>
      <c r="K29" s="136"/>
      <c r="L29" s="136"/>
      <c r="M29" s="137"/>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9"/>
      <c r="AV29" s="3"/>
    </row>
    <row r="30" spans="1:48" ht="15" customHeight="1">
      <c r="A30" s="62" t="s">
        <v>26</v>
      </c>
      <c r="B30" s="63"/>
      <c r="C30" s="63"/>
      <c r="D30" s="63"/>
      <c r="E30" s="63"/>
      <c r="F30" s="63"/>
      <c r="G30" s="64"/>
      <c r="H30" s="161">
        <f>SUM(H25:L26,H28:L29)</f>
        <v>0</v>
      </c>
      <c r="I30" s="161"/>
      <c r="J30" s="161"/>
      <c r="K30" s="161"/>
      <c r="L30" s="162"/>
      <c r="M30" s="163"/>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5"/>
    </row>
    <row r="31" spans="1:48">
      <c r="A31" s="95"/>
      <c r="B31" s="3"/>
      <c r="C31" s="90"/>
      <c r="D31" s="3"/>
      <c r="E31" s="96"/>
      <c r="F31" s="3"/>
      <c r="G31" s="3"/>
      <c r="H31" s="3"/>
      <c r="I31" s="3"/>
      <c r="J31" s="97"/>
      <c r="K31" s="97"/>
      <c r="L31" s="97"/>
      <c r="M31" s="97"/>
      <c r="N31" s="97"/>
      <c r="O31" s="98"/>
      <c r="P31" s="90"/>
      <c r="S31" s="97"/>
      <c r="T31" s="94"/>
      <c r="U31" s="97"/>
      <c r="V31" s="97"/>
      <c r="W31" s="99"/>
      <c r="AD31" s="90"/>
      <c r="AE31" s="91"/>
      <c r="AF31" s="91"/>
      <c r="AG31" s="91"/>
      <c r="AH31" s="99"/>
      <c r="AI31" s="151"/>
      <c r="AJ31" s="151"/>
      <c r="AK31" s="151"/>
      <c r="AL31" s="150"/>
      <c r="AM31" s="150"/>
    </row>
    <row r="32" spans="1:48">
      <c r="A32" s="90" t="s">
        <v>184</v>
      </c>
      <c r="B32" s="3"/>
      <c r="C32" s="90"/>
      <c r="D32" s="3"/>
      <c r="E32" s="96"/>
      <c r="F32" s="3"/>
      <c r="G32" s="3"/>
      <c r="H32" s="3"/>
      <c r="I32" s="3"/>
      <c r="J32" s="97"/>
      <c r="K32" s="97"/>
      <c r="L32" s="97"/>
      <c r="M32" s="97"/>
      <c r="N32" s="97"/>
      <c r="O32" s="98"/>
      <c r="P32" s="90"/>
      <c r="S32" s="97"/>
      <c r="T32" s="94"/>
      <c r="U32" s="97"/>
      <c r="V32" s="97"/>
      <c r="W32" s="99"/>
      <c r="AD32" s="90"/>
      <c r="AE32" s="91"/>
      <c r="AF32" s="91"/>
      <c r="AG32" s="91"/>
      <c r="AH32" s="99"/>
      <c r="AI32" s="151"/>
      <c r="AJ32" s="151"/>
      <c r="AK32" s="151"/>
      <c r="AL32" s="150"/>
      <c r="AM32" s="150"/>
    </row>
    <row r="33" spans="1:48" ht="30.75" customHeight="1">
      <c r="A33" s="146" t="s">
        <v>237</v>
      </c>
      <c r="B33" s="147"/>
      <c r="C33" s="147"/>
      <c r="D33" s="147"/>
      <c r="E33" s="147"/>
      <c r="F33" s="147"/>
      <c r="G33" s="148"/>
      <c r="H33" s="149" t="s">
        <v>232</v>
      </c>
      <c r="I33" s="147"/>
      <c r="J33" s="147"/>
      <c r="K33" s="147"/>
      <c r="L33" s="147"/>
      <c r="M33" s="146" t="s">
        <v>38</v>
      </c>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8"/>
    </row>
    <row r="34" spans="1:48" ht="35.25" customHeight="1">
      <c r="A34" s="155" t="s">
        <v>241</v>
      </c>
      <c r="B34" s="156"/>
      <c r="C34" s="156"/>
      <c r="D34" s="156"/>
      <c r="E34" s="156"/>
      <c r="F34" s="156"/>
      <c r="G34" s="157"/>
      <c r="H34" s="166"/>
      <c r="I34" s="166"/>
      <c r="J34" s="166"/>
      <c r="K34" s="166"/>
      <c r="L34" s="166"/>
      <c r="M34" s="130"/>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2"/>
    </row>
    <row r="35" spans="1:48" ht="36.75" customHeight="1">
      <c r="A35" s="127" t="s">
        <v>242</v>
      </c>
      <c r="B35" s="128"/>
      <c r="C35" s="128"/>
      <c r="D35" s="128"/>
      <c r="E35" s="128"/>
      <c r="F35" s="128"/>
      <c r="G35" s="129"/>
      <c r="H35" s="136"/>
      <c r="I35" s="136"/>
      <c r="J35" s="136"/>
      <c r="K35" s="136"/>
      <c r="L35" s="136"/>
      <c r="M35" s="137"/>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9"/>
    </row>
    <row r="36" spans="1:48" ht="27" customHeight="1">
      <c r="A36" s="127" t="s">
        <v>243</v>
      </c>
      <c r="B36" s="128"/>
      <c r="C36" s="128"/>
      <c r="D36" s="128"/>
      <c r="E36" s="128"/>
      <c r="F36" s="128"/>
      <c r="G36" s="129"/>
      <c r="H36" s="136"/>
      <c r="I36" s="136"/>
      <c r="J36" s="136"/>
      <c r="K36" s="136"/>
      <c r="L36" s="136"/>
      <c r="M36" s="137"/>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9"/>
    </row>
    <row r="37" spans="1:48" ht="51" customHeight="1">
      <c r="A37" s="127" t="s">
        <v>244</v>
      </c>
      <c r="B37" s="128"/>
      <c r="C37" s="128"/>
      <c r="D37" s="128"/>
      <c r="E37" s="128"/>
      <c r="F37" s="128"/>
      <c r="G37" s="129"/>
      <c r="H37" s="136"/>
      <c r="I37" s="136"/>
      <c r="J37" s="136"/>
      <c r="K37" s="136"/>
      <c r="L37" s="136"/>
      <c r="M37" s="137"/>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9"/>
      <c r="AV37" s="3"/>
    </row>
    <row r="38" spans="1:48" ht="38.25" customHeight="1">
      <c r="A38" s="143" t="s">
        <v>245</v>
      </c>
      <c r="B38" s="144"/>
      <c r="C38" s="144"/>
      <c r="D38" s="144"/>
      <c r="E38" s="144"/>
      <c r="F38" s="144"/>
      <c r="G38" s="145"/>
      <c r="H38" s="136"/>
      <c r="I38" s="136"/>
      <c r="J38" s="136"/>
      <c r="K38" s="136"/>
      <c r="L38" s="136"/>
      <c r="M38" s="137"/>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9"/>
    </row>
    <row r="39" spans="1:48" ht="15" customHeight="1">
      <c r="A39" s="62" t="s">
        <v>26</v>
      </c>
      <c r="B39" s="63"/>
      <c r="C39" s="63"/>
      <c r="D39" s="63"/>
      <c r="E39" s="63"/>
      <c r="F39" s="63"/>
      <c r="G39" s="64"/>
      <c r="H39" s="161">
        <f>SUM(H34:L38)</f>
        <v>0</v>
      </c>
      <c r="I39" s="161"/>
      <c r="J39" s="161"/>
      <c r="K39" s="161"/>
      <c r="L39" s="162"/>
      <c r="M39" s="163"/>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5"/>
    </row>
    <row r="40" spans="1:48" ht="6" customHeight="1">
      <c r="A40" s="100"/>
      <c r="B40" s="100"/>
      <c r="C40" s="100"/>
      <c r="D40" s="100"/>
      <c r="E40" s="101"/>
      <c r="F40" s="101"/>
      <c r="G40" s="101"/>
      <c r="H40" s="101"/>
      <c r="I40" s="101"/>
      <c r="J40" s="102"/>
      <c r="K40" s="102"/>
      <c r="L40" s="102"/>
      <c r="M40" s="102"/>
      <c r="N40" s="102"/>
      <c r="Y40" s="105"/>
      <c r="Z40" s="105"/>
      <c r="AA40" s="105"/>
      <c r="AB40" s="105"/>
      <c r="AC40" s="105"/>
      <c r="AD40" s="105"/>
      <c r="AE40" s="105"/>
      <c r="AH40" s="105"/>
    </row>
    <row r="41" spans="1:48" ht="4.5" customHeight="1">
      <c r="A41" s="100"/>
      <c r="B41" s="100"/>
      <c r="C41" s="100"/>
      <c r="D41" s="100"/>
      <c r="E41" s="103"/>
      <c r="F41" s="103"/>
      <c r="G41" s="103"/>
      <c r="H41" s="103"/>
      <c r="I41" s="103"/>
      <c r="J41" s="104"/>
      <c r="K41" s="104"/>
      <c r="L41" s="104"/>
      <c r="M41" s="104"/>
      <c r="N41" s="104"/>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row>
    <row r="42" spans="1:48">
      <c r="A42" s="90" t="s">
        <v>222</v>
      </c>
    </row>
    <row r="44" spans="1:48">
      <c r="AI44" s="150"/>
      <c r="AJ44" s="150"/>
      <c r="AK44" s="150"/>
      <c r="AL44" s="150"/>
      <c r="AM44" s="150"/>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K10"/>
    <mergeCell ref="L10:AM10"/>
    <mergeCell ref="AP10:AU10"/>
    <mergeCell ref="A13:AM13"/>
    <mergeCell ref="A15:W15"/>
    <mergeCell ref="X15:Z15"/>
    <mergeCell ref="AL21:AM22"/>
    <mergeCell ref="A16:W16"/>
    <mergeCell ref="X16:Z16"/>
    <mergeCell ref="A18:AM18"/>
    <mergeCell ref="Y20:AC20"/>
    <mergeCell ref="AD20:AH20"/>
    <mergeCell ref="AI20:AM20"/>
    <mergeCell ref="Y21:AA22"/>
    <mergeCell ref="AB21:AC22"/>
    <mergeCell ref="AD21:AF22"/>
    <mergeCell ref="AG21:AH22"/>
    <mergeCell ref="AI21:AK22"/>
    <mergeCell ref="A23:G23"/>
    <mergeCell ref="H23:L23"/>
    <mergeCell ref="M23:AM23"/>
    <mergeCell ref="A24:AM24"/>
    <mergeCell ref="A25:G25"/>
    <mergeCell ref="H25:L25"/>
    <mergeCell ref="M25:AM25"/>
    <mergeCell ref="A26:G26"/>
    <mergeCell ref="H26:L26"/>
    <mergeCell ref="M26:AM26"/>
    <mergeCell ref="A27:AM27"/>
    <mergeCell ref="A28:G28"/>
    <mergeCell ref="H28:L28"/>
    <mergeCell ref="M28:AM28"/>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35:G35"/>
    <mergeCell ref="H35:L35"/>
    <mergeCell ref="M35:AM35"/>
    <mergeCell ref="A36:G36"/>
    <mergeCell ref="H36:L36"/>
    <mergeCell ref="M36:AM36"/>
    <mergeCell ref="H39:L39"/>
    <mergeCell ref="M39:AM39"/>
    <mergeCell ref="AI44:AM44"/>
    <mergeCell ref="A37:G37"/>
    <mergeCell ref="H37:L37"/>
    <mergeCell ref="M37:AM37"/>
    <mergeCell ref="A38:G38"/>
    <mergeCell ref="H38:L38"/>
    <mergeCell ref="M38:AM38"/>
  </mergeCells>
  <phoneticPr fontId="5"/>
  <dataValidations count="2">
    <dataValidation imeMode="halfAlpha" allowBlank="1" showInputMessage="1" showErrorMessage="1" sqref="S20:V22 J20:N22 S32:V32 J32:N32" xr:uid="{B12D0216-1D00-43E3-90E1-C34BA71ABF02}"/>
    <dataValidation type="list" allowBlank="1" showInputMessage="1" showErrorMessage="1" sqref="X15:Z16" xr:uid="{2311B656-C03C-46AC-818E-47842B7639D8}">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7768C641-796C-4147-BAB3-10EFA39F05AE}">
          <x14:formula1>
            <xm:f>リスト!$B$32:$B$78</xm:f>
          </x14:formula1>
          <xm:sqref>D9:G9</xm:sqref>
        </x14:dataValidation>
        <x14:dataValidation type="list" allowBlank="1" xr:uid="{816DB64F-F01E-4FC7-9F27-F545C33F3A2F}">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FD9A6-EE8D-453B-80E9-A4B7C5048585}">
  <sheetPr>
    <tabColor rgb="FFFF0000"/>
  </sheetPr>
  <dimension ref="A1:AV44"/>
  <sheetViews>
    <sheetView showGridLines="0" showZeros="0" zoomScaleNormal="100" zoomScaleSheetLayoutView="100" workbookViewId="0">
      <selection activeCell="A16" sqref="A16:W16"/>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81" t="s">
        <v>253</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3"/>
    </row>
    <row r="4" spans="1:48"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84" t="s">
        <v>29</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6"/>
    </row>
    <row r="6" spans="1:48"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46" t="s">
        <v>30</v>
      </c>
      <c r="B7" s="147"/>
      <c r="C7" s="147"/>
      <c r="D7" s="147"/>
      <c r="E7" s="147"/>
      <c r="F7" s="147"/>
      <c r="G7" s="148"/>
      <c r="H7" s="206"/>
      <c r="I7" s="207"/>
      <c r="J7" s="207"/>
      <c r="K7" s="207"/>
      <c r="L7" s="207"/>
      <c r="M7" s="207"/>
      <c r="N7" s="208"/>
      <c r="O7" s="146" t="s">
        <v>31</v>
      </c>
      <c r="P7" s="147"/>
      <c r="Q7" s="147"/>
      <c r="R7" s="147"/>
      <c r="S7" s="148"/>
      <c r="T7" s="209"/>
      <c r="U7" s="210"/>
      <c r="V7" s="210"/>
      <c r="W7" s="210"/>
      <c r="X7" s="210"/>
      <c r="Y7" s="210"/>
      <c r="Z7" s="210"/>
      <c r="AA7" s="210"/>
      <c r="AB7" s="210"/>
      <c r="AC7" s="210"/>
      <c r="AD7" s="210"/>
      <c r="AE7" s="210"/>
      <c r="AF7" s="210"/>
      <c r="AG7" s="210"/>
      <c r="AH7" s="210"/>
      <c r="AI7" s="210"/>
      <c r="AJ7" s="210"/>
      <c r="AK7" s="210"/>
      <c r="AL7" s="210"/>
      <c r="AM7" s="211"/>
    </row>
    <row r="8" spans="1:48">
      <c r="A8" s="187" t="s">
        <v>32</v>
      </c>
      <c r="B8" s="188"/>
      <c r="C8" s="189"/>
      <c r="D8" s="146" t="s">
        <v>33</v>
      </c>
      <c r="E8" s="147"/>
      <c r="F8" s="147"/>
      <c r="G8" s="148"/>
      <c r="H8" s="146" t="s">
        <v>25</v>
      </c>
      <c r="I8" s="147"/>
      <c r="J8" s="147"/>
      <c r="K8" s="147"/>
      <c r="L8" s="147"/>
      <c r="M8" s="147"/>
      <c r="N8" s="147"/>
      <c r="O8" s="147"/>
      <c r="P8" s="147"/>
      <c r="Q8" s="147"/>
      <c r="R8" s="147"/>
      <c r="S8" s="148"/>
      <c r="T8" s="187" t="s">
        <v>34</v>
      </c>
      <c r="U8" s="188"/>
      <c r="V8" s="189"/>
      <c r="W8" s="146" t="s">
        <v>19</v>
      </c>
      <c r="X8" s="147"/>
      <c r="Y8" s="147"/>
      <c r="Z8" s="147"/>
      <c r="AA8" s="147"/>
      <c r="AB8" s="147"/>
      <c r="AC8" s="147"/>
      <c r="AD8" s="147"/>
      <c r="AE8" s="147"/>
      <c r="AF8" s="148"/>
      <c r="AG8" s="194" t="s">
        <v>35</v>
      </c>
      <c r="AH8" s="195"/>
      <c r="AI8" s="195"/>
      <c r="AJ8" s="195"/>
      <c r="AK8" s="195"/>
      <c r="AL8" s="195"/>
      <c r="AM8" s="196"/>
    </row>
    <row r="9" spans="1:48" ht="17.25" customHeight="1">
      <c r="A9" s="190"/>
      <c r="B9" s="175"/>
      <c r="C9" s="176"/>
      <c r="D9" s="232"/>
      <c r="E9" s="233"/>
      <c r="F9" s="233"/>
      <c r="G9" s="234"/>
      <c r="H9" s="197"/>
      <c r="I9" s="198"/>
      <c r="J9" s="198"/>
      <c r="K9" s="198"/>
      <c r="L9" s="198"/>
      <c r="M9" s="198"/>
      <c r="N9" s="198"/>
      <c r="O9" s="198"/>
      <c r="P9" s="198"/>
      <c r="Q9" s="198"/>
      <c r="R9" s="198"/>
      <c r="S9" s="199"/>
      <c r="T9" s="190"/>
      <c r="U9" s="175"/>
      <c r="V9" s="176"/>
      <c r="W9" s="200"/>
      <c r="X9" s="201"/>
      <c r="Y9" s="201"/>
      <c r="Z9" s="201"/>
      <c r="AA9" s="201"/>
      <c r="AB9" s="201"/>
      <c r="AC9" s="201"/>
      <c r="AD9" s="201"/>
      <c r="AE9" s="201"/>
      <c r="AF9" s="202"/>
      <c r="AG9" s="203"/>
      <c r="AH9" s="204"/>
      <c r="AI9" s="204"/>
      <c r="AJ9" s="204"/>
      <c r="AK9" s="204"/>
      <c r="AL9" s="204"/>
      <c r="AM9" s="205"/>
      <c r="AV9" s="3"/>
    </row>
    <row r="10" spans="1:48" s="3" customFormat="1" ht="20.25" customHeight="1">
      <c r="A10" s="146" t="s">
        <v>37</v>
      </c>
      <c r="B10" s="147"/>
      <c r="C10" s="147"/>
      <c r="D10" s="147"/>
      <c r="E10" s="147"/>
      <c r="F10" s="147"/>
      <c r="G10" s="147"/>
      <c r="H10" s="147"/>
      <c r="I10" s="147"/>
      <c r="J10" s="147"/>
      <c r="K10" s="148"/>
      <c r="L10" s="158"/>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60"/>
      <c r="AP10" s="212"/>
      <c r="AQ10" s="212"/>
      <c r="AR10" s="212"/>
      <c r="AS10" s="212"/>
      <c r="AT10" s="212"/>
      <c r="AU10" s="212"/>
    </row>
    <row r="11" spans="1:48" s="3" customFormat="1" ht="6" customHeight="1">
      <c r="A11" s="118"/>
      <c r="B11" s="118"/>
      <c r="C11" s="118"/>
      <c r="D11" s="118"/>
      <c r="E11" s="118"/>
      <c r="F11" s="118"/>
      <c r="G11" s="118"/>
      <c r="H11" s="118"/>
      <c r="I11" s="119"/>
      <c r="J11" s="120"/>
      <c r="K11" s="119"/>
      <c r="L11" s="116"/>
      <c r="M11" s="116"/>
      <c r="N11" s="116"/>
      <c r="O11" s="116"/>
      <c r="P11" s="116"/>
      <c r="Q11" s="116"/>
      <c r="R11" s="116"/>
      <c r="S11" s="116"/>
      <c r="T11" s="116"/>
      <c r="U11" s="119"/>
      <c r="V11" s="116"/>
      <c r="W11" s="116"/>
      <c r="X11" s="116"/>
      <c r="Y11" s="120"/>
      <c r="Z11" s="121"/>
      <c r="AA11" s="119"/>
      <c r="AB11" s="116"/>
      <c r="AC11" s="116"/>
      <c r="AD11" s="116"/>
      <c r="AE11" s="116"/>
      <c r="AF11" s="116"/>
      <c r="AG11" s="116"/>
      <c r="AH11" s="116"/>
      <c r="AI11" s="116"/>
      <c r="AJ11" s="116"/>
      <c r="AK11" s="116"/>
      <c r="AL11" s="116"/>
      <c r="AM11" s="116"/>
    </row>
    <row r="12" spans="1:48" s="3" customFormat="1" ht="6" customHeight="1">
      <c r="I12" s="68"/>
      <c r="J12" s="94"/>
      <c r="L12" s="4"/>
      <c r="M12" s="4"/>
      <c r="N12" s="4"/>
      <c r="O12" s="4"/>
      <c r="P12" s="4"/>
      <c r="Q12" s="4"/>
      <c r="R12" s="4"/>
      <c r="S12" s="4"/>
      <c r="T12" s="4"/>
      <c r="U12" s="4"/>
      <c r="V12" s="4"/>
      <c r="W12" s="4"/>
      <c r="X12" s="4"/>
      <c r="Y12" s="4"/>
      <c r="Z12" s="4"/>
      <c r="AA12" s="4"/>
      <c r="AB12" s="4"/>
      <c r="AC12" s="4"/>
      <c r="AD12" s="4"/>
      <c r="AE12" s="4"/>
      <c r="AF12" s="4"/>
      <c r="AG12" s="4"/>
      <c r="AH12" s="4"/>
      <c r="AI12" s="4"/>
      <c r="AJ12" s="4"/>
      <c r="AK12" s="117"/>
      <c r="AL12" s="4"/>
      <c r="AM12" s="4"/>
    </row>
    <row r="13" spans="1:48" s="3" customFormat="1" ht="12">
      <c r="A13" s="184" t="s">
        <v>224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6"/>
    </row>
    <row r="14" spans="1:48" s="3" customFormat="1" ht="3" customHeight="1">
      <c r="I14" s="68"/>
      <c r="J14" s="9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23" t="s">
        <v>221</v>
      </c>
      <c r="B15" s="224"/>
      <c r="C15" s="224"/>
      <c r="D15" s="224"/>
      <c r="E15" s="224"/>
      <c r="F15" s="224"/>
      <c r="G15" s="224"/>
      <c r="H15" s="224"/>
      <c r="I15" s="224"/>
      <c r="J15" s="224"/>
      <c r="K15" s="224"/>
      <c r="L15" s="224"/>
      <c r="M15" s="224"/>
      <c r="N15" s="224"/>
      <c r="O15" s="224"/>
      <c r="P15" s="224"/>
      <c r="Q15" s="224"/>
      <c r="R15" s="224"/>
      <c r="S15" s="224"/>
      <c r="T15" s="224"/>
      <c r="U15" s="224"/>
      <c r="V15" s="224"/>
      <c r="W15" s="224"/>
      <c r="X15" s="225"/>
      <c r="Y15" s="226"/>
      <c r="Z15" s="227"/>
      <c r="AA15" s="106"/>
      <c r="AB15" s="106"/>
      <c r="AC15" s="106"/>
      <c r="AD15" s="106"/>
      <c r="AE15" s="106"/>
      <c r="AF15" s="106"/>
      <c r="AG15" s="106"/>
    </row>
    <row r="16" spans="1:48" s="3" customFormat="1" ht="18" customHeight="1">
      <c r="A16" s="223" t="s">
        <v>218</v>
      </c>
      <c r="B16" s="224"/>
      <c r="C16" s="224"/>
      <c r="D16" s="224"/>
      <c r="E16" s="224"/>
      <c r="F16" s="224"/>
      <c r="G16" s="224"/>
      <c r="H16" s="224"/>
      <c r="I16" s="224"/>
      <c r="J16" s="224"/>
      <c r="K16" s="224"/>
      <c r="L16" s="224"/>
      <c r="M16" s="224"/>
      <c r="N16" s="224"/>
      <c r="O16" s="224"/>
      <c r="P16" s="224"/>
      <c r="Q16" s="224"/>
      <c r="R16" s="224"/>
      <c r="S16" s="224"/>
      <c r="T16" s="224"/>
      <c r="U16" s="224"/>
      <c r="V16" s="224"/>
      <c r="W16" s="224"/>
      <c r="X16" s="225"/>
      <c r="Y16" s="226"/>
      <c r="Z16" s="227"/>
      <c r="AA16" s="106"/>
      <c r="AB16" s="106"/>
      <c r="AC16" s="106"/>
      <c r="AD16" s="106"/>
      <c r="AE16" s="106"/>
      <c r="AF16" s="106"/>
      <c r="AG16" s="106"/>
    </row>
    <row r="17" spans="1:48" s="3" customFormat="1" ht="6" customHeight="1">
      <c r="I17" s="68"/>
      <c r="J17" s="9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84" t="s">
        <v>225</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6"/>
    </row>
    <row r="19" spans="1:48" s="3" customFormat="1" ht="3" customHeight="1">
      <c r="I19" s="68"/>
      <c r="J19" s="9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5"/>
      <c r="B20" s="3"/>
      <c r="C20" s="90"/>
      <c r="D20" s="3"/>
      <c r="E20" s="96"/>
      <c r="F20" s="3"/>
      <c r="G20" s="3"/>
      <c r="H20" s="3"/>
      <c r="I20" s="3"/>
      <c r="J20" s="97"/>
      <c r="K20" s="97"/>
      <c r="L20" s="97"/>
      <c r="M20" s="97"/>
      <c r="N20" s="97"/>
      <c r="O20" s="98"/>
      <c r="P20" s="90"/>
      <c r="S20" s="97"/>
      <c r="T20" s="94"/>
      <c r="U20" s="97"/>
      <c r="V20" s="97"/>
      <c r="W20" s="90"/>
      <c r="Y20" s="213" t="s">
        <v>219</v>
      </c>
      <c r="Z20" s="149"/>
      <c r="AA20" s="149"/>
      <c r="AB20" s="149"/>
      <c r="AC20" s="214"/>
      <c r="AD20" s="146" t="s">
        <v>231</v>
      </c>
      <c r="AE20" s="147"/>
      <c r="AF20" s="147"/>
      <c r="AG20" s="147"/>
      <c r="AH20" s="148"/>
      <c r="AI20" s="146" t="s">
        <v>220</v>
      </c>
      <c r="AJ20" s="147"/>
      <c r="AK20" s="147"/>
      <c r="AL20" s="147"/>
      <c r="AM20" s="148"/>
      <c r="AV20" s="3"/>
    </row>
    <row r="21" spans="1:48" ht="12.75" customHeight="1">
      <c r="A21" s="95"/>
      <c r="B21" s="3"/>
      <c r="C21" s="90"/>
      <c r="D21" s="3"/>
      <c r="E21" s="96"/>
      <c r="F21" s="3"/>
      <c r="G21" s="3"/>
      <c r="H21" s="3"/>
      <c r="I21" s="3"/>
      <c r="J21" s="97"/>
      <c r="K21" s="97"/>
      <c r="L21" s="97"/>
      <c r="M21" s="97"/>
      <c r="N21" s="97"/>
      <c r="O21" s="98"/>
      <c r="P21" s="90"/>
      <c r="S21" s="97"/>
      <c r="T21" s="94"/>
      <c r="U21" s="97"/>
      <c r="V21" s="97"/>
      <c r="W21" s="99"/>
      <c r="Y21" s="215"/>
      <c r="Z21" s="216"/>
      <c r="AA21" s="216"/>
      <c r="AB21" s="219" t="s">
        <v>13</v>
      </c>
      <c r="AC21" s="220"/>
      <c r="AD21" s="228">
        <f>MIN(Y21,ROUNDDOWN((H30+H39)/1000,0))</f>
        <v>0</v>
      </c>
      <c r="AE21" s="229"/>
      <c r="AF21" s="229"/>
      <c r="AG21" s="171" t="s">
        <v>13</v>
      </c>
      <c r="AH21" s="172"/>
      <c r="AI21" s="167">
        <f>IF(Y21&lt;AD21,0,Y21-AD21)</f>
        <v>0</v>
      </c>
      <c r="AJ21" s="168"/>
      <c r="AK21" s="168"/>
      <c r="AL21" s="171" t="s">
        <v>13</v>
      </c>
      <c r="AM21" s="172"/>
    </row>
    <row r="22" spans="1:48">
      <c r="A22" s="90" t="s">
        <v>183</v>
      </c>
      <c r="B22" s="3"/>
      <c r="C22" s="90"/>
      <c r="D22" s="3"/>
      <c r="E22" s="96"/>
      <c r="F22" s="3"/>
      <c r="G22" s="3"/>
      <c r="H22" s="3"/>
      <c r="I22" s="3"/>
      <c r="J22" s="97"/>
      <c r="K22" s="97"/>
      <c r="L22" s="97"/>
      <c r="M22" s="97"/>
      <c r="N22" s="97"/>
      <c r="O22" s="98"/>
      <c r="P22" s="90"/>
      <c r="S22" s="97"/>
      <c r="T22" s="94"/>
      <c r="U22" s="97"/>
      <c r="V22" s="97"/>
      <c r="W22" s="99"/>
      <c r="Y22" s="217"/>
      <c r="Z22" s="218"/>
      <c r="AA22" s="218"/>
      <c r="AB22" s="221"/>
      <c r="AC22" s="222"/>
      <c r="AD22" s="230"/>
      <c r="AE22" s="231"/>
      <c r="AF22" s="231"/>
      <c r="AG22" s="173"/>
      <c r="AH22" s="174"/>
      <c r="AI22" s="169"/>
      <c r="AJ22" s="170"/>
      <c r="AK22" s="170"/>
      <c r="AL22" s="173"/>
      <c r="AM22" s="174"/>
    </row>
    <row r="23" spans="1:48" ht="26.25" customHeight="1">
      <c r="A23" s="146" t="s">
        <v>237</v>
      </c>
      <c r="B23" s="147"/>
      <c r="C23" s="147"/>
      <c r="D23" s="147"/>
      <c r="E23" s="147"/>
      <c r="F23" s="147"/>
      <c r="G23" s="148"/>
      <c r="H23" s="149" t="s">
        <v>232</v>
      </c>
      <c r="I23" s="147"/>
      <c r="J23" s="147"/>
      <c r="K23" s="147"/>
      <c r="L23" s="147"/>
      <c r="M23" s="146" t="s">
        <v>38</v>
      </c>
      <c r="N23" s="147"/>
      <c r="O23" s="147"/>
      <c r="P23" s="147"/>
      <c r="Q23" s="147"/>
      <c r="R23" s="147"/>
      <c r="S23" s="147"/>
      <c r="T23" s="147"/>
      <c r="U23" s="147"/>
      <c r="V23" s="147"/>
      <c r="W23" s="147"/>
      <c r="X23" s="147"/>
      <c r="Y23" s="175"/>
      <c r="Z23" s="175"/>
      <c r="AA23" s="175"/>
      <c r="AB23" s="175"/>
      <c r="AC23" s="175"/>
      <c r="AD23" s="175"/>
      <c r="AE23" s="175"/>
      <c r="AF23" s="175"/>
      <c r="AG23" s="175"/>
      <c r="AH23" s="175"/>
      <c r="AI23" s="175"/>
      <c r="AJ23" s="175"/>
      <c r="AK23" s="175"/>
      <c r="AL23" s="175"/>
      <c r="AM23" s="176"/>
    </row>
    <row r="24" spans="1:48">
      <c r="A24" s="140" t="s">
        <v>234</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2"/>
    </row>
    <row r="25" spans="1:48" ht="39" customHeight="1">
      <c r="A25" s="177" t="s">
        <v>235</v>
      </c>
      <c r="B25" s="178"/>
      <c r="C25" s="178"/>
      <c r="D25" s="178"/>
      <c r="E25" s="178"/>
      <c r="F25" s="178"/>
      <c r="G25" s="179"/>
      <c r="H25" s="180"/>
      <c r="I25" s="180"/>
      <c r="J25" s="180"/>
      <c r="K25" s="180"/>
      <c r="L25" s="180"/>
      <c r="M25" s="130"/>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2"/>
    </row>
    <row r="26" spans="1:48" ht="38.25" customHeight="1">
      <c r="A26" s="133" t="s">
        <v>236</v>
      </c>
      <c r="B26" s="134"/>
      <c r="C26" s="134"/>
      <c r="D26" s="134"/>
      <c r="E26" s="134"/>
      <c r="F26" s="134"/>
      <c r="G26" s="135"/>
      <c r="H26" s="136"/>
      <c r="I26" s="136"/>
      <c r="J26" s="136"/>
      <c r="K26" s="136"/>
      <c r="L26" s="136"/>
      <c r="M26" s="137"/>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9"/>
    </row>
    <row r="27" spans="1:48">
      <c r="A27" s="140" t="s">
        <v>240</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2"/>
    </row>
    <row r="28" spans="1:48" ht="54.75" customHeight="1">
      <c r="A28" s="133" t="s">
        <v>238</v>
      </c>
      <c r="B28" s="134"/>
      <c r="C28" s="134"/>
      <c r="D28" s="134"/>
      <c r="E28" s="134"/>
      <c r="F28" s="134"/>
      <c r="G28" s="135"/>
      <c r="H28" s="136"/>
      <c r="I28" s="136"/>
      <c r="J28" s="136"/>
      <c r="K28" s="136"/>
      <c r="L28" s="136"/>
      <c r="M28" s="137"/>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9"/>
    </row>
    <row r="29" spans="1:48" ht="56.25" customHeight="1">
      <c r="A29" s="152" t="s">
        <v>239</v>
      </c>
      <c r="B29" s="153"/>
      <c r="C29" s="153"/>
      <c r="D29" s="153"/>
      <c r="E29" s="153"/>
      <c r="F29" s="153"/>
      <c r="G29" s="154"/>
      <c r="H29" s="136"/>
      <c r="I29" s="136"/>
      <c r="J29" s="136"/>
      <c r="K29" s="136"/>
      <c r="L29" s="136"/>
      <c r="M29" s="137"/>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9"/>
      <c r="AV29" s="3"/>
    </row>
    <row r="30" spans="1:48" ht="15" customHeight="1">
      <c r="A30" s="62" t="s">
        <v>26</v>
      </c>
      <c r="B30" s="63"/>
      <c r="C30" s="63"/>
      <c r="D30" s="63"/>
      <c r="E30" s="63"/>
      <c r="F30" s="63"/>
      <c r="G30" s="64"/>
      <c r="H30" s="161">
        <f>SUM(H25:L26,H28:L29)</f>
        <v>0</v>
      </c>
      <c r="I30" s="161"/>
      <c r="J30" s="161"/>
      <c r="K30" s="161"/>
      <c r="L30" s="162"/>
      <c r="M30" s="163"/>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5"/>
    </row>
    <row r="31" spans="1:48">
      <c r="A31" s="95"/>
      <c r="B31" s="3"/>
      <c r="C31" s="90"/>
      <c r="D31" s="3"/>
      <c r="E31" s="96"/>
      <c r="F31" s="3"/>
      <c r="G31" s="3"/>
      <c r="H31" s="3"/>
      <c r="I31" s="3"/>
      <c r="J31" s="97"/>
      <c r="K31" s="97"/>
      <c r="L31" s="97"/>
      <c r="M31" s="97"/>
      <c r="N31" s="97"/>
      <c r="O31" s="98"/>
      <c r="P31" s="90"/>
      <c r="S31" s="97"/>
      <c r="T31" s="94"/>
      <c r="U31" s="97"/>
      <c r="V31" s="97"/>
      <c r="W31" s="99"/>
      <c r="AD31" s="90"/>
      <c r="AE31" s="91"/>
      <c r="AF31" s="91"/>
      <c r="AG31" s="91"/>
      <c r="AH31" s="99"/>
      <c r="AI31" s="151"/>
      <c r="AJ31" s="151"/>
      <c r="AK31" s="151"/>
      <c r="AL31" s="150"/>
      <c r="AM31" s="150"/>
    </row>
    <row r="32" spans="1:48">
      <c r="A32" s="90" t="s">
        <v>184</v>
      </c>
      <c r="B32" s="3"/>
      <c r="C32" s="90"/>
      <c r="D32" s="3"/>
      <c r="E32" s="96"/>
      <c r="F32" s="3"/>
      <c r="G32" s="3"/>
      <c r="H32" s="3"/>
      <c r="I32" s="3"/>
      <c r="J32" s="97"/>
      <c r="K32" s="97"/>
      <c r="L32" s="97"/>
      <c r="M32" s="97"/>
      <c r="N32" s="97"/>
      <c r="O32" s="98"/>
      <c r="P32" s="90"/>
      <c r="S32" s="97"/>
      <c r="T32" s="94"/>
      <c r="U32" s="97"/>
      <c r="V32" s="97"/>
      <c r="W32" s="99"/>
      <c r="AD32" s="90"/>
      <c r="AE32" s="91"/>
      <c r="AF32" s="91"/>
      <c r="AG32" s="91"/>
      <c r="AH32" s="99"/>
      <c r="AI32" s="151"/>
      <c r="AJ32" s="151"/>
      <c r="AK32" s="151"/>
      <c r="AL32" s="150"/>
      <c r="AM32" s="150"/>
    </row>
    <row r="33" spans="1:48" ht="30.75" customHeight="1">
      <c r="A33" s="146" t="s">
        <v>237</v>
      </c>
      <c r="B33" s="147"/>
      <c r="C33" s="147"/>
      <c r="D33" s="147"/>
      <c r="E33" s="147"/>
      <c r="F33" s="147"/>
      <c r="G33" s="148"/>
      <c r="H33" s="149" t="s">
        <v>232</v>
      </c>
      <c r="I33" s="147"/>
      <c r="J33" s="147"/>
      <c r="K33" s="147"/>
      <c r="L33" s="147"/>
      <c r="M33" s="146" t="s">
        <v>38</v>
      </c>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8"/>
    </row>
    <row r="34" spans="1:48" ht="35.25" customHeight="1">
      <c r="A34" s="155" t="s">
        <v>241</v>
      </c>
      <c r="B34" s="156"/>
      <c r="C34" s="156"/>
      <c r="D34" s="156"/>
      <c r="E34" s="156"/>
      <c r="F34" s="156"/>
      <c r="G34" s="157"/>
      <c r="H34" s="166"/>
      <c r="I34" s="166"/>
      <c r="J34" s="166"/>
      <c r="K34" s="166"/>
      <c r="L34" s="166"/>
      <c r="M34" s="130"/>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2"/>
    </row>
    <row r="35" spans="1:48" ht="36.75" customHeight="1">
      <c r="A35" s="127" t="s">
        <v>242</v>
      </c>
      <c r="B35" s="128"/>
      <c r="C35" s="128"/>
      <c r="D35" s="128"/>
      <c r="E35" s="128"/>
      <c r="F35" s="128"/>
      <c r="G35" s="129"/>
      <c r="H35" s="136"/>
      <c r="I35" s="136"/>
      <c r="J35" s="136"/>
      <c r="K35" s="136"/>
      <c r="L35" s="136"/>
      <c r="M35" s="137"/>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9"/>
    </row>
    <row r="36" spans="1:48" ht="27" customHeight="1">
      <c r="A36" s="127" t="s">
        <v>243</v>
      </c>
      <c r="B36" s="128"/>
      <c r="C36" s="128"/>
      <c r="D36" s="128"/>
      <c r="E36" s="128"/>
      <c r="F36" s="128"/>
      <c r="G36" s="129"/>
      <c r="H36" s="136"/>
      <c r="I36" s="136"/>
      <c r="J36" s="136"/>
      <c r="K36" s="136"/>
      <c r="L36" s="136"/>
      <c r="M36" s="137"/>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9"/>
    </row>
    <row r="37" spans="1:48" ht="51" customHeight="1">
      <c r="A37" s="127" t="s">
        <v>244</v>
      </c>
      <c r="B37" s="128"/>
      <c r="C37" s="128"/>
      <c r="D37" s="128"/>
      <c r="E37" s="128"/>
      <c r="F37" s="128"/>
      <c r="G37" s="129"/>
      <c r="H37" s="136"/>
      <c r="I37" s="136"/>
      <c r="J37" s="136"/>
      <c r="K37" s="136"/>
      <c r="L37" s="136"/>
      <c r="M37" s="137"/>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9"/>
      <c r="AV37" s="3"/>
    </row>
    <row r="38" spans="1:48" ht="38.25" customHeight="1">
      <c r="A38" s="143" t="s">
        <v>245</v>
      </c>
      <c r="B38" s="144"/>
      <c r="C38" s="144"/>
      <c r="D38" s="144"/>
      <c r="E38" s="144"/>
      <c r="F38" s="144"/>
      <c r="G38" s="145"/>
      <c r="H38" s="136"/>
      <c r="I38" s="136"/>
      <c r="J38" s="136"/>
      <c r="K38" s="136"/>
      <c r="L38" s="136"/>
      <c r="M38" s="137"/>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9"/>
    </row>
    <row r="39" spans="1:48" ht="15" customHeight="1">
      <c r="A39" s="62" t="s">
        <v>26</v>
      </c>
      <c r="B39" s="63"/>
      <c r="C39" s="63"/>
      <c r="D39" s="63"/>
      <c r="E39" s="63"/>
      <c r="F39" s="63"/>
      <c r="G39" s="64"/>
      <c r="H39" s="161">
        <f>SUM(H34:L38)</f>
        <v>0</v>
      </c>
      <c r="I39" s="161"/>
      <c r="J39" s="161"/>
      <c r="K39" s="161"/>
      <c r="L39" s="162"/>
      <c r="M39" s="163"/>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5"/>
    </row>
    <row r="40" spans="1:48" ht="6" customHeight="1">
      <c r="A40" s="100"/>
      <c r="B40" s="100"/>
      <c r="C40" s="100"/>
      <c r="D40" s="100"/>
      <c r="E40" s="101"/>
      <c r="F40" s="101"/>
      <c r="G40" s="101"/>
      <c r="H40" s="101"/>
      <c r="I40" s="101"/>
      <c r="J40" s="102"/>
      <c r="K40" s="102"/>
      <c r="L40" s="102"/>
      <c r="M40" s="102"/>
      <c r="N40" s="102"/>
      <c r="Y40" s="105"/>
      <c r="Z40" s="105"/>
      <c r="AA40" s="105"/>
      <c r="AB40" s="105"/>
      <c r="AC40" s="105"/>
      <c r="AD40" s="105"/>
      <c r="AE40" s="105"/>
      <c r="AH40" s="105"/>
    </row>
    <row r="41" spans="1:48" ht="4.5" customHeight="1">
      <c r="A41" s="100"/>
      <c r="B41" s="100"/>
      <c r="C41" s="100"/>
      <c r="D41" s="100"/>
      <c r="E41" s="103"/>
      <c r="F41" s="103"/>
      <c r="G41" s="103"/>
      <c r="H41" s="103"/>
      <c r="I41" s="103"/>
      <c r="J41" s="104"/>
      <c r="K41" s="104"/>
      <c r="L41" s="104"/>
      <c r="M41" s="104"/>
      <c r="N41" s="104"/>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row>
    <row r="42" spans="1:48">
      <c r="A42" s="90" t="s">
        <v>222</v>
      </c>
    </row>
    <row r="44" spans="1:48">
      <c r="AI44" s="150"/>
      <c r="AJ44" s="150"/>
      <c r="AK44" s="150"/>
      <c r="AL44" s="150"/>
      <c r="AM44" s="150"/>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K10"/>
    <mergeCell ref="L10:AM10"/>
    <mergeCell ref="AP10:AU10"/>
    <mergeCell ref="A13:AM13"/>
    <mergeCell ref="A15:W15"/>
    <mergeCell ref="X15:Z15"/>
    <mergeCell ref="AL21:AM22"/>
    <mergeCell ref="A16:W16"/>
    <mergeCell ref="X16:Z16"/>
    <mergeCell ref="A18:AM18"/>
    <mergeCell ref="Y20:AC20"/>
    <mergeCell ref="AD20:AH20"/>
    <mergeCell ref="AI20:AM20"/>
    <mergeCell ref="Y21:AA22"/>
    <mergeCell ref="AB21:AC22"/>
    <mergeCell ref="AD21:AF22"/>
    <mergeCell ref="AG21:AH22"/>
    <mergeCell ref="AI21:AK22"/>
    <mergeCell ref="A23:G23"/>
    <mergeCell ref="H23:L23"/>
    <mergeCell ref="M23:AM23"/>
    <mergeCell ref="A24:AM24"/>
    <mergeCell ref="A25:G25"/>
    <mergeCell ref="H25:L25"/>
    <mergeCell ref="M25:AM25"/>
    <mergeCell ref="A26:G26"/>
    <mergeCell ref="H26:L26"/>
    <mergeCell ref="M26:AM26"/>
    <mergeCell ref="A27:AM27"/>
    <mergeCell ref="A28:G28"/>
    <mergeCell ref="H28:L28"/>
    <mergeCell ref="M28:AM28"/>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35:G35"/>
    <mergeCell ref="H35:L35"/>
    <mergeCell ref="M35:AM35"/>
    <mergeCell ref="A36:G36"/>
    <mergeCell ref="H36:L36"/>
    <mergeCell ref="M36:AM36"/>
    <mergeCell ref="H39:L39"/>
    <mergeCell ref="M39:AM39"/>
    <mergeCell ref="AI44:AM44"/>
    <mergeCell ref="A37:G37"/>
    <mergeCell ref="H37:L37"/>
    <mergeCell ref="M37:AM37"/>
    <mergeCell ref="A38:G38"/>
    <mergeCell ref="H38:L38"/>
    <mergeCell ref="M38:AM38"/>
  </mergeCells>
  <phoneticPr fontId="5"/>
  <dataValidations count="2">
    <dataValidation type="list" allowBlank="1" showInputMessage="1" showErrorMessage="1" sqref="X15:Z16" xr:uid="{404E9B2F-E7BC-46CF-8567-E1708EA46C89}">
      <formula1>"✔"</formula1>
    </dataValidation>
    <dataValidation imeMode="halfAlpha" allowBlank="1" showInputMessage="1" showErrorMessage="1" sqref="S20:V22 J20:N22 S32:V32 J32:N32" xr:uid="{189C0CE1-CD67-4D9D-9D0F-2C966578663E}"/>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A428167A-DD29-4107-8E27-85998185B67B}">
          <x14:formula1>
            <xm:f>リスト!$B$2:$B$30</xm:f>
          </x14:formula1>
          <xm:sqref>L10</xm:sqref>
        </x14:dataValidation>
        <x14:dataValidation type="list" allowBlank="1" xr:uid="{9DA88DFD-029C-4677-8CB3-D9BB20CC7457}">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3715-52CE-4FCF-866E-19DD48383AF2}">
  <sheetPr>
    <tabColor rgb="FFFF0000"/>
  </sheetPr>
  <dimension ref="A1:AV44"/>
  <sheetViews>
    <sheetView showGridLines="0" showZeros="0" zoomScaleNormal="100" zoomScaleSheetLayoutView="100" workbookViewId="0">
      <selection activeCell="A15" sqref="A15:W15"/>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81" t="s">
        <v>253</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3"/>
    </row>
    <row r="4" spans="1:48"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84" t="s">
        <v>29</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6"/>
    </row>
    <row r="6" spans="1:48"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46" t="s">
        <v>30</v>
      </c>
      <c r="B7" s="147"/>
      <c r="C7" s="147"/>
      <c r="D7" s="147"/>
      <c r="E7" s="147"/>
      <c r="F7" s="147"/>
      <c r="G7" s="148"/>
      <c r="H7" s="206"/>
      <c r="I7" s="207"/>
      <c r="J7" s="207"/>
      <c r="K7" s="207"/>
      <c r="L7" s="207"/>
      <c r="M7" s="207"/>
      <c r="N7" s="208"/>
      <c r="O7" s="146" t="s">
        <v>31</v>
      </c>
      <c r="P7" s="147"/>
      <c r="Q7" s="147"/>
      <c r="R7" s="147"/>
      <c r="S7" s="148"/>
      <c r="T7" s="209"/>
      <c r="U7" s="210"/>
      <c r="V7" s="210"/>
      <c r="W7" s="210"/>
      <c r="X7" s="210"/>
      <c r="Y7" s="210"/>
      <c r="Z7" s="210"/>
      <c r="AA7" s="210"/>
      <c r="AB7" s="210"/>
      <c r="AC7" s="210"/>
      <c r="AD7" s="210"/>
      <c r="AE7" s="210"/>
      <c r="AF7" s="210"/>
      <c r="AG7" s="210"/>
      <c r="AH7" s="210"/>
      <c r="AI7" s="210"/>
      <c r="AJ7" s="210"/>
      <c r="AK7" s="210"/>
      <c r="AL7" s="210"/>
      <c r="AM7" s="211"/>
    </row>
    <row r="8" spans="1:48">
      <c r="A8" s="187" t="s">
        <v>32</v>
      </c>
      <c r="B8" s="188"/>
      <c r="C8" s="189"/>
      <c r="D8" s="146" t="s">
        <v>33</v>
      </c>
      <c r="E8" s="147"/>
      <c r="F8" s="147"/>
      <c r="G8" s="148"/>
      <c r="H8" s="146" t="s">
        <v>25</v>
      </c>
      <c r="I8" s="147"/>
      <c r="J8" s="147"/>
      <c r="K8" s="147"/>
      <c r="L8" s="147"/>
      <c r="M8" s="147"/>
      <c r="N8" s="147"/>
      <c r="O8" s="147"/>
      <c r="P8" s="147"/>
      <c r="Q8" s="147"/>
      <c r="R8" s="147"/>
      <c r="S8" s="148"/>
      <c r="T8" s="187" t="s">
        <v>34</v>
      </c>
      <c r="U8" s="188"/>
      <c r="V8" s="189"/>
      <c r="W8" s="146" t="s">
        <v>19</v>
      </c>
      <c r="X8" s="147"/>
      <c r="Y8" s="147"/>
      <c r="Z8" s="147"/>
      <c r="AA8" s="147"/>
      <c r="AB8" s="147"/>
      <c r="AC8" s="147"/>
      <c r="AD8" s="147"/>
      <c r="AE8" s="147"/>
      <c r="AF8" s="148"/>
      <c r="AG8" s="194" t="s">
        <v>35</v>
      </c>
      <c r="AH8" s="195"/>
      <c r="AI8" s="195"/>
      <c r="AJ8" s="195"/>
      <c r="AK8" s="195"/>
      <c r="AL8" s="195"/>
      <c r="AM8" s="196"/>
    </row>
    <row r="9" spans="1:48" ht="17.25" customHeight="1">
      <c r="A9" s="190"/>
      <c r="B9" s="175"/>
      <c r="C9" s="176"/>
      <c r="D9" s="232"/>
      <c r="E9" s="233"/>
      <c r="F9" s="233"/>
      <c r="G9" s="234"/>
      <c r="H9" s="197"/>
      <c r="I9" s="198"/>
      <c r="J9" s="198"/>
      <c r="K9" s="198"/>
      <c r="L9" s="198"/>
      <c r="M9" s="198"/>
      <c r="N9" s="198"/>
      <c r="O9" s="198"/>
      <c r="P9" s="198"/>
      <c r="Q9" s="198"/>
      <c r="R9" s="198"/>
      <c r="S9" s="199"/>
      <c r="T9" s="190"/>
      <c r="U9" s="175"/>
      <c r="V9" s="176"/>
      <c r="W9" s="200"/>
      <c r="X9" s="201"/>
      <c r="Y9" s="201"/>
      <c r="Z9" s="201"/>
      <c r="AA9" s="201"/>
      <c r="AB9" s="201"/>
      <c r="AC9" s="201"/>
      <c r="AD9" s="201"/>
      <c r="AE9" s="201"/>
      <c r="AF9" s="202"/>
      <c r="AG9" s="203"/>
      <c r="AH9" s="204"/>
      <c r="AI9" s="204"/>
      <c r="AJ9" s="204"/>
      <c r="AK9" s="204"/>
      <c r="AL9" s="204"/>
      <c r="AM9" s="205"/>
      <c r="AV9" s="3"/>
    </row>
    <row r="10" spans="1:48" s="3" customFormat="1" ht="20.25" customHeight="1">
      <c r="A10" s="146" t="s">
        <v>37</v>
      </c>
      <c r="B10" s="147"/>
      <c r="C10" s="147"/>
      <c r="D10" s="147"/>
      <c r="E10" s="147"/>
      <c r="F10" s="147"/>
      <c r="G10" s="147"/>
      <c r="H10" s="147"/>
      <c r="I10" s="147"/>
      <c r="J10" s="147"/>
      <c r="K10" s="148"/>
      <c r="L10" s="158"/>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60"/>
      <c r="AP10" s="212"/>
      <c r="AQ10" s="212"/>
      <c r="AR10" s="212"/>
      <c r="AS10" s="212"/>
      <c r="AT10" s="212"/>
      <c r="AU10" s="212"/>
    </row>
    <row r="11" spans="1:48" s="3" customFormat="1" ht="6" customHeight="1">
      <c r="A11" s="118"/>
      <c r="B11" s="118"/>
      <c r="C11" s="118"/>
      <c r="D11" s="118"/>
      <c r="E11" s="118"/>
      <c r="F11" s="118"/>
      <c r="G11" s="118"/>
      <c r="H11" s="118"/>
      <c r="I11" s="119"/>
      <c r="J11" s="120"/>
      <c r="K11" s="119"/>
      <c r="L11" s="116"/>
      <c r="M11" s="116"/>
      <c r="N11" s="116"/>
      <c r="O11" s="116"/>
      <c r="P11" s="116"/>
      <c r="Q11" s="116"/>
      <c r="R11" s="116"/>
      <c r="S11" s="116"/>
      <c r="T11" s="116"/>
      <c r="U11" s="119"/>
      <c r="V11" s="116"/>
      <c r="W11" s="116"/>
      <c r="X11" s="116"/>
      <c r="Y11" s="120"/>
      <c r="Z11" s="121"/>
      <c r="AA11" s="119"/>
      <c r="AB11" s="116"/>
      <c r="AC11" s="116"/>
      <c r="AD11" s="116"/>
      <c r="AE11" s="116"/>
      <c r="AF11" s="116"/>
      <c r="AG11" s="116"/>
      <c r="AH11" s="116"/>
      <c r="AI11" s="116"/>
      <c r="AJ11" s="116"/>
      <c r="AK11" s="116"/>
      <c r="AL11" s="116"/>
      <c r="AM11" s="116"/>
    </row>
    <row r="12" spans="1:48" s="3" customFormat="1" ht="6" customHeight="1">
      <c r="I12" s="68"/>
      <c r="J12" s="94"/>
      <c r="L12" s="4"/>
      <c r="M12" s="4"/>
      <c r="N12" s="4"/>
      <c r="O12" s="4"/>
      <c r="P12" s="4"/>
      <c r="Q12" s="4"/>
      <c r="R12" s="4"/>
      <c r="S12" s="4"/>
      <c r="T12" s="4"/>
      <c r="U12" s="4"/>
      <c r="V12" s="4"/>
      <c r="W12" s="4"/>
      <c r="X12" s="4"/>
      <c r="Y12" s="4"/>
      <c r="Z12" s="4"/>
      <c r="AA12" s="4"/>
      <c r="AB12" s="4"/>
      <c r="AC12" s="4"/>
      <c r="AD12" s="4"/>
      <c r="AE12" s="4"/>
      <c r="AF12" s="4"/>
      <c r="AG12" s="4"/>
      <c r="AH12" s="4"/>
      <c r="AI12" s="4"/>
      <c r="AJ12" s="4"/>
      <c r="AK12" s="117"/>
      <c r="AL12" s="4"/>
      <c r="AM12" s="4"/>
    </row>
    <row r="13" spans="1:48" s="3" customFormat="1" ht="12">
      <c r="A13" s="184" t="s">
        <v>224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6"/>
    </row>
    <row r="14" spans="1:48" s="3" customFormat="1" ht="3" customHeight="1">
      <c r="I14" s="68"/>
      <c r="J14" s="9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23" t="s">
        <v>221</v>
      </c>
      <c r="B15" s="224"/>
      <c r="C15" s="224"/>
      <c r="D15" s="224"/>
      <c r="E15" s="224"/>
      <c r="F15" s="224"/>
      <c r="G15" s="224"/>
      <c r="H15" s="224"/>
      <c r="I15" s="224"/>
      <c r="J15" s="224"/>
      <c r="K15" s="224"/>
      <c r="L15" s="224"/>
      <c r="M15" s="224"/>
      <c r="N15" s="224"/>
      <c r="O15" s="224"/>
      <c r="P15" s="224"/>
      <c r="Q15" s="224"/>
      <c r="R15" s="224"/>
      <c r="S15" s="224"/>
      <c r="T15" s="224"/>
      <c r="U15" s="224"/>
      <c r="V15" s="224"/>
      <c r="W15" s="224"/>
      <c r="X15" s="225"/>
      <c r="Y15" s="226"/>
      <c r="Z15" s="227"/>
      <c r="AA15" s="106"/>
      <c r="AB15" s="106"/>
      <c r="AC15" s="106"/>
      <c r="AD15" s="106"/>
      <c r="AE15" s="106"/>
      <c r="AF15" s="106"/>
      <c r="AG15" s="106"/>
    </row>
    <row r="16" spans="1:48" s="3" customFormat="1" ht="18" customHeight="1">
      <c r="A16" s="223" t="s">
        <v>218</v>
      </c>
      <c r="B16" s="224"/>
      <c r="C16" s="224"/>
      <c r="D16" s="224"/>
      <c r="E16" s="224"/>
      <c r="F16" s="224"/>
      <c r="G16" s="224"/>
      <c r="H16" s="224"/>
      <c r="I16" s="224"/>
      <c r="J16" s="224"/>
      <c r="K16" s="224"/>
      <c r="L16" s="224"/>
      <c r="M16" s="224"/>
      <c r="N16" s="224"/>
      <c r="O16" s="224"/>
      <c r="P16" s="224"/>
      <c r="Q16" s="224"/>
      <c r="R16" s="224"/>
      <c r="S16" s="224"/>
      <c r="T16" s="224"/>
      <c r="U16" s="224"/>
      <c r="V16" s="224"/>
      <c r="W16" s="224"/>
      <c r="X16" s="225"/>
      <c r="Y16" s="226"/>
      <c r="Z16" s="227"/>
      <c r="AA16" s="106"/>
      <c r="AB16" s="106"/>
      <c r="AC16" s="106"/>
      <c r="AD16" s="106"/>
      <c r="AE16" s="106"/>
      <c r="AF16" s="106"/>
      <c r="AG16" s="106"/>
    </row>
    <row r="17" spans="1:48" s="3" customFormat="1" ht="6" customHeight="1">
      <c r="I17" s="68"/>
      <c r="J17" s="9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84" t="s">
        <v>225</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6"/>
    </row>
    <row r="19" spans="1:48" s="3" customFormat="1" ht="3" customHeight="1">
      <c r="I19" s="68"/>
      <c r="J19" s="9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5"/>
      <c r="B20" s="3"/>
      <c r="C20" s="90"/>
      <c r="D20" s="3"/>
      <c r="E20" s="96"/>
      <c r="F20" s="3"/>
      <c r="G20" s="3"/>
      <c r="H20" s="3"/>
      <c r="I20" s="3"/>
      <c r="J20" s="97"/>
      <c r="K20" s="97"/>
      <c r="L20" s="97"/>
      <c r="M20" s="97"/>
      <c r="N20" s="97"/>
      <c r="O20" s="98"/>
      <c r="P20" s="90"/>
      <c r="S20" s="97"/>
      <c r="T20" s="94"/>
      <c r="U20" s="97"/>
      <c r="V20" s="97"/>
      <c r="W20" s="90"/>
      <c r="Y20" s="213" t="s">
        <v>219</v>
      </c>
      <c r="Z20" s="149"/>
      <c r="AA20" s="149"/>
      <c r="AB20" s="149"/>
      <c r="AC20" s="214"/>
      <c r="AD20" s="146" t="s">
        <v>231</v>
      </c>
      <c r="AE20" s="147"/>
      <c r="AF20" s="147"/>
      <c r="AG20" s="147"/>
      <c r="AH20" s="148"/>
      <c r="AI20" s="146" t="s">
        <v>220</v>
      </c>
      <c r="AJ20" s="147"/>
      <c r="AK20" s="147"/>
      <c r="AL20" s="147"/>
      <c r="AM20" s="148"/>
      <c r="AV20" s="3"/>
    </row>
    <row r="21" spans="1:48" ht="12.75" customHeight="1">
      <c r="A21" s="95"/>
      <c r="B21" s="3"/>
      <c r="C21" s="90"/>
      <c r="D21" s="3"/>
      <c r="E21" s="96"/>
      <c r="F21" s="3"/>
      <c r="G21" s="3"/>
      <c r="H21" s="3"/>
      <c r="I21" s="3"/>
      <c r="J21" s="97"/>
      <c r="K21" s="97"/>
      <c r="L21" s="97"/>
      <c r="M21" s="97"/>
      <c r="N21" s="97"/>
      <c r="O21" s="98"/>
      <c r="P21" s="90"/>
      <c r="S21" s="97"/>
      <c r="T21" s="94"/>
      <c r="U21" s="97"/>
      <c r="V21" s="97"/>
      <c r="W21" s="99"/>
      <c r="Y21" s="215"/>
      <c r="Z21" s="216"/>
      <c r="AA21" s="216"/>
      <c r="AB21" s="219" t="s">
        <v>13</v>
      </c>
      <c r="AC21" s="220"/>
      <c r="AD21" s="228">
        <f>MIN(Y21,ROUNDDOWN((H30+H39)/1000,0))</f>
        <v>0</v>
      </c>
      <c r="AE21" s="229"/>
      <c r="AF21" s="229"/>
      <c r="AG21" s="171" t="s">
        <v>13</v>
      </c>
      <c r="AH21" s="172"/>
      <c r="AI21" s="167">
        <f>IF(Y21&lt;AD21,0,Y21-AD21)</f>
        <v>0</v>
      </c>
      <c r="AJ21" s="168"/>
      <c r="AK21" s="168"/>
      <c r="AL21" s="171" t="s">
        <v>13</v>
      </c>
      <c r="AM21" s="172"/>
    </row>
    <row r="22" spans="1:48">
      <c r="A22" s="90" t="s">
        <v>183</v>
      </c>
      <c r="B22" s="3"/>
      <c r="C22" s="90"/>
      <c r="D22" s="3"/>
      <c r="E22" s="96"/>
      <c r="F22" s="3"/>
      <c r="G22" s="3"/>
      <c r="H22" s="3"/>
      <c r="I22" s="3"/>
      <c r="J22" s="97"/>
      <c r="K22" s="97"/>
      <c r="L22" s="97"/>
      <c r="M22" s="97"/>
      <c r="N22" s="97"/>
      <c r="O22" s="98"/>
      <c r="P22" s="90"/>
      <c r="S22" s="97"/>
      <c r="T22" s="94"/>
      <c r="U22" s="97"/>
      <c r="V22" s="97"/>
      <c r="W22" s="99"/>
      <c r="Y22" s="217"/>
      <c r="Z22" s="218"/>
      <c r="AA22" s="218"/>
      <c r="AB22" s="221"/>
      <c r="AC22" s="222"/>
      <c r="AD22" s="230"/>
      <c r="AE22" s="231"/>
      <c r="AF22" s="231"/>
      <c r="AG22" s="173"/>
      <c r="AH22" s="174"/>
      <c r="AI22" s="169"/>
      <c r="AJ22" s="170"/>
      <c r="AK22" s="170"/>
      <c r="AL22" s="173"/>
      <c r="AM22" s="174"/>
    </row>
    <row r="23" spans="1:48" ht="26.25" customHeight="1">
      <c r="A23" s="146" t="s">
        <v>237</v>
      </c>
      <c r="B23" s="147"/>
      <c r="C23" s="147"/>
      <c r="D23" s="147"/>
      <c r="E23" s="147"/>
      <c r="F23" s="147"/>
      <c r="G23" s="148"/>
      <c r="H23" s="149" t="s">
        <v>232</v>
      </c>
      <c r="I23" s="147"/>
      <c r="J23" s="147"/>
      <c r="K23" s="147"/>
      <c r="L23" s="147"/>
      <c r="M23" s="146" t="s">
        <v>38</v>
      </c>
      <c r="N23" s="147"/>
      <c r="O23" s="147"/>
      <c r="P23" s="147"/>
      <c r="Q23" s="147"/>
      <c r="R23" s="147"/>
      <c r="S23" s="147"/>
      <c r="T23" s="147"/>
      <c r="U23" s="147"/>
      <c r="V23" s="147"/>
      <c r="W23" s="147"/>
      <c r="X23" s="147"/>
      <c r="Y23" s="175"/>
      <c r="Z23" s="175"/>
      <c r="AA23" s="175"/>
      <c r="AB23" s="175"/>
      <c r="AC23" s="175"/>
      <c r="AD23" s="175"/>
      <c r="AE23" s="175"/>
      <c r="AF23" s="175"/>
      <c r="AG23" s="175"/>
      <c r="AH23" s="175"/>
      <c r="AI23" s="175"/>
      <c r="AJ23" s="175"/>
      <c r="AK23" s="175"/>
      <c r="AL23" s="175"/>
      <c r="AM23" s="176"/>
    </row>
    <row r="24" spans="1:48">
      <c r="A24" s="140" t="s">
        <v>234</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2"/>
    </row>
    <row r="25" spans="1:48" ht="39" customHeight="1">
      <c r="A25" s="177" t="s">
        <v>235</v>
      </c>
      <c r="B25" s="178"/>
      <c r="C25" s="178"/>
      <c r="D25" s="178"/>
      <c r="E25" s="178"/>
      <c r="F25" s="178"/>
      <c r="G25" s="179"/>
      <c r="H25" s="180"/>
      <c r="I25" s="180"/>
      <c r="J25" s="180"/>
      <c r="K25" s="180"/>
      <c r="L25" s="180"/>
      <c r="M25" s="130"/>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2"/>
    </row>
    <row r="26" spans="1:48" ht="38.25" customHeight="1">
      <c r="A26" s="133" t="s">
        <v>236</v>
      </c>
      <c r="B26" s="134"/>
      <c r="C26" s="134"/>
      <c r="D26" s="134"/>
      <c r="E26" s="134"/>
      <c r="F26" s="134"/>
      <c r="G26" s="135"/>
      <c r="H26" s="136"/>
      <c r="I26" s="136"/>
      <c r="J26" s="136"/>
      <c r="K26" s="136"/>
      <c r="L26" s="136"/>
      <c r="M26" s="137"/>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9"/>
    </row>
    <row r="27" spans="1:48">
      <c r="A27" s="140" t="s">
        <v>240</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2"/>
    </row>
    <row r="28" spans="1:48" ht="54.75" customHeight="1">
      <c r="A28" s="133" t="s">
        <v>238</v>
      </c>
      <c r="B28" s="134"/>
      <c r="C28" s="134"/>
      <c r="D28" s="134"/>
      <c r="E28" s="134"/>
      <c r="F28" s="134"/>
      <c r="G28" s="135"/>
      <c r="H28" s="136"/>
      <c r="I28" s="136"/>
      <c r="J28" s="136"/>
      <c r="K28" s="136"/>
      <c r="L28" s="136"/>
      <c r="M28" s="137"/>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9"/>
    </row>
    <row r="29" spans="1:48" ht="56.25" customHeight="1">
      <c r="A29" s="152" t="s">
        <v>239</v>
      </c>
      <c r="B29" s="153"/>
      <c r="C29" s="153"/>
      <c r="D29" s="153"/>
      <c r="E29" s="153"/>
      <c r="F29" s="153"/>
      <c r="G29" s="154"/>
      <c r="H29" s="136"/>
      <c r="I29" s="136"/>
      <c r="J29" s="136"/>
      <c r="K29" s="136"/>
      <c r="L29" s="136"/>
      <c r="M29" s="137"/>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9"/>
      <c r="AV29" s="3"/>
    </row>
    <row r="30" spans="1:48" ht="15" customHeight="1">
      <c r="A30" s="62" t="s">
        <v>26</v>
      </c>
      <c r="B30" s="63"/>
      <c r="C30" s="63"/>
      <c r="D30" s="63"/>
      <c r="E30" s="63"/>
      <c r="F30" s="63"/>
      <c r="G30" s="64"/>
      <c r="H30" s="161">
        <f>SUM(H25:L26,H28:L29)</f>
        <v>0</v>
      </c>
      <c r="I30" s="161"/>
      <c r="J30" s="161"/>
      <c r="K30" s="161"/>
      <c r="L30" s="162"/>
      <c r="M30" s="163"/>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5"/>
    </row>
    <row r="31" spans="1:48">
      <c r="A31" s="95"/>
      <c r="B31" s="3"/>
      <c r="C31" s="90"/>
      <c r="D31" s="3"/>
      <c r="E31" s="96"/>
      <c r="F31" s="3"/>
      <c r="G31" s="3"/>
      <c r="H31" s="3"/>
      <c r="I31" s="3"/>
      <c r="J31" s="97"/>
      <c r="K31" s="97"/>
      <c r="L31" s="97"/>
      <c r="M31" s="97"/>
      <c r="N31" s="97"/>
      <c r="O31" s="98"/>
      <c r="P31" s="90"/>
      <c r="S31" s="97"/>
      <c r="T31" s="94"/>
      <c r="U31" s="97"/>
      <c r="V31" s="97"/>
      <c r="W31" s="99"/>
      <c r="AD31" s="90"/>
      <c r="AE31" s="91"/>
      <c r="AF31" s="91"/>
      <c r="AG31" s="91"/>
      <c r="AH31" s="99"/>
      <c r="AI31" s="151"/>
      <c r="AJ31" s="151"/>
      <c r="AK31" s="151"/>
      <c r="AL31" s="150"/>
      <c r="AM31" s="150"/>
    </row>
    <row r="32" spans="1:48">
      <c r="A32" s="90" t="s">
        <v>184</v>
      </c>
      <c r="B32" s="3"/>
      <c r="C32" s="90"/>
      <c r="D32" s="3"/>
      <c r="E32" s="96"/>
      <c r="F32" s="3"/>
      <c r="G32" s="3"/>
      <c r="H32" s="3"/>
      <c r="I32" s="3"/>
      <c r="J32" s="97"/>
      <c r="K32" s="97"/>
      <c r="L32" s="97"/>
      <c r="M32" s="97"/>
      <c r="N32" s="97"/>
      <c r="O32" s="98"/>
      <c r="P32" s="90"/>
      <c r="S32" s="97"/>
      <c r="T32" s="94"/>
      <c r="U32" s="97"/>
      <c r="V32" s="97"/>
      <c r="W32" s="99"/>
      <c r="AD32" s="90"/>
      <c r="AE32" s="91"/>
      <c r="AF32" s="91"/>
      <c r="AG32" s="91"/>
      <c r="AH32" s="99"/>
      <c r="AI32" s="151"/>
      <c r="AJ32" s="151"/>
      <c r="AK32" s="151"/>
      <c r="AL32" s="150"/>
      <c r="AM32" s="150"/>
    </row>
    <row r="33" spans="1:48" ht="30.75" customHeight="1">
      <c r="A33" s="146" t="s">
        <v>237</v>
      </c>
      <c r="B33" s="147"/>
      <c r="C33" s="147"/>
      <c r="D33" s="147"/>
      <c r="E33" s="147"/>
      <c r="F33" s="147"/>
      <c r="G33" s="148"/>
      <c r="H33" s="149" t="s">
        <v>232</v>
      </c>
      <c r="I33" s="147"/>
      <c r="J33" s="147"/>
      <c r="K33" s="147"/>
      <c r="L33" s="147"/>
      <c r="M33" s="146" t="s">
        <v>38</v>
      </c>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8"/>
    </row>
    <row r="34" spans="1:48" ht="35.25" customHeight="1">
      <c r="A34" s="155" t="s">
        <v>241</v>
      </c>
      <c r="B34" s="156"/>
      <c r="C34" s="156"/>
      <c r="D34" s="156"/>
      <c r="E34" s="156"/>
      <c r="F34" s="156"/>
      <c r="G34" s="157"/>
      <c r="H34" s="166"/>
      <c r="I34" s="166"/>
      <c r="J34" s="166"/>
      <c r="K34" s="166"/>
      <c r="L34" s="166"/>
      <c r="M34" s="130"/>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2"/>
    </row>
    <row r="35" spans="1:48" ht="36.75" customHeight="1">
      <c r="A35" s="127" t="s">
        <v>242</v>
      </c>
      <c r="B35" s="128"/>
      <c r="C35" s="128"/>
      <c r="D35" s="128"/>
      <c r="E35" s="128"/>
      <c r="F35" s="128"/>
      <c r="G35" s="129"/>
      <c r="H35" s="136"/>
      <c r="I35" s="136"/>
      <c r="J35" s="136"/>
      <c r="K35" s="136"/>
      <c r="L35" s="136"/>
      <c r="M35" s="137"/>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9"/>
    </row>
    <row r="36" spans="1:48" ht="27" customHeight="1">
      <c r="A36" s="127" t="s">
        <v>243</v>
      </c>
      <c r="B36" s="128"/>
      <c r="C36" s="128"/>
      <c r="D36" s="128"/>
      <c r="E36" s="128"/>
      <c r="F36" s="128"/>
      <c r="G36" s="129"/>
      <c r="H36" s="136"/>
      <c r="I36" s="136"/>
      <c r="J36" s="136"/>
      <c r="K36" s="136"/>
      <c r="L36" s="136"/>
      <c r="M36" s="137"/>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9"/>
    </row>
    <row r="37" spans="1:48" ht="51" customHeight="1">
      <c r="A37" s="127" t="s">
        <v>244</v>
      </c>
      <c r="B37" s="128"/>
      <c r="C37" s="128"/>
      <c r="D37" s="128"/>
      <c r="E37" s="128"/>
      <c r="F37" s="128"/>
      <c r="G37" s="129"/>
      <c r="H37" s="136"/>
      <c r="I37" s="136"/>
      <c r="J37" s="136"/>
      <c r="K37" s="136"/>
      <c r="L37" s="136"/>
      <c r="M37" s="137"/>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9"/>
      <c r="AV37" s="3"/>
    </row>
    <row r="38" spans="1:48" ht="38.25" customHeight="1">
      <c r="A38" s="143" t="s">
        <v>245</v>
      </c>
      <c r="B38" s="144"/>
      <c r="C38" s="144"/>
      <c r="D38" s="144"/>
      <c r="E38" s="144"/>
      <c r="F38" s="144"/>
      <c r="G38" s="145"/>
      <c r="H38" s="136"/>
      <c r="I38" s="136"/>
      <c r="J38" s="136"/>
      <c r="K38" s="136"/>
      <c r="L38" s="136"/>
      <c r="M38" s="137"/>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9"/>
    </row>
    <row r="39" spans="1:48" ht="15" customHeight="1">
      <c r="A39" s="62" t="s">
        <v>26</v>
      </c>
      <c r="B39" s="63"/>
      <c r="C39" s="63"/>
      <c r="D39" s="63"/>
      <c r="E39" s="63"/>
      <c r="F39" s="63"/>
      <c r="G39" s="64"/>
      <c r="H39" s="161">
        <f>SUM(H34:L38)</f>
        <v>0</v>
      </c>
      <c r="I39" s="161"/>
      <c r="J39" s="161"/>
      <c r="K39" s="161"/>
      <c r="L39" s="162"/>
      <c r="M39" s="163"/>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5"/>
    </row>
    <row r="40" spans="1:48" ht="6" customHeight="1">
      <c r="A40" s="100"/>
      <c r="B40" s="100"/>
      <c r="C40" s="100"/>
      <c r="D40" s="100"/>
      <c r="E40" s="101"/>
      <c r="F40" s="101"/>
      <c r="G40" s="101"/>
      <c r="H40" s="101"/>
      <c r="I40" s="101"/>
      <c r="J40" s="102"/>
      <c r="K40" s="102"/>
      <c r="L40" s="102"/>
      <c r="M40" s="102"/>
      <c r="N40" s="102"/>
      <c r="Y40" s="105"/>
      <c r="Z40" s="105"/>
      <c r="AA40" s="105"/>
      <c r="AB40" s="105"/>
      <c r="AC40" s="105"/>
      <c r="AD40" s="105"/>
      <c r="AE40" s="105"/>
      <c r="AH40" s="105"/>
    </row>
    <row r="41" spans="1:48" ht="4.5" customHeight="1">
      <c r="A41" s="100"/>
      <c r="B41" s="100"/>
      <c r="C41" s="100"/>
      <c r="D41" s="100"/>
      <c r="E41" s="103"/>
      <c r="F41" s="103"/>
      <c r="G41" s="103"/>
      <c r="H41" s="103"/>
      <c r="I41" s="103"/>
      <c r="J41" s="104"/>
      <c r="K41" s="104"/>
      <c r="L41" s="104"/>
      <c r="M41" s="104"/>
      <c r="N41" s="104"/>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row>
    <row r="42" spans="1:48">
      <c r="A42" s="90" t="s">
        <v>222</v>
      </c>
    </row>
    <row r="44" spans="1:48">
      <c r="AI44" s="150"/>
      <c r="AJ44" s="150"/>
      <c r="AK44" s="150"/>
      <c r="AL44" s="150"/>
      <c r="AM44" s="150"/>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K10"/>
    <mergeCell ref="L10:AM10"/>
    <mergeCell ref="AP10:AU10"/>
    <mergeCell ref="A13:AM13"/>
    <mergeCell ref="A15:W15"/>
    <mergeCell ref="X15:Z15"/>
    <mergeCell ref="AL21:AM22"/>
    <mergeCell ref="A16:W16"/>
    <mergeCell ref="X16:Z16"/>
    <mergeCell ref="A18:AM18"/>
    <mergeCell ref="Y20:AC20"/>
    <mergeCell ref="AD20:AH20"/>
    <mergeCell ref="AI20:AM20"/>
    <mergeCell ref="Y21:AA22"/>
    <mergeCell ref="AB21:AC22"/>
    <mergeCell ref="AD21:AF22"/>
    <mergeCell ref="AG21:AH22"/>
    <mergeCell ref="AI21:AK22"/>
    <mergeCell ref="A23:G23"/>
    <mergeCell ref="H23:L23"/>
    <mergeCell ref="M23:AM23"/>
    <mergeCell ref="A24:AM24"/>
    <mergeCell ref="A25:G25"/>
    <mergeCell ref="H25:L25"/>
    <mergeCell ref="M25:AM25"/>
    <mergeCell ref="A26:G26"/>
    <mergeCell ref="H26:L26"/>
    <mergeCell ref="M26:AM26"/>
    <mergeCell ref="A27:AM27"/>
    <mergeCell ref="A28:G28"/>
    <mergeCell ref="H28:L28"/>
    <mergeCell ref="M28:AM28"/>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35:G35"/>
    <mergeCell ref="H35:L35"/>
    <mergeCell ref="M35:AM35"/>
    <mergeCell ref="A36:G36"/>
    <mergeCell ref="H36:L36"/>
    <mergeCell ref="M36:AM36"/>
    <mergeCell ref="H39:L39"/>
    <mergeCell ref="M39:AM39"/>
    <mergeCell ref="AI44:AM44"/>
    <mergeCell ref="A37:G37"/>
    <mergeCell ref="H37:L37"/>
    <mergeCell ref="M37:AM37"/>
    <mergeCell ref="A38:G38"/>
    <mergeCell ref="H38:L38"/>
    <mergeCell ref="M38:AM38"/>
  </mergeCells>
  <phoneticPr fontId="5"/>
  <dataValidations count="2">
    <dataValidation imeMode="halfAlpha" allowBlank="1" showInputMessage="1" showErrorMessage="1" sqref="S20:V22 J20:N22 S32:V32 J32:N32" xr:uid="{79B0EC02-7BD8-4E1D-8CA9-3565DB85E7D0}"/>
    <dataValidation type="list" allowBlank="1" showInputMessage="1" showErrorMessage="1" sqref="X15:Z16" xr:uid="{20BA433F-6A47-4026-A84F-9F63AEF9A09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93CA3A85-147B-4697-A0FB-B027882C2D43}">
          <x14:formula1>
            <xm:f>リスト!$B$32:$B$78</xm:f>
          </x14:formula1>
          <xm:sqref>D9:G9</xm:sqref>
        </x14:dataValidation>
        <x14:dataValidation type="list" allowBlank="1" xr:uid="{F5A4B02C-4175-473C-8BC9-2789318ADF36}">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36"/>
  <sheetViews>
    <sheetView showGridLines="0" showZeros="0" zoomScale="145" zoomScaleNormal="145" zoomScaleSheetLayoutView="100" workbookViewId="0">
      <selection activeCell="F5" sqref="F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bestFit="1" customWidth="1"/>
    <col min="8" max="9" width="10.5" style="2" bestFit="1" customWidth="1"/>
    <col min="10" max="16384" width="2.25" style="2"/>
  </cols>
  <sheetData>
    <row r="1" spans="1:9">
      <c r="A1" s="2" t="s">
        <v>217</v>
      </c>
    </row>
    <row r="2" spans="1:9">
      <c r="A2" s="65"/>
    </row>
    <row r="3" spans="1:9" ht="24">
      <c r="A3" s="113" t="s">
        <v>21</v>
      </c>
      <c r="B3" s="111" t="s">
        <v>22</v>
      </c>
      <c r="C3" s="114" t="s">
        <v>23</v>
      </c>
      <c r="D3" s="111" t="s">
        <v>24</v>
      </c>
      <c r="E3" s="111" t="s">
        <v>19</v>
      </c>
      <c r="F3" s="115" t="s">
        <v>25</v>
      </c>
      <c r="G3" s="112" t="s">
        <v>226</v>
      </c>
      <c r="H3" s="112" t="s">
        <v>230</v>
      </c>
      <c r="I3" s="112" t="s">
        <v>227</v>
      </c>
    </row>
    <row r="4" spans="1:9" ht="22.5" customHeight="1">
      <c r="A4" s="66">
        <v>1</v>
      </c>
      <c r="B4" s="89">
        <f ca="1">IFERROR(INDIRECT("個票"&amp;$A4&amp;"！$t$7"),"")</f>
        <v>0</v>
      </c>
      <c r="C4" s="89">
        <f ca="1">IFERROR(INDIRECT("個票"&amp;$A4&amp;"！$h$7"),"")</f>
        <v>0</v>
      </c>
      <c r="D4" s="89">
        <f ca="1">IFERROR(INDIRECT("個票"&amp;$A4&amp;"！$l$10"),"")</f>
        <v>0</v>
      </c>
      <c r="E4" s="89">
        <f ca="1">IFERROR(INDIRECT("個票"&amp;$A4&amp;"！$w$9"),"")</f>
        <v>0</v>
      </c>
      <c r="F4" s="89" t="str">
        <f ca="1">IFERROR(INDIRECT("個票"&amp;$A4&amp;"！$ｄ$9")&amp;INDIRECT("個票"&amp;$A4&amp;"！$ｈ$9"),"")</f>
        <v>山口県</v>
      </c>
      <c r="G4" s="69">
        <f ca="1">IFERROR(INDIRECT("個票"&amp;$A4&amp;"！$Y$21"),"")</f>
        <v>0</v>
      </c>
      <c r="H4" s="69">
        <f ca="1">IFERROR(INDIRECT("個票"&amp;$A4&amp;"！$ad$21"),"")</f>
        <v>0</v>
      </c>
      <c r="I4" s="69">
        <f ca="1">IFERROR(INDIRECT("個票"&amp;$A4&amp;"！$ai$21"),"")</f>
        <v>0</v>
      </c>
    </row>
    <row r="5" spans="1:9" ht="22.5" customHeight="1">
      <c r="A5" s="66">
        <f>ROW()-3</f>
        <v>2</v>
      </c>
      <c r="B5" s="89">
        <f t="shared" ref="B5:B18" ca="1" si="0">IFERROR(INDIRECT("個票"&amp;$A5&amp;"！$t$7"),"")</f>
        <v>0</v>
      </c>
      <c r="C5" s="89">
        <f t="shared" ref="C5:C18" ca="1" si="1">IFERROR(INDIRECT("個票"&amp;$A5&amp;"！$h$7"),"")</f>
        <v>0</v>
      </c>
      <c r="D5" s="89">
        <f t="shared" ref="D5:D18" ca="1" si="2">IFERROR(INDIRECT("個票"&amp;$A5&amp;"！$l$10"),"")</f>
        <v>0</v>
      </c>
      <c r="E5" s="89">
        <f t="shared" ref="E5:E18" ca="1" si="3">IFERROR(INDIRECT("個票"&amp;$A5&amp;"！$w$9"),"")</f>
        <v>0</v>
      </c>
      <c r="F5" s="89" t="str">
        <f t="shared" ref="F5:F18" ca="1" si="4">IFERROR(INDIRECT("個票"&amp;$A5&amp;"！$ｄ$9")&amp;INDIRECT("個票"&amp;$A5&amp;"！$ｈ$9"),"")</f>
        <v/>
      </c>
      <c r="G5" s="69">
        <f t="shared" ref="G5:G18" ca="1" si="5">IFERROR(INDIRECT("個票"&amp;$A5&amp;"！$Y$27"),"")</f>
        <v>0</v>
      </c>
      <c r="H5" s="69">
        <f t="shared" ref="H5:H18" ca="1" si="6">IFERROR(INDIRECT("個票"&amp;$A5&amp;"！$ad$27"),"")</f>
        <v>0</v>
      </c>
      <c r="I5" s="69">
        <f t="shared" ref="I5:I18" ca="1" si="7">IFERROR(INDIRECT("個票"&amp;$A5&amp;"！$ai$27"),"")</f>
        <v>0</v>
      </c>
    </row>
    <row r="6" spans="1:9" ht="22.5" customHeight="1">
      <c r="A6" s="66">
        <f t="shared" ref="A6:A18" si="8">ROW()-3</f>
        <v>3</v>
      </c>
      <c r="B6" s="89">
        <f t="shared" ca="1" si="0"/>
        <v>0</v>
      </c>
      <c r="C6" s="89">
        <f t="shared" ca="1" si="1"/>
        <v>0</v>
      </c>
      <c r="D6" s="89">
        <f t="shared" ca="1" si="2"/>
        <v>0</v>
      </c>
      <c r="E6" s="89">
        <f t="shared" ca="1" si="3"/>
        <v>0</v>
      </c>
      <c r="F6" s="89" t="str">
        <f t="shared" ca="1" si="4"/>
        <v/>
      </c>
      <c r="G6" s="69">
        <f t="shared" ca="1" si="5"/>
        <v>0</v>
      </c>
      <c r="H6" s="69">
        <f t="shared" ca="1" si="6"/>
        <v>0</v>
      </c>
      <c r="I6" s="69">
        <f t="shared" ca="1" si="7"/>
        <v>0</v>
      </c>
    </row>
    <row r="7" spans="1:9" ht="22.5" customHeight="1">
      <c r="A7" s="66">
        <f t="shared" si="8"/>
        <v>4</v>
      </c>
      <c r="B7" s="89">
        <f t="shared" ca="1" si="0"/>
        <v>0</v>
      </c>
      <c r="C7" s="89">
        <f t="shared" ca="1" si="1"/>
        <v>0</v>
      </c>
      <c r="D7" s="89">
        <f t="shared" ca="1" si="2"/>
        <v>0</v>
      </c>
      <c r="E7" s="89">
        <f t="shared" ca="1" si="3"/>
        <v>0</v>
      </c>
      <c r="F7" s="89" t="str">
        <f t="shared" ca="1" si="4"/>
        <v/>
      </c>
      <c r="G7" s="69">
        <f t="shared" ca="1" si="5"/>
        <v>0</v>
      </c>
      <c r="H7" s="69">
        <f t="shared" ca="1" si="6"/>
        <v>0</v>
      </c>
      <c r="I7" s="69">
        <f t="shared" ca="1" si="7"/>
        <v>0</v>
      </c>
    </row>
    <row r="8" spans="1:9" ht="22.5" customHeight="1">
      <c r="A8" s="66">
        <f t="shared" si="8"/>
        <v>5</v>
      </c>
      <c r="B8" s="89">
        <f t="shared" ca="1" si="0"/>
        <v>0</v>
      </c>
      <c r="C8" s="89">
        <f t="shared" ca="1" si="1"/>
        <v>0</v>
      </c>
      <c r="D8" s="89">
        <f t="shared" ca="1" si="2"/>
        <v>0</v>
      </c>
      <c r="E8" s="89">
        <f t="shared" ca="1" si="3"/>
        <v>0</v>
      </c>
      <c r="F8" s="89" t="str">
        <f t="shared" ca="1" si="4"/>
        <v/>
      </c>
      <c r="G8" s="69">
        <f t="shared" ca="1" si="5"/>
        <v>0</v>
      </c>
      <c r="H8" s="69">
        <f t="shared" ca="1" si="6"/>
        <v>0</v>
      </c>
      <c r="I8" s="69">
        <f t="shared" ca="1" si="7"/>
        <v>0</v>
      </c>
    </row>
    <row r="9" spans="1:9" ht="22.5" customHeight="1">
      <c r="A9" s="66">
        <f t="shared" si="8"/>
        <v>6</v>
      </c>
      <c r="B9" s="89" t="str">
        <f t="shared" ca="1" si="0"/>
        <v/>
      </c>
      <c r="C9" s="89" t="str">
        <f t="shared" ca="1" si="1"/>
        <v/>
      </c>
      <c r="D9" s="89" t="str">
        <f t="shared" ca="1" si="2"/>
        <v/>
      </c>
      <c r="E9" s="89" t="str">
        <f t="shared" ca="1" si="3"/>
        <v/>
      </c>
      <c r="F9" s="89" t="str">
        <f t="shared" ca="1" si="4"/>
        <v/>
      </c>
      <c r="G9" s="69" t="str">
        <f t="shared" ca="1" si="5"/>
        <v/>
      </c>
      <c r="H9" s="69" t="str">
        <f t="shared" ca="1" si="6"/>
        <v/>
      </c>
      <c r="I9" s="69" t="str">
        <f t="shared" ca="1" si="7"/>
        <v/>
      </c>
    </row>
    <row r="10" spans="1:9" ht="22.5" customHeight="1">
      <c r="A10" s="66">
        <f t="shared" si="8"/>
        <v>7</v>
      </c>
      <c r="B10" s="89" t="str">
        <f t="shared" ca="1" si="0"/>
        <v/>
      </c>
      <c r="C10" s="89" t="str">
        <f t="shared" ca="1" si="1"/>
        <v/>
      </c>
      <c r="D10" s="89" t="str">
        <f t="shared" ca="1" si="2"/>
        <v/>
      </c>
      <c r="E10" s="89" t="str">
        <f t="shared" ca="1" si="3"/>
        <v/>
      </c>
      <c r="F10" s="89" t="str">
        <f t="shared" ca="1" si="4"/>
        <v/>
      </c>
      <c r="G10" s="69" t="str">
        <f t="shared" ca="1" si="5"/>
        <v/>
      </c>
      <c r="H10" s="69" t="str">
        <f t="shared" ca="1" si="6"/>
        <v/>
      </c>
      <c r="I10" s="69" t="str">
        <f t="shared" ca="1" si="7"/>
        <v/>
      </c>
    </row>
    <row r="11" spans="1:9" ht="22.5" customHeight="1">
      <c r="A11" s="66">
        <f t="shared" si="8"/>
        <v>8</v>
      </c>
      <c r="B11" s="89" t="str">
        <f t="shared" ca="1" si="0"/>
        <v/>
      </c>
      <c r="C11" s="89" t="str">
        <f t="shared" ca="1" si="1"/>
        <v/>
      </c>
      <c r="D11" s="89" t="str">
        <f t="shared" ca="1" si="2"/>
        <v/>
      </c>
      <c r="E11" s="89" t="str">
        <f t="shared" ca="1" si="3"/>
        <v/>
      </c>
      <c r="F11" s="89" t="str">
        <f t="shared" ca="1" si="4"/>
        <v/>
      </c>
      <c r="G11" s="69" t="str">
        <f t="shared" ca="1" si="5"/>
        <v/>
      </c>
      <c r="H11" s="69" t="str">
        <f t="shared" ca="1" si="6"/>
        <v/>
      </c>
      <c r="I11" s="69" t="str">
        <f t="shared" ca="1" si="7"/>
        <v/>
      </c>
    </row>
    <row r="12" spans="1:9" ht="22.5" customHeight="1">
      <c r="A12" s="66">
        <f t="shared" si="8"/>
        <v>9</v>
      </c>
      <c r="B12" s="89" t="str">
        <f t="shared" ca="1" si="0"/>
        <v/>
      </c>
      <c r="C12" s="89" t="str">
        <f t="shared" ca="1" si="1"/>
        <v/>
      </c>
      <c r="D12" s="89" t="str">
        <f t="shared" ca="1" si="2"/>
        <v/>
      </c>
      <c r="E12" s="89" t="str">
        <f t="shared" ca="1" si="3"/>
        <v/>
      </c>
      <c r="F12" s="89" t="str">
        <f t="shared" ca="1" si="4"/>
        <v/>
      </c>
      <c r="G12" s="69" t="str">
        <f t="shared" ca="1" si="5"/>
        <v/>
      </c>
      <c r="H12" s="69" t="str">
        <f t="shared" ca="1" si="6"/>
        <v/>
      </c>
      <c r="I12" s="69" t="str">
        <f t="shared" ca="1" si="7"/>
        <v/>
      </c>
    </row>
    <row r="13" spans="1:9" ht="22.5" customHeight="1">
      <c r="A13" s="66">
        <f t="shared" si="8"/>
        <v>10</v>
      </c>
      <c r="B13" s="89" t="str">
        <f t="shared" ca="1" si="0"/>
        <v/>
      </c>
      <c r="C13" s="89" t="str">
        <f t="shared" ca="1" si="1"/>
        <v/>
      </c>
      <c r="D13" s="89" t="str">
        <f t="shared" ca="1" si="2"/>
        <v/>
      </c>
      <c r="E13" s="89" t="str">
        <f t="shared" ca="1" si="3"/>
        <v/>
      </c>
      <c r="F13" s="89" t="str">
        <f t="shared" ca="1" si="4"/>
        <v/>
      </c>
      <c r="G13" s="69" t="str">
        <f t="shared" ca="1" si="5"/>
        <v/>
      </c>
      <c r="H13" s="69" t="str">
        <f t="shared" ca="1" si="6"/>
        <v/>
      </c>
      <c r="I13" s="69" t="str">
        <f t="shared" ca="1" si="7"/>
        <v/>
      </c>
    </row>
    <row r="14" spans="1:9" ht="22.5" customHeight="1">
      <c r="A14" s="66">
        <f t="shared" si="8"/>
        <v>11</v>
      </c>
      <c r="B14" s="89" t="str">
        <f t="shared" ca="1" si="0"/>
        <v/>
      </c>
      <c r="C14" s="89" t="str">
        <f t="shared" ca="1" si="1"/>
        <v/>
      </c>
      <c r="D14" s="89" t="str">
        <f t="shared" ca="1" si="2"/>
        <v/>
      </c>
      <c r="E14" s="89" t="str">
        <f t="shared" ca="1" si="3"/>
        <v/>
      </c>
      <c r="F14" s="89" t="str">
        <f t="shared" ca="1" si="4"/>
        <v/>
      </c>
      <c r="G14" s="69" t="str">
        <f t="shared" ca="1" si="5"/>
        <v/>
      </c>
      <c r="H14" s="69" t="str">
        <f t="shared" ca="1" si="6"/>
        <v/>
      </c>
      <c r="I14" s="69" t="str">
        <f t="shared" ca="1" si="7"/>
        <v/>
      </c>
    </row>
    <row r="15" spans="1:9" ht="22.5" customHeight="1">
      <c r="A15" s="66">
        <f t="shared" si="8"/>
        <v>12</v>
      </c>
      <c r="B15" s="89" t="str">
        <f t="shared" ca="1" si="0"/>
        <v/>
      </c>
      <c r="C15" s="89" t="str">
        <f t="shared" ca="1" si="1"/>
        <v/>
      </c>
      <c r="D15" s="89" t="str">
        <f t="shared" ca="1" si="2"/>
        <v/>
      </c>
      <c r="E15" s="89" t="str">
        <f t="shared" ca="1" si="3"/>
        <v/>
      </c>
      <c r="F15" s="89" t="str">
        <f t="shared" ca="1" si="4"/>
        <v/>
      </c>
      <c r="G15" s="69" t="str">
        <f t="shared" ca="1" si="5"/>
        <v/>
      </c>
      <c r="H15" s="69" t="str">
        <f t="shared" ca="1" si="6"/>
        <v/>
      </c>
      <c r="I15" s="69" t="str">
        <f t="shared" ca="1" si="7"/>
        <v/>
      </c>
    </row>
    <row r="16" spans="1:9" ht="22.5" customHeight="1">
      <c r="A16" s="66">
        <f t="shared" si="8"/>
        <v>13</v>
      </c>
      <c r="B16" s="89" t="str">
        <f t="shared" ca="1" si="0"/>
        <v/>
      </c>
      <c r="C16" s="89" t="str">
        <f t="shared" ca="1" si="1"/>
        <v/>
      </c>
      <c r="D16" s="89" t="str">
        <f t="shared" ca="1" si="2"/>
        <v/>
      </c>
      <c r="E16" s="89" t="str">
        <f t="shared" ca="1" si="3"/>
        <v/>
      </c>
      <c r="F16" s="89" t="str">
        <f t="shared" ca="1" si="4"/>
        <v/>
      </c>
      <c r="G16" s="69" t="str">
        <f t="shared" ca="1" si="5"/>
        <v/>
      </c>
      <c r="H16" s="69" t="str">
        <f t="shared" ca="1" si="6"/>
        <v/>
      </c>
      <c r="I16" s="69" t="str">
        <f t="shared" ca="1" si="7"/>
        <v/>
      </c>
    </row>
    <row r="17" spans="1:9" ht="22.5" customHeight="1">
      <c r="A17" s="66">
        <f t="shared" si="8"/>
        <v>14</v>
      </c>
      <c r="B17" s="89" t="str">
        <f t="shared" ca="1" si="0"/>
        <v/>
      </c>
      <c r="C17" s="89" t="str">
        <f t="shared" ca="1" si="1"/>
        <v/>
      </c>
      <c r="D17" s="89" t="str">
        <f t="shared" ca="1" si="2"/>
        <v/>
      </c>
      <c r="E17" s="89" t="str">
        <f t="shared" ca="1" si="3"/>
        <v/>
      </c>
      <c r="F17" s="89" t="str">
        <f t="shared" ca="1" si="4"/>
        <v/>
      </c>
      <c r="G17" s="69" t="str">
        <f t="shared" ca="1" si="5"/>
        <v/>
      </c>
      <c r="H17" s="69" t="str">
        <f t="shared" ca="1" si="6"/>
        <v/>
      </c>
      <c r="I17" s="69" t="str">
        <f t="shared" ca="1" si="7"/>
        <v/>
      </c>
    </row>
    <row r="18" spans="1:9" ht="22.5" customHeight="1">
      <c r="A18" s="66">
        <f t="shared" si="8"/>
        <v>15</v>
      </c>
      <c r="B18" s="89" t="str">
        <f t="shared" ca="1" si="0"/>
        <v/>
      </c>
      <c r="C18" s="89" t="str">
        <f t="shared" ca="1" si="1"/>
        <v/>
      </c>
      <c r="D18" s="89" t="str">
        <f t="shared" ca="1" si="2"/>
        <v/>
      </c>
      <c r="E18" s="89" t="str">
        <f t="shared" ca="1" si="3"/>
        <v/>
      </c>
      <c r="F18" s="89" t="str">
        <f t="shared" ca="1" si="4"/>
        <v/>
      </c>
      <c r="G18" s="69" t="str">
        <f t="shared" ca="1" si="5"/>
        <v/>
      </c>
      <c r="H18" s="69" t="str">
        <f t="shared" ca="1" si="6"/>
        <v/>
      </c>
      <c r="I18" s="69" t="str">
        <f t="shared" ca="1" si="7"/>
        <v/>
      </c>
    </row>
    <row r="19" spans="1:9" ht="22.5" customHeight="1">
      <c r="A19" s="235" t="s">
        <v>26</v>
      </c>
      <c r="B19" s="236"/>
      <c r="C19" s="236"/>
      <c r="D19" s="236"/>
      <c r="E19" s="236"/>
      <c r="F19" s="237"/>
      <c r="G19" s="69">
        <f ca="1">SUM(G4:G18)</f>
        <v>0</v>
      </c>
      <c r="H19" s="69">
        <f t="shared" ref="H19:I19" ca="1" si="9">SUM(H4:H18)</f>
        <v>0</v>
      </c>
      <c r="I19" s="69">
        <f t="shared" ca="1" si="9"/>
        <v>0</v>
      </c>
    </row>
    <row r="20" spans="1:9" ht="11.25" customHeight="1"/>
    <row r="21" spans="1:9" customFormat="1">
      <c r="A21" s="3" t="s">
        <v>233</v>
      </c>
      <c r="B21" s="2"/>
      <c r="C21" s="2"/>
    </row>
    <row r="22" spans="1:9" customFormat="1" ht="16.5" customHeight="1">
      <c r="A22" s="67"/>
      <c r="B22" s="3" t="s">
        <v>27</v>
      </c>
      <c r="C22" s="2"/>
    </row>
    <row r="23" spans="1:9" customFormat="1" ht="16.5" customHeight="1">
      <c r="A23" s="67"/>
      <c r="B23" s="3"/>
      <c r="C23" s="2"/>
    </row>
    <row r="24" spans="1:9" customFormat="1" ht="16.5" customHeight="1">
      <c r="A24" s="4"/>
      <c r="B24" s="68"/>
      <c r="C24" s="2"/>
    </row>
    <row r="25" spans="1:9" customFormat="1" ht="16.5" customHeight="1">
      <c r="A25" s="4"/>
      <c r="B25" s="68"/>
      <c r="C25" s="2"/>
    </row>
    <row r="26" spans="1:9" customFormat="1" ht="22.5" customHeight="1"/>
    <row r="27" spans="1:9" customFormat="1" ht="22.5" customHeight="1"/>
    <row r="28" spans="1:9" customFormat="1" ht="22.5" customHeight="1"/>
    <row r="29" spans="1:9" customFormat="1" ht="22.5" customHeight="1"/>
    <row r="30" spans="1:9" customFormat="1" ht="22.5" customHeight="1"/>
    <row r="31" spans="1:9" customFormat="1" ht="22.5" customHeight="1"/>
    <row r="32" spans="1:9" customFormat="1" ht="22.5" customHeight="1"/>
    <row r="33" customFormat="1" ht="22.5" customHeight="1"/>
    <row r="34" customFormat="1" ht="22.5" customHeight="1"/>
    <row r="35" customFormat="1" ht="22.5" customHeight="1"/>
    <row r="36" customFormat="1" ht="22.5" customHeight="1"/>
  </sheetData>
  <mergeCells count="1">
    <mergeCell ref="A19:F19"/>
  </mergeCells>
  <phoneticPr fontId="5"/>
  <dataValidations count="1">
    <dataValidation type="list" allowBlank="1" showInputMessage="1" showErrorMessage="1" sqref="D4:D18" xr:uid="{00000000-0002-0000-0200-000001000000}">
      <formula1>#REF!</formula1>
    </dataValidation>
  </dataValidations>
  <printOptions horizontalCentered="1"/>
  <pageMargins left="0.19685039370078741" right="0.19685039370078741" top="0.59055118110236227"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4"/>
  <sheetViews>
    <sheetView showGridLines="0" showZeros="0" topLeftCell="A16" zoomScaleNormal="100" zoomScaleSheetLayoutView="100" workbookViewId="0">
      <selection activeCell="AC3" sqref="AC3"/>
    </sheetView>
  </sheetViews>
  <sheetFormatPr defaultColWidth="2.25" defaultRowHeight="12"/>
  <cols>
    <col min="1" max="1" width="2.625" style="1" customWidth="1"/>
    <col min="2" max="16384" width="2.25" style="1"/>
  </cols>
  <sheetData>
    <row r="1" spans="1:39" ht="13.5">
      <c r="AM1" s="107" t="s">
        <v>254</v>
      </c>
    </row>
    <row r="2" spans="1:39" ht="22.5" customHeigh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3" spans="1:39" ht="13.5">
      <c r="A3" s="72"/>
      <c r="B3" s="72"/>
      <c r="C3" s="108"/>
      <c r="D3" s="108"/>
      <c r="E3" s="72"/>
      <c r="F3" s="72"/>
      <c r="G3" s="72"/>
      <c r="H3" s="72"/>
      <c r="I3" s="72"/>
      <c r="J3" s="72"/>
      <c r="K3" s="72"/>
      <c r="L3" s="72"/>
      <c r="M3" s="72"/>
      <c r="N3" s="72"/>
      <c r="O3" s="72"/>
      <c r="P3" s="72"/>
      <c r="Q3" s="72"/>
      <c r="R3" s="72"/>
      <c r="S3" s="72"/>
      <c r="T3" s="72"/>
      <c r="U3" s="72"/>
      <c r="V3" s="72"/>
      <c r="W3" s="72"/>
      <c r="X3" s="72"/>
      <c r="Y3" s="72"/>
      <c r="Z3" s="72"/>
      <c r="AA3" s="72"/>
      <c r="AB3" s="87"/>
      <c r="AC3" s="86" t="s">
        <v>9</v>
      </c>
      <c r="AD3" s="300"/>
      <c r="AE3" s="300"/>
      <c r="AF3" s="88" t="s">
        <v>10</v>
      </c>
      <c r="AG3" s="300"/>
      <c r="AH3" s="300"/>
      <c r="AI3" s="88" t="s">
        <v>11</v>
      </c>
      <c r="AJ3" s="300"/>
      <c r="AK3" s="300"/>
      <c r="AL3" s="108" t="s">
        <v>12</v>
      </c>
      <c r="AM3" s="108"/>
    </row>
    <row r="4" spans="1:39" ht="45" customHeight="1">
      <c r="A4" s="72"/>
      <c r="B4" s="72"/>
      <c r="C4" s="108"/>
      <c r="D4" s="108"/>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row>
    <row r="5" spans="1:39" ht="18" customHeight="1">
      <c r="A5" s="247" t="s">
        <v>250</v>
      </c>
      <c r="B5" s="247"/>
      <c r="C5" s="247"/>
      <c r="D5" s="247"/>
      <c r="E5" s="247"/>
      <c r="F5" s="247"/>
      <c r="G5" s="247"/>
      <c r="H5" s="72"/>
      <c r="I5" s="72" t="s">
        <v>251</v>
      </c>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row>
    <row r="6" spans="1:39" ht="45" customHeight="1">
      <c r="A6" s="107"/>
      <c r="B6" s="107"/>
      <c r="C6" s="107"/>
      <c r="D6" s="107"/>
      <c r="E6" s="107"/>
      <c r="F6" s="107"/>
      <c r="G6" s="107"/>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row>
    <row r="7" spans="1:39" ht="15.75" customHeight="1">
      <c r="A7" s="107"/>
      <c r="B7" s="107"/>
      <c r="C7" s="107"/>
      <c r="D7" s="107"/>
      <c r="E7" s="107"/>
      <c r="F7" s="107"/>
      <c r="G7" s="107"/>
      <c r="H7" s="72"/>
      <c r="I7" s="72"/>
      <c r="J7" s="72"/>
      <c r="K7" s="72"/>
      <c r="L7" s="72"/>
      <c r="M7" s="72"/>
      <c r="N7" s="72"/>
      <c r="O7" s="72"/>
      <c r="P7" s="72"/>
      <c r="Q7" s="72"/>
      <c r="R7" s="72"/>
      <c r="S7" s="72"/>
      <c r="T7" s="72"/>
      <c r="U7" s="72"/>
      <c r="V7" s="72"/>
      <c r="W7" s="248" t="s">
        <v>246</v>
      </c>
      <c r="X7" s="248"/>
      <c r="Y7" s="248"/>
      <c r="Z7" s="248"/>
      <c r="AA7" s="248"/>
      <c r="AB7" s="301"/>
      <c r="AC7" s="301"/>
      <c r="AD7" s="301"/>
      <c r="AE7" s="301"/>
      <c r="AF7" s="301"/>
      <c r="AG7" s="301"/>
      <c r="AH7" s="301"/>
      <c r="AI7" s="301"/>
      <c r="AJ7" s="301"/>
      <c r="AK7" s="301"/>
      <c r="AL7" s="107"/>
      <c r="AM7" s="3"/>
    </row>
    <row r="8" spans="1:39" ht="15.75" customHeight="1">
      <c r="A8" s="107"/>
      <c r="B8" s="107"/>
      <c r="C8" s="107"/>
      <c r="D8" s="107"/>
      <c r="E8" s="107"/>
      <c r="F8" s="107"/>
      <c r="G8" s="107"/>
      <c r="H8" s="72"/>
      <c r="I8" s="72"/>
      <c r="J8" s="72"/>
      <c r="K8" s="72"/>
      <c r="L8" s="72"/>
      <c r="M8" s="72"/>
      <c r="N8" s="72"/>
      <c r="O8" s="72"/>
      <c r="P8" s="72"/>
      <c r="Q8" s="72"/>
      <c r="R8" s="72"/>
      <c r="S8" s="72"/>
      <c r="T8" s="72"/>
      <c r="U8" s="72"/>
      <c r="V8" s="72"/>
      <c r="W8" s="253" t="s">
        <v>247</v>
      </c>
      <c r="X8" s="253"/>
      <c r="Y8" s="253"/>
      <c r="Z8" s="253"/>
      <c r="AA8" s="253"/>
      <c r="AB8" s="301"/>
      <c r="AC8" s="301"/>
      <c r="AD8" s="301"/>
      <c r="AE8" s="301"/>
      <c r="AF8" s="301"/>
      <c r="AG8" s="301"/>
      <c r="AH8" s="301"/>
      <c r="AI8" s="301"/>
      <c r="AJ8" s="301"/>
      <c r="AK8" s="301"/>
      <c r="AL8" s="110"/>
      <c r="AM8" s="72"/>
    </row>
    <row r="9" spans="1:39" ht="15.75" customHeight="1">
      <c r="A9" s="107"/>
      <c r="B9" s="107"/>
      <c r="C9" s="107"/>
      <c r="D9" s="107"/>
      <c r="E9" s="107"/>
      <c r="F9" s="107"/>
      <c r="G9" s="107"/>
      <c r="H9" s="72"/>
      <c r="I9" s="72"/>
      <c r="J9" s="72"/>
      <c r="K9" s="72"/>
      <c r="L9" s="72"/>
      <c r="M9" s="72"/>
      <c r="N9" s="72"/>
      <c r="O9" s="72"/>
      <c r="P9" s="72"/>
      <c r="Q9" s="72"/>
      <c r="R9" s="72"/>
      <c r="S9" s="72"/>
      <c r="T9" s="72"/>
      <c r="U9" s="72"/>
      <c r="V9" s="72"/>
      <c r="W9" s="248" t="s">
        <v>248</v>
      </c>
      <c r="X9" s="248"/>
      <c r="Y9" s="248"/>
      <c r="Z9" s="248"/>
      <c r="AA9" s="248"/>
      <c r="AB9" s="301"/>
      <c r="AC9" s="301"/>
      <c r="AD9" s="301"/>
      <c r="AE9" s="301"/>
      <c r="AF9" s="301"/>
      <c r="AG9" s="301"/>
      <c r="AH9" s="301"/>
      <c r="AI9" s="301"/>
      <c r="AJ9" s="301"/>
      <c r="AK9" s="301"/>
      <c r="AL9" s="110"/>
      <c r="AM9" s="72"/>
    </row>
    <row r="10" spans="1:39" ht="15.75" customHeight="1">
      <c r="A10" s="107"/>
      <c r="B10" s="107"/>
      <c r="C10" s="107"/>
      <c r="D10" s="107"/>
      <c r="E10" s="107"/>
      <c r="F10" s="107"/>
      <c r="G10" s="107"/>
      <c r="H10" s="72"/>
      <c r="I10" s="72"/>
      <c r="J10" s="72"/>
      <c r="K10" s="72"/>
      <c r="L10" s="72"/>
      <c r="M10" s="72"/>
      <c r="N10" s="72"/>
      <c r="O10" s="72"/>
      <c r="P10" s="72"/>
      <c r="Q10" s="72"/>
      <c r="R10" s="72"/>
      <c r="S10" s="72"/>
      <c r="T10" s="72"/>
      <c r="U10" s="72"/>
      <c r="V10" s="72"/>
      <c r="W10" s="251" t="s">
        <v>249</v>
      </c>
      <c r="X10" s="251"/>
      <c r="Y10" s="251"/>
      <c r="Z10" s="251"/>
      <c r="AA10" s="251"/>
      <c r="AB10" s="301"/>
      <c r="AC10" s="301"/>
      <c r="AD10" s="301"/>
      <c r="AE10" s="301"/>
      <c r="AF10" s="301"/>
      <c r="AG10" s="301"/>
      <c r="AH10" s="301"/>
      <c r="AI10" s="301"/>
      <c r="AJ10" s="301"/>
      <c r="AK10" s="301"/>
      <c r="AL10" s="110"/>
      <c r="AM10" s="72"/>
    </row>
    <row r="11" spans="1:39" ht="60" customHeight="1">
      <c r="A11" s="107"/>
      <c r="B11" s="107"/>
      <c r="C11" s="107"/>
      <c r="D11" s="107"/>
      <c r="E11" s="107"/>
      <c r="F11" s="107"/>
      <c r="G11" s="107"/>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row>
    <row r="12" spans="1:39" ht="18" customHeight="1">
      <c r="A12" s="252" t="s">
        <v>252</v>
      </c>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row>
    <row r="13" spans="1:39" ht="18" customHeight="1">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row>
    <row r="14" spans="1:39" ht="56.25" customHeight="1">
      <c r="A14" s="72"/>
      <c r="B14" s="72"/>
      <c r="C14" s="108"/>
      <c r="D14" s="108"/>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row>
    <row r="15" spans="1:39" ht="13.5">
      <c r="A15" s="72" t="s">
        <v>213</v>
      </c>
      <c r="B15" s="72"/>
      <c r="C15" s="108"/>
      <c r="D15" s="108"/>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row>
    <row r="16" spans="1:39" ht="14.25" customHeight="1">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row>
    <row r="17" spans="1:39" ht="14.25" customHeight="1">
      <c r="A17" s="72"/>
      <c r="B17" s="238" t="s">
        <v>223</v>
      </c>
      <c r="C17" s="238"/>
      <c r="D17" s="238"/>
      <c r="E17" s="238"/>
      <c r="F17" s="238"/>
      <c r="G17" s="238"/>
      <c r="H17" s="238"/>
      <c r="I17" s="238"/>
      <c r="J17" s="238"/>
      <c r="K17" s="239">
        <f ca="1">清算額一覧!G19</f>
        <v>0</v>
      </c>
      <c r="L17" s="239"/>
      <c r="M17" s="239"/>
      <c r="N17" s="239"/>
      <c r="O17" s="239"/>
      <c r="P17" s="239"/>
      <c r="Q17" s="239"/>
      <c r="R17" s="239"/>
      <c r="S17" s="72" t="s">
        <v>13</v>
      </c>
      <c r="T17" s="72"/>
      <c r="U17" s="72"/>
      <c r="V17" s="72"/>
      <c r="W17" s="72"/>
      <c r="X17" s="72"/>
      <c r="Y17" s="72"/>
      <c r="Z17" s="72"/>
      <c r="AA17" s="72"/>
      <c r="AB17" s="72"/>
      <c r="AC17" s="72"/>
      <c r="AD17" s="72"/>
      <c r="AE17" s="72"/>
      <c r="AF17" s="72"/>
      <c r="AG17" s="72"/>
      <c r="AH17" s="72"/>
      <c r="AI17" s="72"/>
      <c r="AJ17" s="72"/>
      <c r="AK17" s="72"/>
      <c r="AL17" s="72"/>
      <c r="AM17" s="72"/>
    </row>
    <row r="18" spans="1:39" ht="14.25" customHeight="1">
      <c r="A18" s="72"/>
      <c r="B18" s="238" t="s">
        <v>229</v>
      </c>
      <c r="C18" s="238"/>
      <c r="D18" s="238"/>
      <c r="E18" s="238"/>
      <c r="F18" s="238"/>
      <c r="G18" s="238"/>
      <c r="H18" s="238"/>
      <c r="I18" s="238"/>
      <c r="J18" s="238"/>
      <c r="K18" s="239">
        <f ca="1">清算額一覧!H19</f>
        <v>0</v>
      </c>
      <c r="L18" s="239"/>
      <c r="M18" s="239"/>
      <c r="N18" s="239"/>
      <c r="O18" s="239"/>
      <c r="P18" s="239"/>
      <c r="Q18" s="239"/>
      <c r="R18" s="239"/>
      <c r="S18" s="72" t="s">
        <v>13</v>
      </c>
      <c r="T18" s="72"/>
      <c r="U18" s="72"/>
      <c r="V18" s="72"/>
      <c r="W18" s="72"/>
      <c r="X18" s="72"/>
      <c r="Y18" s="72"/>
      <c r="Z18" s="72"/>
      <c r="AA18" s="72"/>
      <c r="AB18" s="72"/>
      <c r="AC18" s="72"/>
      <c r="AD18" s="72"/>
      <c r="AE18" s="72"/>
      <c r="AF18" s="72"/>
      <c r="AG18" s="72"/>
      <c r="AH18" s="72"/>
      <c r="AI18" s="72"/>
      <c r="AJ18" s="72"/>
      <c r="AK18" s="72"/>
      <c r="AL18" s="72"/>
      <c r="AM18" s="72"/>
    </row>
    <row r="19" spans="1:39" ht="14.25" customHeight="1">
      <c r="A19" s="72"/>
      <c r="B19" s="238" t="s">
        <v>228</v>
      </c>
      <c r="C19" s="238"/>
      <c r="D19" s="238"/>
      <c r="E19" s="238"/>
      <c r="F19" s="238"/>
      <c r="G19" s="238"/>
      <c r="H19" s="238"/>
      <c r="I19" s="238"/>
      <c r="J19" s="238"/>
      <c r="K19" s="239">
        <f ca="1">清算額一覧!I19</f>
        <v>0</v>
      </c>
      <c r="L19" s="239"/>
      <c r="M19" s="239"/>
      <c r="N19" s="239"/>
      <c r="O19" s="239"/>
      <c r="P19" s="239"/>
      <c r="Q19" s="239"/>
      <c r="R19" s="239"/>
      <c r="S19" s="72" t="s">
        <v>13</v>
      </c>
      <c r="T19" s="72"/>
      <c r="U19" s="72"/>
      <c r="V19" s="72"/>
      <c r="W19" s="72"/>
      <c r="X19" s="72"/>
      <c r="Y19" s="72"/>
      <c r="Z19" s="72"/>
      <c r="AA19" s="72"/>
      <c r="AB19" s="72"/>
      <c r="AC19" s="72"/>
      <c r="AD19" s="72"/>
      <c r="AE19" s="72"/>
      <c r="AF19" s="72"/>
      <c r="AG19" s="72"/>
      <c r="AH19" s="72"/>
      <c r="AI19" s="72"/>
      <c r="AJ19" s="72"/>
      <c r="AK19" s="72"/>
      <c r="AL19" s="72"/>
      <c r="AM19" s="72"/>
    </row>
    <row r="20" spans="1:39" ht="14.25" customHeight="1">
      <c r="A20" s="72"/>
      <c r="U20" s="72"/>
      <c r="V20" s="72"/>
      <c r="W20" s="72"/>
      <c r="X20" s="72"/>
      <c r="Y20" s="72"/>
      <c r="Z20" s="72"/>
      <c r="AA20" s="72"/>
      <c r="AB20" s="72"/>
      <c r="AC20" s="72"/>
      <c r="AD20" s="72"/>
      <c r="AE20" s="72"/>
      <c r="AF20" s="72"/>
      <c r="AG20" s="72"/>
      <c r="AH20" s="72"/>
      <c r="AI20" s="72"/>
      <c r="AJ20" s="72"/>
      <c r="AK20" s="72"/>
      <c r="AL20" s="72"/>
      <c r="AM20" s="72"/>
    </row>
    <row r="21" spans="1:39" ht="14.25" customHeight="1">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row>
    <row r="22" spans="1:39" ht="14.25" customHeight="1">
      <c r="A22" s="72"/>
      <c r="B22" s="72"/>
      <c r="C22" s="72"/>
      <c r="D22" s="72"/>
      <c r="E22" s="72"/>
      <c r="F22" s="72"/>
      <c r="G22" s="72"/>
      <c r="H22" s="72"/>
      <c r="I22" s="72"/>
      <c r="J22" s="72"/>
      <c r="K22" s="72"/>
      <c r="L22" s="72"/>
      <c r="M22" s="72"/>
      <c r="N22" s="72"/>
      <c r="O22" s="72"/>
      <c r="P22" s="72"/>
      <c r="Q22" s="72"/>
      <c r="R22" s="72"/>
      <c r="S22" s="72"/>
      <c r="T22" s="72"/>
      <c r="U22" s="72"/>
      <c r="V22" s="72"/>
      <c r="W22" s="72"/>
      <c r="X22" s="109"/>
      <c r="Y22" s="109"/>
      <c r="Z22" s="109"/>
      <c r="AA22" s="109"/>
      <c r="AB22" s="109"/>
      <c r="AC22" s="72"/>
      <c r="AD22" s="72"/>
      <c r="AE22" s="72"/>
      <c r="AF22" s="72"/>
      <c r="AG22" s="72"/>
      <c r="AH22" s="72"/>
      <c r="AI22" s="72"/>
      <c r="AJ22" s="72"/>
      <c r="AK22" s="72"/>
      <c r="AL22" s="72"/>
      <c r="AM22" s="72"/>
    </row>
    <row r="23" spans="1:39" ht="14.25" customHeight="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row>
    <row r="24" spans="1:39" ht="14.25" customHeight="1">
      <c r="B24" s="72" t="s">
        <v>14</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9" ht="14.25" customHeight="1">
      <c r="B25" s="72" t="s">
        <v>214</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row>
    <row r="26" spans="1:39" ht="14.25" customHeight="1">
      <c r="B26" s="72" t="s">
        <v>255</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27" spans="1:39" ht="14.25" customHeight="1">
      <c r="B27" s="72"/>
      <c r="C27" s="72"/>
      <c r="D27" s="72" t="s">
        <v>15</v>
      </c>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row>
    <row r="28" spans="1:39" ht="14.25" customHeight="1">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32" spans="1:39">
      <c r="T32" s="1" t="s">
        <v>215</v>
      </c>
    </row>
    <row r="33" spans="1:37" ht="6" customHeight="1"/>
    <row r="34" spans="1:37" ht="18" customHeight="1">
      <c r="U34" s="249" t="s">
        <v>216</v>
      </c>
      <c r="V34" s="250"/>
      <c r="W34" s="250"/>
      <c r="X34" s="250"/>
      <c r="Y34" s="250"/>
      <c r="Z34" s="250"/>
      <c r="AA34" s="250"/>
      <c r="AB34" s="80"/>
      <c r="AC34" s="302"/>
      <c r="AD34" s="302"/>
      <c r="AE34" s="302"/>
      <c r="AF34" s="302"/>
      <c r="AG34" s="302"/>
      <c r="AH34" s="302"/>
      <c r="AI34" s="302"/>
      <c r="AJ34" s="302"/>
      <c r="AK34" s="302"/>
    </row>
    <row r="35" spans="1:37" ht="18.75" customHeight="1">
      <c r="U35" s="249" t="s">
        <v>16</v>
      </c>
      <c r="V35" s="250"/>
      <c r="W35" s="250"/>
      <c r="X35" s="250"/>
      <c r="Y35" s="250"/>
      <c r="Z35" s="250"/>
      <c r="AA35" s="250"/>
      <c r="AB35" s="80"/>
      <c r="AC35" s="302"/>
      <c r="AD35" s="302"/>
      <c r="AE35" s="302"/>
      <c r="AF35" s="302"/>
      <c r="AG35" s="302"/>
      <c r="AH35" s="302"/>
      <c r="AI35" s="302"/>
      <c r="AJ35" s="302"/>
      <c r="AK35" s="302"/>
    </row>
    <row r="36" spans="1:37" ht="18.75" customHeight="1">
      <c r="U36" s="249" t="s">
        <v>17</v>
      </c>
      <c r="V36" s="250"/>
      <c r="W36" s="250"/>
      <c r="X36" s="250"/>
      <c r="Y36" s="250"/>
      <c r="Z36" s="250"/>
      <c r="AA36" s="250"/>
      <c r="AB36" s="80"/>
      <c r="AC36" s="302"/>
      <c r="AD36" s="302"/>
      <c r="AE36" s="302"/>
      <c r="AF36" s="302"/>
      <c r="AG36" s="302"/>
      <c r="AH36" s="302"/>
      <c r="AI36" s="302"/>
      <c r="AJ36" s="302"/>
      <c r="AK36" s="302"/>
    </row>
    <row r="37" spans="1:37" ht="18.75" customHeight="1">
      <c r="U37" s="240" t="s">
        <v>18</v>
      </c>
      <c r="V37" s="241"/>
      <c r="W37" s="241"/>
      <c r="X37" s="79"/>
      <c r="Y37" s="244" t="s">
        <v>19</v>
      </c>
      <c r="Z37" s="245"/>
      <c r="AA37" s="245"/>
      <c r="AB37" s="246"/>
      <c r="AC37" s="302"/>
      <c r="AD37" s="302"/>
      <c r="AE37" s="302"/>
      <c r="AF37" s="302"/>
      <c r="AG37" s="302"/>
      <c r="AH37" s="302"/>
      <c r="AI37" s="302"/>
      <c r="AJ37" s="302"/>
      <c r="AK37" s="302"/>
    </row>
    <row r="38" spans="1:37" ht="18.75" customHeight="1">
      <c r="U38" s="242"/>
      <c r="V38" s="243"/>
      <c r="W38" s="243"/>
      <c r="X38" s="81"/>
      <c r="Y38" s="244" t="s">
        <v>20</v>
      </c>
      <c r="Z38" s="245"/>
      <c r="AA38" s="245"/>
      <c r="AB38" s="246"/>
      <c r="AC38" s="302"/>
      <c r="AD38" s="302"/>
      <c r="AE38" s="302"/>
      <c r="AF38" s="302"/>
      <c r="AG38" s="302"/>
      <c r="AH38" s="302"/>
      <c r="AI38" s="302"/>
      <c r="AJ38" s="302"/>
      <c r="AK38" s="302"/>
    </row>
    <row r="39" spans="1:37" ht="18.75" customHeight="1">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row>
  </sheetData>
  <sheetProtection algorithmName="SHA-512" hashValue="KdXBjz+bxmVpiHcoyCwl+yZM3DL6e2r/qxtgTyeXwxCpmMxS9JjhU8jHMo/aFOo9qFQfkJt4uXQPwLl531DU5Q==" saltValue="noBPIWgqrWbvC7q36LgMDg==" spinCount="100000" sheet="1" objects="1" scenarios="1"/>
  <mergeCells count="30">
    <mergeCell ref="W8:AA8"/>
    <mergeCell ref="AB8:AK8"/>
    <mergeCell ref="AJ3:AK3"/>
    <mergeCell ref="AG3:AH3"/>
    <mergeCell ref="AD3:AE3"/>
    <mergeCell ref="A5:G5"/>
    <mergeCell ref="W7:AA7"/>
    <mergeCell ref="AB7:AK7"/>
    <mergeCell ref="U35:AA35"/>
    <mergeCell ref="U36:AA36"/>
    <mergeCell ref="AC35:AK35"/>
    <mergeCell ref="AC36:AK36"/>
    <mergeCell ref="AC34:AK34"/>
    <mergeCell ref="W9:AA9"/>
    <mergeCell ref="AB9:AK9"/>
    <mergeCell ref="W10:AA10"/>
    <mergeCell ref="AB10:AK10"/>
    <mergeCell ref="U34:AA34"/>
    <mergeCell ref="A12:AM12"/>
    <mergeCell ref="B18:J18"/>
    <mergeCell ref="K18:R18"/>
    <mergeCell ref="B17:J17"/>
    <mergeCell ref="B19:J19"/>
    <mergeCell ref="K17:R17"/>
    <mergeCell ref="K19:R19"/>
    <mergeCell ref="AC38:AK38"/>
    <mergeCell ref="U37:W38"/>
    <mergeCell ref="Y37:AB37"/>
    <mergeCell ref="Y38:AB38"/>
    <mergeCell ref="AC37:AK37"/>
  </mergeCells>
  <phoneticPr fontId="5"/>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microsoft.com/office/2006/metadata/properties"/>
    <ds:schemaRef ds:uri="http://schemas.openxmlformats.org/package/2006/metadata/core-properties"/>
    <ds:schemaRef ds:uri="http://purl.org/dc/terms/"/>
    <ds:schemaRef ds:uri="7c629b65-7d30-4138-96d4-6ad76f7e9986"/>
    <ds:schemaRef ds:uri="http://schemas.microsoft.com/office/2006/documentManagement/types"/>
    <ds:schemaRef ds:uri="http://purl.org/dc/dcmitype/"/>
    <ds:schemaRef ds:uri="http://purl.org/dc/elements/1.1/"/>
    <ds:schemaRef ds:uri="http://schemas.microsoft.com/office/infopath/2007/PartnerControls"/>
    <ds:schemaRef ds:uri="263dbbe5-076b-4606-a03b-9598f5f2f35a"/>
    <ds:schemaRef ds:uri="http://www.w3.org/XML/1998/namespace"/>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(はじめにお読み下さい)申請書の使い方</vt:lpstr>
      <vt:lpstr>(はじめにお読み下さい)報告書の使い方 </vt:lpstr>
      <vt:lpstr>個票1</vt:lpstr>
      <vt:lpstr>個票２</vt:lpstr>
      <vt:lpstr>個票３</vt:lpstr>
      <vt:lpstr>個票４</vt:lpstr>
      <vt:lpstr>個票５</vt:lpstr>
      <vt:lpstr>清算額一覧</vt:lpstr>
      <vt:lpstr>報告書</vt:lpstr>
      <vt:lpstr>単価表</vt:lpstr>
      <vt:lpstr>リスト</vt:lpstr>
      <vt:lpstr>個票1!Print_Area</vt:lpstr>
      <vt:lpstr>個票２!Print_Area</vt:lpstr>
      <vt:lpstr>個票３!Print_Area</vt:lpstr>
      <vt:lpstr>個票４!Print_Area</vt:lpstr>
      <vt:lpstr>個票５!Print_Area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清和</dc:creator>
  <cp:keywords/>
  <dc:description/>
  <cp:lastModifiedBy>西村　清和</cp:lastModifiedBy>
  <cp:revision/>
  <cp:lastPrinted>2026-01-26T04:22:08Z</cp:lastPrinted>
  <dcterms:created xsi:type="dcterms:W3CDTF">2018-06-19T01:27:02Z</dcterms:created>
  <dcterms:modified xsi:type="dcterms:W3CDTF">2026-01-27T10:01:54Z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